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权属信息" sheetId="3" r:id="rId1"/>
    <sheet name="户籍资料路径" sheetId="5" r:id="rId2"/>
    <sheet name="权属资料路径" sheetId="6" r:id="rId3"/>
    <sheet name="调查资料路径" sheetId="7" r:id="rId4"/>
    <sheet name="房屋照片路径" sheetId="8" r:id="rId5"/>
    <sheet name="面签资料路径" sheetId="9" r:id="rId6"/>
    <sheet name="代理人证件路径" sheetId="10" r:id="rId7"/>
    <sheet name="数据字典(勿删)" sheetId="4" r:id="rId8"/>
    <sheet name="行政区划调整名单" sheetId="12" r:id="rId9"/>
    <sheet name="Sheet1" sheetId="11" r:id="rId10"/>
    <sheet name="Sheet2" sheetId="13" r:id="rId11"/>
  </sheets>
  <externalReferences>
    <externalReference r:id="rId12"/>
  </externalReferences>
  <definedNames>
    <definedName name="_xlnm._FilterDatabase" localSheetId="1" hidden="1">户籍资料路径!$A$1:$A$391</definedName>
    <definedName name="_xlnm._FilterDatabase" localSheetId="0" hidden="1">权属信息!$F$1:$F$371</definedName>
  </definedNames>
  <calcPr calcId="144525"/>
</workbook>
</file>

<file path=xl/comments1.xml><?xml version="1.0" encoding="utf-8"?>
<comments xmlns="http://schemas.openxmlformats.org/spreadsheetml/2006/main">
  <authors>
    <author>hk336</author>
  </authors>
  <commentList>
    <comment ref="C1" authorId="0">
      <text>
        <r>
          <rPr>
            <b/>
            <sz val="9"/>
            <rFont val="宋体"/>
            <charset val="134"/>
          </rPr>
          <t>hk336:</t>
        </r>
        <r>
          <rPr>
            <sz val="9"/>
            <rFont val="宋体"/>
            <charset val="134"/>
          </rPr>
          <t xml:space="preserve">
软件提取，软件无法提取的进行手工补齐，要求每个都要有，照片里面的信息通过这个字段进行一一对应，然后才能提取其他的。户主名_拍照时间（12位数字）</t>
        </r>
      </text>
    </comment>
    <comment ref="F1" authorId="0">
      <text>
        <r>
          <rPr>
            <b/>
            <sz val="9"/>
            <rFont val="宋体"/>
            <charset val="134"/>
          </rPr>
          <t>hk336:</t>
        </r>
        <r>
          <rPr>
            <sz val="9"/>
            <rFont val="宋体"/>
            <charset val="134"/>
          </rPr>
          <t xml:space="preserve">
软件提取，软件无法提取的进行手工补齐。必须19位</t>
        </r>
      </text>
    </comment>
    <comment ref="L1" authorId="0">
      <text>
        <r>
          <rPr>
            <b/>
            <sz val="9"/>
            <rFont val="宋体"/>
            <charset val="134"/>
          </rPr>
          <t>hk336:</t>
        </r>
        <r>
          <rPr>
            <sz val="9"/>
            <rFont val="宋体"/>
            <charset val="134"/>
          </rPr>
          <t xml:space="preserve">
软件提取，软件无法提取的进行手工补齐。共用宗需要多行进行填写</t>
        </r>
      </text>
    </comment>
    <comment ref="T1" authorId="0">
      <text>
        <r>
          <rPr>
            <b/>
            <sz val="9"/>
            <rFont val="宋体"/>
            <charset val="134"/>
          </rPr>
          <t>hk336:</t>
        </r>
        <r>
          <rPr>
            <sz val="9"/>
            <rFont val="宋体"/>
            <charset val="134"/>
          </rPr>
          <t xml:space="preserve">
需要手工填写，要求第一行是权利人
格式：
田天才，户主，512501194412263813；
田雨浓，次子，512501198101123811；
田源，孙女，511502200810253526；
田昊，孙子，511502200810253534；
石德容，儿媳，511502198409113826
</t>
        </r>
      </text>
    </comment>
    <comment ref="X1" authorId="0">
      <text>
        <r>
          <rPr>
            <b/>
            <sz val="9"/>
            <rFont val="宋体"/>
            <charset val="134"/>
          </rPr>
          <t>hk336:</t>
        </r>
        <r>
          <rPr>
            <sz val="9"/>
            <rFont val="宋体"/>
            <charset val="134"/>
          </rPr>
          <t xml:space="preserve">
不用填写 ，软件自动提取
，只能是小于20的整数</t>
        </r>
      </text>
    </comment>
    <comment ref="Z1" authorId="0">
      <text>
        <r>
          <rPr>
            <b/>
            <sz val="9"/>
            <rFont val="宋体"/>
            <charset val="134"/>
          </rPr>
          <t>hk336:</t>
        </r>
        <r>
          <rPr>
            <sz val="9"/>
            <rFont val="宋体"/>
            <charset val="134"/>
          </rPr>
          <t xml:space="preserve">
只要有外业文件夹名，就可以自动提取</t>
        </r>
      </text>
    </comment>
    <comment ref="AA1" authorId="0">
      <text>
        <r>
          <rPr>
            <b/>
            <sz val="9"/>
            <rFont val="宋体"/>
            <charset val="134"/>
          </rPr>
          <t>hk336:</t>
        </r>
        <r>
          <rPr>
            <sz val="9"/>
            <rFont val="宋体"/>
            <charset val="134"/>
          </rPr>
          <t xml:space="preserve">
只要有外业文件夹名，就可以自动提取
</t>
        </r>
      </text>
    </comment>
    <comment ref="AD1" authorId="0">
      <text>
        <r>
          <rPr>
            <b/>
            <sz val="9"/>
            <rFont val="宋体"/>
            <charset val="134"/>
          </rPr>
          <t>hk336:</t>
        </r>
        <r>
          <rPr>
            <sz val="9"/>
            <rFont val="宋体"/>
            <charset val="134"/>
          </rPr>
          <t xml:space="preserve">
必填，手工填写</t>
        </r>
      </text>
    </comment>
    <comment ref="AE1" authorId="0">
      <text>
        <r>
          <rPr>
            <sz val="9"/>
            <rFont val="宋体"/>
            <charset val="134"/>
          </rPr>
          <t xml:space="preserve">hk336:
只要有外业文件夹名，就可以自动提取
</t>
        </r>
      </text>
    </comment>
    <comment ref="AF1" authorId="0">
      <text>
        <r>
          <rPr>
            <sz val="9"/>
            <rFont val="宋体"/>
            <charset val="134"/>
          </rPr>
          <t xml:space="preserve">hk336:
只要有外业文件夹名，就可以自动提取
</t>
        </r>
      </text>
    </comment>
    <comment ref="AG1" authorId="0">
      <text>
        <r>
          <rPr>
            <sz val="9"/>
            <rFont val="宋体"/>
            <charset val="134"/>
          </rPr>
          <t xml:space="preserve">hk336:
只要有外业文件夹名，就可以自动提取
</t>
        </r>
      </text>
    </comment>
    <comment ref="AI1" authorId="0">
      <text>
        <r>
          <rPr>
            <sz val="9"/>
            <rFont val="宋体"/>
            <charset val="134"/>
          </rPr>
          <t xml:space="preserve">hk336:
只要有外业文件夹名，就可以自动提取
</t>
        </r>
      </text>
    </comment>
    <comment ref="AK1" authorId="0">
      <text>
        <r>
          <rPr>
            <sz val="9"/>
            <rFont val="宋体"/>
            <charset val="134"/>
          </rPr>
          <t xml:space="preserve">hk336:
只要有外业文件夹名，就可以自动提取
</t>
        </r>
      </text>
    </comment>
    <comment ref="BN1" authorId="0">
      <text>
        <r>
          <rPr>
            <b/>
            <sz val="9"/>
            <rFont val="宋体"/>
            <charset val="134"/>
          </rPr>
          <t>hk336:</t>
        </r>
        <r>
          <rPr>
            <sz val="9"/>
            <rFont val="宋体"/>
            <charset val="134"/>
          </rPr>
          <t xml:space="preserve">
集体建设用地才填写
</t>
        </r>
      </text>
    </comment>
    <comment ref="BO1" authorId="0">
      <text>
        <r>
          <rPr>
            <b/>
            <sz val="9"/>
            <rFont val="宋体"/>
            <charset val="134"/>
          </rPr>
          <t>hk336:</t>
        </r>
        <r>
          <rPr>
            <sz val="9"/>
            <rFont val="宋体"/>
            <charset val="134"/>
          </rPr>
          <t xml:space="preserve">
集体建设用地才填写</t>
        </r>
      </text>
    </comment>
    <comment ref="BP1" authorId="0">
      <text>
        <r>
          <rPr>
            <b/>
            <sz val="9"/>
            <rFont val="宋体"/>
            <charset val="134"/>
          </rPr>
          <t>hk336:</t>
        </r>
        <r>
          <rPr>
            <sz val="9"/>
            <rFont val="宋体"/>
            <charset val="134"/>
          </rPr>
          <t xml:space="preserve">
集体建设用地才填写
</t>
        </r>
      </text>
    </comment>
    <comment ref="BQ1" authorId="0">
      <text>
        <r>
          <rPr>
            <b/>
            <sz val="9"/>
            <rFont val="宋体"/>
            <charset val="134"/>
          </rPr>
          <t>hk336:</t>
        </r>
        <r>
          <rPr>
            <sz val="9"/>
            <rFont val="宋体"/>
            <charset val="134"/>
          </rPr>
          <t xml:space="preserve">
集体建设用地才填写
</t>
        </r>
      </text>
    </comment>
    <comment ref="BR1" authorId="0">
      <text>
        <r>
          <rPr>
            <b/>
            <sz val="9"/>
            <rFont val="宋体"/>
            <charset val="134"/>
          </rPr>
          <t>hk336:</t>
        </r>
        <r>
          <rPr>
            <sz val="9"/>
            <rFont val="宋体"/>
            <charset val="134"/>
          </rPr>
          <t xml:space="preserve">
集体建设用地才填写
</t>
        </r>
      </text>
    </comment>
    <comment ref="BU1" authorId="0">
      <text>
        <r>
          <rPr>
            <b/>
            <sz val="9"/>
            <rFont val="宋体"/>
            <charset val="134"/>
          </rPr>
          <t>hk336:</t>
        </r>
        <r>
          <rPr>
            <sz val="9"/>
            <rFont val="宋体"/>
            <charset val="134"/>
          </rPr>
          <t xml:space="preserve">
可以不填。
选择下拉菜单内容，不能手工输入</t>
        </r>
      </text>
    </comment>
    <comment ref="CE1" authorId="0">
      <text>
        <r>
          <rPr>
            <b/>
            <sz val="9"/>
            <rFont val="宋体"/>
            <charset val="134"/>
          </rPr>
          <t>hk336:</t>
        </r>
        <r>
          <rPr>
            <sz val="9"/>
            <rFont val="宋体"/>
            <charset val="134"/>
          </rPr>
          <t xml:space="preserve">
hk336:
只要有外业文件夹名，就可以自动提取
</t>
        </r>
      </text>
    </comment>
  </commentList>
</comments>
</file>

<file path=xl/comments2.xml><?xml version="1.0" encoding="utf-8"?>
<comments xmlns="http://schemas.openxmlformats.org/spreadsheetml/2006/main">
  <authors>
    <author>hk336</author>
  </authors>
  <commentList>
    <comment ref="C1" authorId="0">
      <text>
        <r>
          <rPr>
            <b/>
            <sz val="9"/>
            <rFont val="宋体"/>
            <charset val="134"/>
          </rPr>
          <t>hk336:</t>
        </r>
        <r>
          <rPr>
            <sz val="9"/>
            <rFont val="宋体"/>
            <charset val="134"/>
          </rPr>
          <t xml:space="preserve">
软件提取，软件无法提取的进行手工补齐，要求每个都要有，照片里面的信息通过这个字段进行一一对应，然后才能提取其他的。户主名_拍照时间（12位数字）</t>
        </r>
      </text>
    </comment>
    <comment ref="F1" authorId="0">
      <text>
        <r>
          <rPr>
            <b/>
            <sz val="9"/>
            <rFont val="宋体"/>
            <charset val="134"/>
          </rPr>
          <t>hk336:</t>
        </r>
        <r>
          <rPr>
            <sz val="9"/>
            <rFont val="宋体"/>
            <charset val="134"/>
          </rPr>
          <t xml:space="preserve">
软件提取，软件无法提取的进行手工补齐。必须19位</t>
        </r>
      </text>
    </comment>
    <comment ref="L1" authorId="0">
      <text>
        <r>
          <rPr>
            <b/>
            <sz val="9"/>
            <rFont val="宋体"/>
            <charset val="134"/>
          </rPr>
          <t>hk336:</t>
        </r>
        <r>
          <rPr>
            <sz val="9"/>
            <rFont val="宋体"/>
            <charset val="134"/>
          </rPr>
          <t xml:space="preserve">
软件提取，软件无法提取的进行手工补齐。共用宗需要多行进行填写</t>
        </r>
      </text>
    </comment>
    <comment ref="T1" authorId="0">
      <text>
        <r>
          <rPr>
            <b/>
            <sz val="9"/>
            <rFont val="宋体"/>
            <charset val="134"/>
          </rPr>
          <t>hk336:</t>
        </r>
        <r>
          <rPr>
            <sz val="9"/>
            <rFont val="宋体"/>
            <charset val="134"/>
          </rPr>
          <t xml:space="preserve">
需要手工填写，要求第一行是权利人
格式：
田天才，户主，512501194412263813；
田雨浓，次子，512501198101123811；
田源，孙女，511502200810253526；
田昊，孙子，511502200810253534；
石德容，儿媳，511502198409113826
</t>
        </r>
      </text>
    </comment>
    <comment ref="X1" authorId="0">
      <text>
        <r>
          <rPr>
            <b/>
            <sz val="9"/>
            <rFont val="宋体"/>
            <charset val="134"/>
          </rPr>
          <t>hk336:</t>
        </r>
        <r>
          <rPr>
            <sz val="9"/>
            <rFont val="宋体"/>
            <charset val="134"/>
          </rPr>
          <t xml:space="preserve">
不用填写 ，软件自动提取
，只能是小于20的整数</t>
        </r>
      </text>
    </comment>
    <comment ref="Z1" authorId="0">
      <text>
        <r>
          <rPr>
            <b/>
            <sz val="9"/>
            <rFont val="宋体"/>
            <charset val="134"/>
          </rPr>
          <t>hk336:</t>
        </r>
        <r>
          <rPr>
            <sz val="9"/>
            <rFont val="宋体"/>
            <charset val="134"/>
          </rPr>
          <t xml:space="preserve">
只要有外业文件夹名，就可以自动提取</t>
        </r>
      </text>
    </comment>
    <comment ref="AA1" authorId="0">
      <text>
        <r>
          <rPr>
            <b/>
            <sz val="9"/>
            <rFont val="宋体"/>
            <charset val="134"/>
          </rPr>
          <t>hk336:</t>
        </r>
        <r>
          <rPr>
            <sz val="9"/>
            <rFont val="宋体"/>
            <charset val="134"/>
          </rPr>
          <t xml:space="preserve">
只要有外业文件夹名，就可以自动提取
</t>
        </r>
      </text>
    </comment>
    <comment ref="AD1" authorId="0">
      <text>
        <r>
          <rPr>
            <b/>
            <sz val="9"/>
            <rFont val="宋体"/>
            <charset val="134"/>
          </rPr>
          <t>hk336:</t>
        </r>
        <r>
          <rPr>
            <sz val="9"/>
            <rFont val="宋体"/>
            <charset val="134"/>
          </rPr>
          <t xml:space="preserve">
必填，手工填写</t>
        </r>
      </text>
    </comment>
    <comment ref="AE1" authorId="0">
      <text>
        <r>
          <rPr>
            <sz val="9"/>
            <rFont val="宋体"/>
            <charset val="134"/>
          </rPr>
          <t xml:space="preserve">hk336:
只要有外业文件夹名，就可以自动提取
</t>
        </r>
      </text>
    </comment>
    <comment ref="AF1" authorId="0">
      <text>
        <r>
          <rPr>
            <sz val="9"/>
            <rFont val="宋体"/>
            <charset val="134"/>
          </rPr>
          <t xml:space="preserve">hk336:
只要有外业文件夹名，就可以自动提取
</t>
        </r>
      </text>
    </comment>
    <comment ref="AG1" authorId="0">
      <text>
        <r>
          <rPr>
            <sz val="9"/>
            <rFont val="宋体"/>
            <charset val="134"/>
          </rPr>
          <t xml:space="preserve">hk336:
只要有外业文件夹名，就可以自动提取
</t>
        </r>
      </text>
    </comment>
    <comment ref="AI1" authorId="0">
      <text>
        <r>
          <rPr>
            <sz val="9"/>
            <rFont val="宋体"/>
            <charset val="134"/>
          </rPr>
          <t xml:space="preserve">hk336:
只要有外业文件夹名，就可以自动提取
</t>
        </r>
      </text>
    </comment>
    <comment ref="AK1" authorId="0">
      <text>
        <r>
          <rPr>
            <sz val="9"/>
            <rFont val="宋体"/>
            <charset val="134"/>
          </rPr>
          <t xml:space="preserve">hk336:
只要有外业文件夹名，就可以自动提取
</t>
        </r>
      </text>
    </comment>
    <comment ref="BN1" authorId="0">
      <text>
        <r>
          <rPr>
            <b/>
            <sz val="9"/>
            <rFont val="宋体"/>
            <charset val="134"/>
          </rPr>
          <t>hk336:</t>
        </r>
        <r>
          <rPr>
            <sz val="9"/>
            <rFont val="宋体"/>
            <charset val="134"/>
          </rPr>
          <t xml:space="preserve">
集体建设用地才填写
</t>
        </r>
      </text>
    </comment>
    <comment ref="BO1" authorId="0">
      <text>
        <r>
          <rPr>
            <b/>
            <sz val="9"/>
            <rFont val="宋体"/>
            <charset val="134"/>
          </rPr>
          <t>hk336:</t>
        </r>
        <r>
          <rPr>
            <sz val="9"/>
            <rFont val="宋体"/>
            <charset val="134"/>
          </rPr>
          <t xml:space="preserve">
集体建设用地才填写</t>
        </r>
      </text>
    </comment>
    <comment ref="BP1" authorId="0">
      <text>
        <r>
          <rPr>
            <b/>
            <sz val="9"/>
            <rFont val="宋体"/>
            <charset val="134"/>
          </rPr>
          <t>hk336:</t>
        </r>
        <r>
          <rPr>
            <sz val="9"/>
            <rFont val="宋体"/>
            <charset val="134"/>
          </rPr>
          <t xml:space="preserve">
集体建设用地才填写
</t>
        </r>
      </text>
    </comment>
    <comment ref="BQ1" authorId="0">
      <text>
        <r>
          <rPr>
            <b/>
            <sz val="9"/>
            <rFont val="宋体"/>
            <charset val="134"/>
          </rPr>
          <t>hk336:</t>
        </r>
        <r>
          <rPr>
            <sz val="9"/>
            <rFont val="宋体"/>
            <charset val="134"/>
          </rPr>
          <t xml:space="preserve">
集体建设用地才填写
</t>
        </r>
      </text>
    </comment>
    <comment ref="BR1" authorId="0">
      <text>
        <r>
          <rPr>
            <b/>
            <sz val="9"/>
            <rFont val="宋体"/>
            <charset val="134"/>
          </rPr>
          <t>hk336:</t>
        </r>
        <r>
          <rPr>
            <sz val="9"/>
            <rFont val="宋体"/>
            <charset val="134"/>
          </rPr>
          <t xml:space="preserve">
集体建设用地才填写
</t>
        </r>
      </text>
    </comment>
    <comment ref="BU1" authorId="0">
      <text>
        <r>
          <rPr>
            <b/>
            <sz val="9"/>
            <rFont val="宋体"/>
            <charset val="134"/>
          </rPr>
          <t>hk336:</t>
        </r>
        <r>
          <rPr>
            <sz val="9"/>
            <rFont val="宋体"/>
            <charset val="134"/>
          </rPr>
          <t xml:space="preserve">
可以不填。
选择下拉菜单内容，不能手工输入</t>
        </r>
      </text>
    </comment>
    <comment ref="CE1" authorId="0">
      <text>
        <r>
          <rPr>
            <b/>
            <sz val="9"/>
            <rFont val="宋体"/>
            <charset val="134"/>
          </rPr>
          <t>hk336:</t>
        </r>
        <r>
          <rPr>
            <sz val="9"/>
            <rFont val="宋体"/>
            <charset val="134"/>
          </rPr>
          <t xml:space="preserve">
hk336:
只要有外业文件夹名，就可以自动提取
</t>
        </r>
      </text>
    </comment>
  </commentList>
</comments>
</file>

<file path=xl/sharedStrings.xml><?xml version="1.0" encoding="utf-8"?>
<sst xmlns="http://schemas.openxmlformats.org/spreadsheetml/2006/main" count="21300" uniqueCount="5721">
  <si>
    <t>出成果批次</t>
  </si>
  <si>
    <t>户唯一代码</t>
  </si>
  <si>
    <t>拍照APP文件夹名</t>
  </si>
  <si>
    <t>预编地籍号</t>
  </si>
  <si>
    <t>不动产单元号</t>
  </si>
  <si>
    <t>地籍号</t>
  </si>
  <si>
    <t>宗地内户号</t>
  </si>
  <si>
    <t>共有宗标识</t>
  </si>
  <si>
    <t>地类</t>
  </si>
  <si>
    <t>确权备注</t>
  </si>
  <si>
    <t>链接关键字</t>
  </si>
  <si>
    <t>权利人</t>
  </si>
  <si>
    <t>查重标识</t>
  </si>
  <si>
    <t>资料组问题备注</t>
  </si>
  <si>
    <t>资料组修改内容</t>
  </si>
  <si>
    <t>户籍资料链接</t>
  </si>
  <si>
    <t>权属资料链接</t>
  </si>
  <si>
    <t>调查资料链接</t>
  </si>
  <si>
    <t>房屋照片链接</t>
  </si>
  <si>
    <t>家庭成员</t>
  </si>
  <si>
    <t>其中城镇户口原成员</t>
  </si>
  <si>
    <t>单纯城镇户口</t>
  </si>
  <si>
    <t>整户消亡继承</t>
  </si>
  <si>
    <t>人口数</t>
  </si>
  <si>
    <t>申请人口数（填表）</t>
  </si>
  <si>
    <t>联系电话</t>
  </si>
  <si>
    <t>通讯地址</t>
  </si>
  <si>
    <t>原籍</t>
  </si>
  <si>
    <t>村民小组</t>
  </si>
  <si>
    <t>邮编</t>
  </si>
  <si>
    <t>镇名</t>
  </si>
  <si>
    <t>村名</t>
  </si>
  <si>
    <t>组名</t>
  </si>
  <si>
    <t>位置</t>
  </si>
  <si>
    <t>门牌号</t>
  </si>
  <si>
    <t>行政区划调整后</t>
  </si>
  <si>
    <t>主体房屋竣工时间</t>
  </si>
  <si>
    <t>小地名</t>
  </si>
  <si>
    <t>共用宗是否在图上划分</t>
  </si>
  <si>
    <t>主要权属界线走向</t>
  </si>
  <si>
    <t>界址点位说明</t>
  </si>
  <si>
    <t>一般调查记事</t>
  </si>
  <si>
    <t>特殊调查记事</t>
  </si>
  <si>
    <t>享受特殊政策</t>
  </si>
  <si>
    <t>权属调查记事</t>
  </si>
  <si>
    <t>权属调查员</t>
  </si>
  <si>
    <t>权属调查日期</t>
  </si>
  <si>
    <t>申请时间</t>
  </si>
  <si>
    <t>公示时间</t>
  </si>
  <si>
    <t>地籍测量记事</t>
  </si>
  <si>
    <t>地籍测量员</t>
  </si>
  <si>
    <t>地籍审核意见</t>
  </si>
  <si>
    <t>初审审核结果</t>
  </si>
  <si>
    <t>初审审核意见</t>
  </si>
  <si>
    <t>面签记事</t>
  </si>
  <si>
    <t>面签链接</t>
  </si>
  <si>
    <t>代理人</t>
  </si>
  <si>
    <t>代理人证件链接</t>
  </si>
  <si>
    <t>权利类型</t>
  </si>
  <si>
    <t>权利性质</t>
  </si>
  <si>
    <t>土地用途</t>
  </si>
  <si>
    <t>房屋用途</t>
  </si>
  <si>
    <t>房屋来源</t>
  </si>
  <si>
    <t>权利人类型</t>
  </si>
  <si>
    <t>证件种类</t>
  </si>
  <si>
    <t>证件号码</t>
  </si>
  <si>
    <t>法人姓名</t>
  </si>
  <si>
    <t>法人职务</t>
  </si>
  <si>
    <t>法人证件号</t>
  </si>
  <si>
    <t>法人住址</t>
  </si>
  <si>
    <t>申请主体类别</t>
  </si>
  <si>
    <t>分摊比例</t>
  </si>
  <si>
    <t>登记情况</t>
  </si>
  <si>
    <t>共有情况</t>
  </si>
  <si>
    <t>符合规划情况</t>
  </si>
  <si>
    <t>占基本农田情况</t>
  </si>
  <si>
    <t>是否争议地</t>
  </si>
  <si>
    <t>是否二（多）宅</t>
  </si>
  <si>
    <t>是否城镇户口</t>
  </si>
  <si>
    <t>是否买卖取得</t>
  </si>
  <si>
    <t>是否外地</t>
  </si>
  <si>
    <t>是否继承</t>
  </si>
  <si>
    <t>翻改扩建时间</t>
  </si>
  <si>
    <t>备注</t>
  </si>
  <si>
    <t>原土地来源类型</t>
  </si>
  <si>
    <t>原土地来源证书号</t>
  </si>
  <si>
    <t>原土地来源发证时间</t>
  </si>
  <si>
    <t>原土地来源权利人</t>
  </si>
  <si>
    <t>原土地来源坐落</t>
  </si>
  <si>
    <t>原土地来源东至</t>
  </si>
  <si>
    <t>原土地来源南至</t>
  </si>
  <si>
    <t>原土地来源西至</t>
  </si>
  <si>
    <t>原土地来源北至</t>
  </si>
  <si>
    <t>原土地来源面积</t>
  </si>
  <si>
    <t>原土地来源独用面积</t>
  </si>
  <si>
    <t>原土地来源共用面积</t>
  </si>
  <si>
    <t>原土地来源建筑占地面积</t>
  </si>
  <si>
    <t>原土地来源图号</t>
  </si>
  <si>
    <t>原土地来源档案号</t>
  </si>
  <si>
    <t>原土地来源地籍号</t>
  </si>
  <si>
    <t>原房产来源类型</t>
  </si>
  <si>
    <t>原房产来源号</t>
  </si>
  <si>
    <t>原房产来源时间</t>
  </si>
  <si>
    <t>原房产来源权利人</t>
  </si>
  <si>
    <t>原房产来源面积</t>
  </si>
  <si>
    <t>原房产来源层数</t>
  </si>
  <si>
    <t>房屋层数</t>
  </si>
  <si>
    <t>房屋结构</t>
  </si>
  <si>
    <t>北至</t>
  </si>
  <si>
    <t>东至</t>
  </si>
  <si>
    <t>南至</t>
  </si>
  <si>
    <t>西至</t>
  </si>
  <si>
    <t>墙体归属北</t>
  </si>
  <si>
    <t>墙体归属东</t>
  </si>
  <si>
    <t>墙体归属南</t>
  </si>
  <si>
    <t>墙体归属西</t>
  </si>
  <si>
    <t>宗地面积</t>
  </si>
  <si>
    <t>本户宗地面积</t>
  </si>
  <si>
    <t>建筑占地面积</t>
  </si>
  <si>
    <t>本户建筑占地面积</t>
  </si>
  <si>
    <t>负三层面积</t>
  </si>
  <si>
    <t>负二层面积</t>
  </si>
  <si>
    <t>地下室面积</t>
  </si>
  <si>
    <t>一层面积</t>
  </si>
  <si>
    <t>二层面积</t>
  </si>
  <si>
    <t>三层面积</t>
  </si>
  <si>
    <t>四层面积</t>
  </si>
  <si>
    <t>五层面积</t>
  </si>
  <si>
    <t>六层面积</t>
  </si>
  <si>
    <t>七层面积</t>
  </si>
  <si>
    <t>八层及以上面积</t>
  </si>
  <si>
    <t>阁楼面积</t>
  </si>
  <si>
    <t>冲楼面积</t>
  </si>
  <si>
    <t>其中分摊建筑面积</t>
  </si>
  <si>
    <t>本户建筑面积</t>
  </si>
  <si>
    <t>院坝面积</t>
  </si>
  <si>
    <t>批准土地面积</t>
  </si>
  <si>
    <t>批准建筑面积</t>
  </si>
  <si>
    <t>批准楼层</t>
  </si>
  <si>
    <t>超土地面积</t>
  </si>
  <si>
    <t>超建筑面积</t>
  </si>
  <si>
    <t>证书流水号</t>
  </si>
  <si>
    <t>申请书备注</t>
  </si>
  <si>
    <t>附记必填项</t>
  </si>
  <si>
    <t>证书附记信息</t>
  </si>
  <si>
    <t>图形入库</t>
  </si>
  <si>
    <t>要件录入</t>
  </si>
  <si>
    <t>发证</t>
  </si>
  <si>
    <t>房屋总层数</t>
  </si>
  <si>
    <t>地上层数</t>
  </si>
  <si>
    <t>地下层数</t>
  </si>
  <si>
    <t>房屋实际层</t>
  </si>
  <si>
    <t>房屋名义层</t>
  </si>
  <si>
    <t>房屋终止层</t>
  </si>
  <si>
    <t>房屋房号</t>
  </si>
  <si>
    <t>log</t>
  </si>
  <si>
    <t>争议事项</t>
  </si>
  <si>
    <t>资料制作时间</t>
  </si>
  <si>
    <t>资料制作备注</t>
  </si>
  <si>
    <t>实际公示时间</t>
  </si>
  <si>
    <t>公示踏勘备注（写明问题及修改过程）</t>
  </si>
  <si>
    <t>内业修改记录（时间加修改说明）</t>
  </si>
  <si>
    <t>数据入库时间</t>
  </si>
  <si>
    <t>数据入库备注</t>
  </si>
  <si>
    <t>受理登记时间</t>
  </si>
  <si>
    <t>受理登记备注</t>
  </si>
  <si>
    <t>3-1</t>
  </si>
  <si>
    <t>旺苍县天星乡木瓜村村民委员会_20200824190840</t>
  </si>
  <si>
    <t>510821217203JB00210</t>
  </si>
  <si>
    <t>1</t>
  </si>
  <si>
    <t>0702</t>
  </si>
  <si>
    <t>天星乡木瓜村村民村委员会</t>
  </si>
  <si>
    <t>天星乡</t>
  </si>
  <si>
    <t>木瓜村</t>
  </si>
  <si>
    <t>3组</t>
  </si>
  <si>
    <t>村委会</t>
  </si>
  <si>
    <t>天星镇木瓜村3组</t>
  </si>
  <si>
    <t>本宗地采用测距仪丈量了部分界址边长。界址线清楚，双方现场指界，与邻宗地无争议。</t>
  </si>
  <si>
    <t>罗元豁</t>
  </si>
  <si>
    <t>20200812</t>
  </si>
  <si>
    <t>2020年11月27日至2020年11月28日</t>
  </si>
  <si>
    <t>曾海元</t>
  </si>
  <si>
    <t>不通过</t>
  </si>
  <si>
    <t>无户籍资料</t>
  </si>
  <si>
    <t>集体建设用地使用权</t>
  </si>
  <si>
    <t>批准拨用</t>
  </si>
  <si>
    <t>住宅</t>
  </si>
  <si>
    <t>集体</t>
  </si>
  <si>
    <t>是</t>
  </si>
  <si>
    <t>否</t>
  </si>
  <si>
    <t>0</t>
  </si>
  <si>
    <t>木瓜村小学校房屋</t>
  </si>
  <si>
    <t>道路</t>
  </si>
  <si>
    <t>旱地</t>
  </si>
  <si>
    <t>自墙</t>
  </si>
  <si>
    <t/>
  </si>
  <si>
    <t>4-1</t>
  </si>
  <si>
    <t>张朋全_20200825144132</t>
  </si>
  <si>
    <t>510821217203JC00001</t>
  </si>
  <si>
    <t>张朋全</t>
  </si>
  <si>
    <t>户籍资料模糊</t>
  </si>
  <si>
    <t>张朋全,户主,51082119691116531X;张原瑞,次子,510821200301195318;胡桂莲,妻,51082119731204502X;张连文,长子,510821199708095313</t>
  </si>
  <si>
    <t>4</t>
  </si>
  <si>
    <t>15184351637</t>
  </si>
  <si>
    <t>4组</t>
  </si>
  <si>
    <t>天星镇木瓜村4组</t>
  </si>
  <si>
    <t>1986/10/22</t>
  </si>
  <si>
    <t>宅基地使用权</t>
  </si>
  <si>
    <t>个人</t>
  </si>
  <si>
    <t>居民身份证</t>
  </si>
  <si>
    <t>砖木</t>
  </si>
  <si>
    <t>陡坎</t>
  </si>
  <si>
    <t>4-2</t>
  </si>
  <si>
    <t>张丽_20200825144935</t>
  </si>
  <si>
    <t>510821217203JC00002</t>
  </si>
  <si>
    <t>张莉</t>
  </si>
  <si>
    <t>张莉,户主,51082119860910534X;张琼芳,长女,510821200610255329</t>
  </si>
  <si>
    <t>2</t>
  </si>
  <si>
    <t>15282026732</t>
  </si>
  <si>
    <t>1986/10/23</t>
  </si>
  <si>
    <t>空地</t>
  </si>
  <si>
    <t>4-3</t>
  </si>
  <si>
    <t>张朋富_20200825142246</t>
  </si>
  <si>
    <t>510821217203JC00003</t>
  </si>
  <si>
    <t>张朋富</t>
  </si>
  <si>
    <t>张朋富,户主,510821195409125318;李秀德,妻,510821195403155321</t>
  </si>
  <si>
    <t>15082803598</t>
  </si>
  <si>
    <t>1987/10/21</t>
  </si>
  <si>
    <t>4-4</t>
  </si>
  <si>
    <t>张朋寿_20200825114643</t>
  </si>
  <si>
    <t>510821217203JC00004</t>
  </si>
  <si>
    <t>张朋寿</t>
  </si>
  <si>
    <t>张朋寿,户主,510821196405145316;胡秀聪,妻,510821196704065324;张连斌,子,510821199312055315</t>
  </si>
  <si>
    <t>3</t>
  </si>
  <si>
    <t>18283927051</t>
  </si>
  <si>
    <t>1985/10/12</t>
  </si>
  <si>
    <t>4-5</t>
  </si>
  <si>
    <t>尹保顶_20200825130942</t>
  </si>
  <si>
    <t>510821217203JC00005</t>
  </si>
  <si>
    <t>尹保顶</t>
  </si>
  <si>
    <t>尹保顶,户主,510821196802075315;张群莓,女,510821199511285324;张秀菊,妻,51082119740807532X;向秀英,岳母,510821195404255324;张磊冰,子,510821200105025311</t>
  </si>
  <si>
    <t>5</t>
  </si>
  <si>
    <t>15883908450</t>
  </si>
  <si>
    <t>1999/10/13</t>
  </si>
  <si>
    <t>混合</t>
  </si>
  <si>
    <t>4-6</t>
  </si>
  <si>
    <t>张朋才_20200825145439</t>
  </si>
  <si>
    <t>510821217203JC00006</t>
  </si>
  <si>
    <t>张朋才</t>
  </si>
  <si>
    <t>张朋才,户主,510821197102015316;张艳梅,次女,510821200001075322;周朝连,妻,510821197310145107;张彪,子,510821199511025311</t>
  </si>
  <si>
    <t>18881267619</t>
  </si>
  <si>
    <t>1985/10/23</t>
  </si>
  <si>
    <t>张春华房屋</t>
  </si>
  <si>
    <t>共墙</t>
  </si>
  <si>
    <t>4-7</t>
  </si>
  <si>
    <t>张春华_20200825150229</t>
  </si>
  <si>
    <t>510821217203JC00007</t>
  </si>
  <si>
    <t>张春华</t>
  </si>
  <si>
    <t>张春华,户主,510821194811145312;孙绍秀,妻,510821195105205327</t>
  </si>
  <si>
    <t>17344386198</t>
  </si>
  <si>
    <t>张朋才房屋</t>
  </si>
  <si>
    <t>4-8</t>
  </si>
  <si>
    <t>杨金安_20200819151800</t>
  </si>
  <si>
    <t>510821217203JC00008</t>
  </si>
  <si>
    <t>杨金安</t>
  </si>
  <si>
    <t>杨金安,户主,510821194404155337</t>
  </si>
  <si>
    <t>13541979880</t>
  </si>
  <si>
    <t>2010/10/20</t>
  </si>
  <si>
    <t>张朋兰房屋</t>
  </si>
  <si>
    <t>4-9</t>
  </si>
  <si>
    <t>张朋兰_20200819151146</t>
  </si>
  <si>
    <t>510821217203JC00009</t>
  </si>
  <si>
    <t>张朋兰</t>
  </si>
  <si>
    <t>张朋兰,户主,51082119690313533X;张连武,次子,510821199702135310;杨海仁,妻,510821197102145321;杨治文,长子,510821199107135316</t>
  </si>
  <si>
    <t>19961383965</t>
  </si>
  <si>
    <t>1999/10/19</t>
  </si>
  <si>
    <t>向明礼、杨兴红房屋</t>
  </si>
  <si>
    <t>杨金安房屋</t>
  </si>
  <si>
    <t>4-10</t>
  </si>
  <si>
    <t>向明礼，杨兴红_20200819150818</t>
  </si>
  <si>
    <t>510821217203JC00010</t>
  </si>
  <si>
    <t>向明礼</t>
  </si>
  <si>
    <t>向明礼,户主,510821196801055312;杨志贵,次子,510821199905075311;杨菊香,妻,510821197202185363;杨志强,长子,510821199308195315</t>
  </si>
  <si>
    <t>4-11</t>
  </si>
  <si>
    <t>杨兴红</t>
  </si>
  <si>
    <t>杨兴红,户主,510821195409205318</t>
  </si>
  <si>
    <t>4-12</t>
  </si>
  <si>
    <t>杨平安_20200819145633</t>
  </si>
  <si>
    <t>510821217203JC00011</t>
  </si>
  <si>
    <t>杨平安</t>
  </si>
  <si>
    <t>杨平安,户主,510821193604125314</t>
  </si>
  <si>
    <t>1986/10/17</t>
  </si>
  <si>
    <t>4-13</t>
  </si>
  <si>
    <t>卢旭光_20200819153046</t>
  </si>
  <si>
    <t>510821217203JC00012</t>
  </si>
  <si>
    <t>卢旭光</t>
  </si>
  <si>
    <t>卢旭光,户主,510821197702105315;卢云宣,父亲,510821195408115337;李本珍,母亲,510821195404255340;卢思伽,以,510821200710165320</t>
  </si>
  <si>
    <t>13881299458</t>
  </si>
  <si>
    <t>1980/10/21</t>
  </si>
  <si>
    <t>其父亲卢云宣还有一处房屋</t>
  </si>
  <si>
    <t>卢云宣房屋</t>
  </si>
  <si>
    <t>4-14</t>
  </si>
  <si>
    <t>卢云宣_20200819152931</t>
  </si>
  <si>
    <t>510821217203JC00013</t>
  </si>
  <si>
    <t>卢云宣</t>
  </si>
  <si>
    <t>19961387190</t>
  </si>
  <si>
    <t>其儿子卢旭光还有一处房屋</t>
  </si>
  <si>
    <t>卢春光房屋</t>
  </si>
  <si>
    <t>卢旭光房屋</t>
  </si>
  <si>
    <t>4-15</t>
  </si>
  <si>
    <t>卢春光_20200819152009</t>
  </si>
  <si>
    <t>510821217203JC00014</t>
  </si>
  <si>
    <t>卢春光</t>
  </si>
  <si>
    <t>卢春光,户主,510821197403055311;付建容,配偶,510821198102165327;卢垭宏,长子,510821201011135311;卢秋宏,长子,510821200311105312</t>
  </si>
  <si>
    <t>15378533426</t>
  </si>
  <si>
    <t>4-16</t>
  </si>
  <si>
    <t>李兴枝_20200819144453</t>
  </si>
  <si>
    <t>510821217203JC00015</t>
  </si>
  <si>
    <t>李兴枝</t>
  </si>
  <si>
    <t>李兴枝,户主,510821194403205312</t>
  </si>
  <si>
    <t>15293966671</t>
  </si>
  <si>
    <t>2009/10/16</t>
  </si>
  <si>
    <t>4-17</t>
  </si>
  <si>
    <t>付菊廷_20200819155753</t>
  </si>
  <si>
    <t>510821217203JC00016</t>
  </si>
  <si>
    <t>付菊廷</t>
  </si>
  <si>
    <t>付菊廷,户主,510821197612205320;李贤志,父亲,510821193702125318;李琴,长女,510821199309105326;李伟,长子,510821200001105317</t>
  </si>
  <si>
    <t>18384568093</t>
  </si>
  <si>
    <t>1984/10/28</t>
  </si>
  <si>
    <t>4-18</t>
  </si>
  <si>
    <t>余朝英_20200819125317</t>
  </si>
  <si>
    <t>510821217203JC00019</t>
  </si>
  <si>
    <t>余朝英</t>
  </si>
  <si>
    <t>余朝英,户主,510821194405055362</t>
  </si>
  <si>
    <t>18048112239</t>
  </si>
  <si>
    <t>1987/10/01</t>
  </si>
  <si>
    <t>4-19</t>
  </si>
  <si>
    <t>唐显坤_20200819153911</t>
  </si>
  <si>
    <t>510821217203JC00021</t>
  </si>
  <si>
    <t>6组</t>
  </si>
  <si>
    <t>6-13唐显坤</t>
  </si>
  <si>
    <t>唐显坤</t>
  </si>
  <si>
    <t>唐显坤,户主,510821196110025317;李金花,女,510721199703185322;李明秀,妻,510821196806115329;李贤明,岳父,510821194411065313</t>
  </si>
  <si>
    <t>18308371059</t>
  </si>
  <si>
    <t>四川省旺苍县天星乡木瓜村6组5号</t>
  </si>
  <si>
    <t>1987/10/27</t>
  </si>
  <si>
    <t>4-20</t>
  </si>
  <si>
    <t>彭怀富_20200825112443</t>
  </si>
  <si>
    <t>510821217203JC00022</t>
  </si>
  <si>
    <t>彭怀富</t>
  </si>
  <si>
    <t>彭怀富,户主,510821194904235317</t>
  </si>
  <si>
    <t>18784945806</t>
  </si>
  <si>
    <t>1985/10/06</t>
  </si>
  <si>
    <t>经确认，该宗地总面积为248.09平方米，合法用地面积为210.00平方米，超占土地面积为38.09平方米;建筑总面积为189.85平方米，合法建筑面积为160.70平方米，超占建筑面积为29.15平方米</t>
  </si>
  <si>
    <t>4-21</t>
  </si>
  <si>
    <t>严帮全_20200825094248</t>
  </si>
  <si>
    <t>严帮全</t>
  </si>
  <si>
    <t>严帮全,户主,510821196603185095;彭学文,次子,510821199702175312;彭道菊,妻,510821197107115324;彭学义,长子,510821199204035317</t>
  </si>
  <si>
    <t>18783472181</t>
  </si>
  <si>
    <t>1986/10/04</t>
  </si>
  <si>
    <t>4-22</t>
  </si>
  <si>
    <t>彭怀贵_20200825094151</t>
  </si>
  <si>
    <t>510821217203JC00023</t>
  </si>
  <si>
    <t>彭怀贵</t>
  </si>
  <si>
    <t>彭怀贵,户主,51082119520103533X;李贤玉,妻,510821195512295323;彭坤道,长子,510821197703125318</t>
  </si>
  <si>
    <t>15283926840</t>
  </si>
  <si>
    <t>1978/10/03</t>
  </si>
  <si>
    <t>4-23</t>
  </si>
  <si>
    <t>张朋义_20200825092730</t>
  </si>
  <si>
    <t>510821217203JC00024</t>
  </si>
  <si>
    <t>张朋义</t>
  </si>
  <si>
    <t>张朋义,户主,510821195901085311;付全英,妻,510821195810175346</t>
  </si>
  <si>
    <t>18683995428</t>
  </si>
  <si>
    <t>2009/10/02</t>
  </si>
  <si>
    <t>4-24</t>
  </si>
  <si>
    <t>胡秀英_20200819130556</t>
  </si>
  <si>
    <t>510821217203JC00025</t>
  </si>
  <si>
    <t>胡秀英</t>
  </si>
  <si>
    <t>胡秀英,户主,510821196308085323;褚纯熙,孙女,510821201803160080;李晓蓉,长女,510821198802155322</t>
  </si>
  <si>
    <t>15378547568</t>
  </si>
  <si>
    <t>1987/10/03</t>
  </si>
  <si>
    <t>经确认，该宗地总面积为421.70平方米，合法用地面积为270.00平方米，超占土地面积为151.7平方米;建筑总面积为334.61平方米，合法建筑面积为214.24平方米，超占建筑面积为120.37平方米</t>
  </si>
  <si>
    <t>4-25</t>
  </si>
  <si>
    <t>李德华_20200819130816</t>
  </si>
  <si>
    <t>李德华</t>
  </si>
  <si>
    <t>李德华,户主,510821194608205316</t>
  </si>
  <si>
    <t>19934184950</t>
  </si>
  <si>
    <t>四川省旺苍县天星乡木瓜村6组8号</t>
  </si>
  <si>
    <t>1987/10/04</t>
  </si>
  <si>
    <t>4-26</t>
  </si>
  <si>
    <t>李秀蓉_20200819125535</t>
  </si>
  <si>
    <t>李秀蓉</t>
  </si>
  <si>
    <t>李秀蓉,户主,51082119920215534X;王梓悦,长女,510821201310165326</t>
  </si>
  <si>
    <t>13981237750</t>
  </si>
  <si>
    <t>1987/10/02</t>
  </si>
  <si>
    <t>4-27</t>
  </si>
  <si>
    <t>王翠联_20200819130912</t>
  </si>
  <si>
    <t>510821217203JC00026</t>
  </si>
  <si>
    <t>王翠联</t>
  </si>
  <si>
    <t>王翠联,户主,510821196104055325</t>
  </si>
  <si>
    <t>15908322606</t>
  </si>
  <si>
    <t>1986/10/05</t>
  </si>
  <si>
    <t>李德朝、李德生房屋</t>
  </si>
  <si>
    <t>4-28</t>
  </si>
  <si>
    <t>李德朝，李德生_20200819132232</t>
  </si>
  <si>
    <t>510821217203JC00027</t>
  </si>
  <si>
    <t>李德朝</t>
  </si>
  <si>
    <t>李德朝,户主,510821196612225319;李航,次子,51082119961120531X;李德秀,妻,510821196702105345;李松,长子,510821199103175310</t>
  </si>
  <si>
    <t>王翠联房屋</t>
  </si>
  <si>
    <t>经确认，该宗地总面积为249.82平方米，合法用地面积为210.00平方米，超占土地面积为39.82平方米;建筑总面积为192.92平方米，合法建筑面积为162.17平方米，超占建筑面积为30.75平方米</t>
  </si>
  <si>
    <t>4-29</t>
  </si>
  <si>
    <t>李德生</t>
  </si>
  <si>
    <t>李德生,户主,510821196502145334</t>
  </si>
  <si>
    <t>4-30</t>
  </si>
  <si>
    <t>邓开福_20200819141105</t>
  </si>
  <si>
    <t>510821217203JC00028</t>
  </si>
  <si>
    <t>邓开福</t>
  </si>
  <si>
    <t>邓开福,户主,510821198510045033;李姚,妻,510821198603085325</t>
  </si>
  <si>
    <t>13398442365</t>
  </si>
  <si>
    <t>2011/10/11</t>
  </si>
  <si>
    <t>李德云房屋</t>
  </si>
  <si>
    <t>4-31</t>
  </si>
  <si>
    <t>李德云_20200819142359</t>
  </si>
  <si>
    <t>510821217203JC00029</t>
  </si>
  <si>
    <t>李德云</t>
  </si>
  <si>
    <t>李德云,户主,510821193805135316;张英华,妻,510821193804285320</t>
  </si>
  <si>
    <t>18144313879</t>
  </si>
  <si>
    <t>四川省旺苍县天星乡木瓜村6组21号</t>
  </si>
  <si>
    <t>1978/10/12</t>
  </si>
  <si>
    <t>邓开福房屋</t>
  </si>
  <si>
    <t>4-32</t>
  </si>
  <si>
    <t>李彪_20200819153248</t>
  </si>
  <si>
    <t>510821217203JC00030</t>
  </si>
  <si>
    <t>李彪</t>
  </si>
  <si>
    <t>李彪,户主,51082119910315531X;李尚阳,长子,510821201512305315</t>
  </si>
  <si>
    <t>18116777555</t>
  </si>
  <si>
    <t>1981/10/22</t>
  </si>
  <si>
    <t>李波房屋</t>
  </si>
  <si>
    <t>4-33</t>
  </si>
  <si>
    <t>李波_20200819153450</t>
  </si>
  <si>
    <t>510821217203JC00031</t>
  </si>
  <si>
    <t>李波</t>
  </si>
  <si>
    <t>李波,户主,510821198501175311</t>
  </si>
  <si>
    <t>13626385555</t>
  </si>
  <si>
    <t>李彪房屋</t>
  </si>
  <si>
    <t>李德贵房屋</t>
  </si>
  <si>
    <t>4-34</t>
  </si>
  <si>
    <t>张小丽_20200825141914</t>
  </si>
  <si>
    <t>510821217203JC00032</t>
  </si>
  <si>
    <t>张小丽</t>
  </si>
  <si>
    <t>张小丽,户主,510821199012055321;晏嘉泽,次子,510821201709200074</t>
  </si>
  <si>
    <t>13414741534</t>
  </si>
  <si>
    <t>1986/10/20</t>
  </si>
  <si>
    <t>4-35</t>
  </si>
  <si>
    <t>彭怀全，彭怀寿_20200825095320</t>
  </si>
  <si>
    <t>510821217203JC00033</t>
  </si>
  <si>
    <t>彭怀全</t>
  </si>
  <si>
    <t>彭怀全,户主,510821196202125315;彭小艳,次女,51082119970215532X;唐菊芳,妻,510821197201085061;彭秀容,长女,510821199306105320</t>
  </si>
  <si>
    <t>彭道蓉房屋</t>
  </si>
  <si>
    <t>经确认，该宗地总面积为273.31平方米，合法用地面积为210.00平方米，超占土地面积为63.31平方米;建筑总面积为215.47平方米，合法建筑面积为165.56平方米，超占建筑面积为49.91平方米</t>
  </si>
  <si>
    <t>4-36</t>
  </si>
  <si>
    <t>彭怀寿</t>
  </si>
  <si>
    <t>彭怀寿,户主,510821196901195312</t>
  </si>
  <si>
    <t>4-37</t>
  </si>
  <si>
    <t>彭怀体_20200825095456</t>
  </si>
  <si>
    <t>510821217203JC00034</t>
  </si>
  <si>
    <t>彭怀体</t>
  </si>
  <si>
    <t>彭怀体,户主,510821195403215312;安菊生,妻,510821196603075320</t>
  </si>
  <si>
    <t>18783492600</t>
  </si>
  <si>
    <t>2009/10/06</t>
  </si>
  <si>
    <t>彭怀全、彭怀寿房屋</t>
  </si>
  <si>
    <t>4-38</t>
  </si>
  <si>
    <t>彭道蓉_20200825095938</t>
  </si>
  <si>
    <t>510821217203JC00035</t>
  </si>
  <si>
    <t>彭道蓉</t>
  </si>
  <si>
    <t>彭道蓉,户主,510821199002105364;彭学亮,次子,510821201110015315;彭学斌,长子,510821200607135318</t>
  </si>
  <si>
    <t>13086503978</t>
  </si>
  <si>
    <t>1988/10/05</t>
  </si>
  <si>
    <t>彭怀体房屋</t>
  </si>
  <si>
    <t>4-39</t>
  </si>
  <si>
    <t>李德贵_20200819153711</t>
  </si>
  <si>
    <t>510821217203JC00036</t>
  </si>
  <si>
    <t>李德贵</t>
  </si>
  <si>
    <t>李德贵,户主,510821195801025311;冉茂华,妻,510821196304155320</t>
  </si>
  <si>
    <t>18011160799</t>
  </si>
  <si>
    <t>4-40</t>
  </si>
  <si>
    <t>卢云贵_20200819142458</t>
  </si>
  <si>
    <t>510821217203JC00037</t>
  </si>
  <si>
    <t>卢云贵</t>
  </si>
  <si>
    <t>卢云贵,户主,51082119681129531X;卢晓夏,女,510821199802015324;李本雪,妻,510821197201215321</t>
  </si>
  <si>
    <t>18781226696</t>
  </si>
  <si>
    <t>2010/10/13</t>
  </si>
  <si>
    <t>该权利人还有一处宅基地。</t>
  </si>
  <si>
    <t>卢云贵房屋</t>
  </si>
  <si>
    <t>4-41</t>
  </si>
  <si>
    <t>张朋烈_20200825141509</t>
  </si>
  <si>
    <t>510821217203JC00039</t>
  </si>
  <si>
    <t>不确权</t>
  </si>
  <si>
    <t>张朋烈</t>
  </si>
  <si>
    <t>张朋烈,户主,51082119690711531X;张燕,女,510821199309085329;俞翠华,妻,51082119691003510X;张连宝,子,510821199910055315</t>
  </si>
  <si>
    <t>18781227363</t>
  </si>
  <si>
    <t>1984/10/19</t>
  </si>
  <si>
    <t>云峰3组建房。</t>
  </si>
  <si>
    <t>易地扶贫搬迁。享受人口数：4人。</t>
  </si>
  <si>
    <t>4-42</t>
  </si>
  <si>
    <t>张勇_20200825134904</t>
  </si>
  <si>
    <t>510821217203JC00040</t>
  </si>
  <si>
    <t>张勇</t>
  </si>
  <si>
    <t>张勇,户主,510821197108035318;张小菊,女,510821199903145320;李翠香,妻,510821197701205349;张宸连,子,510821200704185317</t>
  </si>
  <si>
    <t>15892282078</t>
  </si>
  <si>
    <t>1986/10/15</t>
  </si>
  <si>
    <t>张朋居房屋</t>
  </si>
  <si>
    <t>4-43</t>
  </si>
  <si>
    <t>张朋車_20200825141323</t>
  </si>
  <si>
    <t>510821217203JC00041</t>
  </si>
  <si>
    <t>张朋居</t>
  </si>
  <si>
    <t>张朋居,户主,510821196706015312;李秀英,妻,51082119660310534X;张粒粒,孙女,510821201708200021;张钰林,长子,510821199305095319</t>
  </si>
  <si>
    <t>18781235158</t>
  </si>
  <si>
    <t>1986/10/16</t>
  </si>
  <si>
    <t>张朋军房屋</t>
  </si>
  <si>
    <t>张勇房屋</t>
  </si>
  <si>
    <t>4-44</t>
  </si>
  <si>
    <t>张朋军_20200825140958</t>
  </si>
  <si>
    <t>510821217203JC00042</t>
  </si>
  <si>
    <t>张朋军</t>
  </si>
  <si>
    <t>张朋军,户主,510821196505055318;李本秀,妻,510821196511135322;张连海,长子,510821199001105338</t>
  </si>
  <si>
    <t>15284897902</t>
  </si>
  <si>
    <t>4-45</t>
  </si>
  <si>
    <t>向德福_20200825100045</t>
  </si>
  <si>
    <t>510821217203JC00043</t>
  </si>
  <si>
    <t>向德福</t>
  </si>
  <si>
    <t>向德福,户主,510821197408225316</t>
  </si>
  <si>
    <t>18781226948</t>
  </si>
  <si>
    <t>四川省旺苍县天星乡木瓜村7组11号</t>
  </si>
  <si>
    <t>1989/10/06</t>
  </si>
  <si>
    <t>4-46</t>
  </si>
  <si>
    <t>卢云钦_20200819144116</t>
  </si>
  <si>
    <t>510821217203JC00044</t>
  </si>
  <si>
    <t>卢云钦</t>
  </si>
  <si>
    <t>卢云钦,户主,510821196403045311;刘桂生,妻,510821196607205321;卢继,长子,510821199302055311</t>
  </si>
  <si>
    <t>18349363565</t>
  </si>
  <si>
    <t>2010/10/16</t>
  </si>
  <si>
    <t>4-47</t>
  </si>
  <si>
    <t>张莲坤，李本玉_20200825132922</t>
  </si>
  <si>
    <t>510821217203JC00045</t>
  </si>
  <si>
    <t>7组</t>
  </si>
  <si>
    <t>7-24李本玉</t>
  </si>
  <si>
    <t>李本玉</t>
  </si>
  <si>
    <t>李本玉,户主,510821196310125347</t>
  </si>
  <si>
    <t>四川省旺苍县天星乡木瓜村7组9号</t>
  </si>
  <si>
    <t>1978/10/14</t>
  </si>
  <si>
    <t>4-48</t>
  </si>
  <si>
    <t>张联坤</t>
  </si>
  <si>
    <t>张联坤,户主,510821197702105331;张联勇,弟,510821197901015312;张秀蓉,养女或继女,510821200701025369</t>
  </si>
  <si>
    <t>4-49</t>
  </si>
  <si>
    <t>李本禹_20200819140815</t>
  </si>
  <si>
    <t>510821217203JC00046</t>
  </si>
  <si>
    <t>李本禹</t>
  </si>
  <si>
    <t>李本禹,户主,510821196701105351;谭翠琼,妻,510821196802115321</t>
  </si>
  <si>
    <t>18048118639</t>
  </si>
  <si>
    <t>1984/10/11</t>
  </si>
  <si>
    <t>2-1</t>
  </si>
  <si>
    <t>王兵儒_20200820094712</t>
  </si>
  <si>
    <t>510821217203JC00047</t>
  </si>
  <si>
    <t>王兵儒</t>
  </si>
  <si>
    <t>王兵儒,户主,510821195611115316;向翠兰,妻,510821195705055326;黎军,子,510821198605205319</t>
  </si>
  <si>
    <t>15181397231</t>
  </si>
  <si>
    <t>2组</t>
  </si>
  <si>
    <t>天星镇木瓜村2组</t>
  </si>
  <si>
    <t>1996/10/01</t>
  </si>
  <si>
    <t>通过</t>
  </si>
  <si>
    <t>4-50</t>
  </si>
  <si>
    <t>李本学_20200819132416</t>
  </si>
  <si>
    <t>510821217203JC00048</t>
  </si>
  <si>
    <t>李本学</t>
  </si>
  <si>
    <t>李本学,户主,510821194204155316</t>
  </si>
  <si>
    <t>18181015152</t>
  </si>
  <si>
    <t>1989/10/07</t>
  </si>
  <si>
    <t>19881231</t>
  </si>
  <si>
    <t>李德才房屋</t>
  </si>
  <si>
    <t>4-51</t>
  </si>
  <si>
    <t>李德财_20200819134349</t>
  </si>
  <si>
    <t>510821217203JC00049</t>
  </si>
  <si>
    <t>李德才</t>
  </si>
  <si>
    <t>李德才,户主,510821196903035312;李胜波,次子,510821199812095313;杨翠苹,妻,51082119700530532X;李梓钰,外孙女,510821202003090023;李胜菊,长子,510821199402165323</t>
  </si>
  <si>
    <t>18089542622</t>
  </si>
  <si>
    <t>2010/10/08</t>
  </si>
  <si>
    <t>李本学房屋</t>
  </si>
  <si>
    <t>4-52</t>
  </si>
  <si>
    <t>李德成_20200819134736</t>
  </si>
  <si>
    <t>510821217203JC00050</t>
  </si>
  <si>
    <t>李德成</t>
  </si>
  <si>
    <t>李德成,父亲,510821196504105336;邓蓉,妻,510821199404104823;李俊龙,长子,510821201512045314</t>
  </si>
  <si>
    <t>13881292863</t>
  </si>
  <si>
    <t>1985/10/09</t>
  </si>
  <si>
    <t>2-2</t>
  </si>
  <si>
    <t>向宗珍_20200820100045</t>
  </si>
  <si>
    <t>510821217203JC00051</t>
  </si>
  <si>
    <t>向宗珍</t>
  </si>
  <si>
    <t>向宗珍,户主,510821196002175326</t>
  </si>
  <si>
    <t>18284935282</t>
  </si>
  <si>
    <t>2-3</t>
  </si>
  <si>
    <t>罗清廷_20200820091302</t>
  </si>
  <si>
    <t>510821217203JC00052</t>
  </si>
  <si>
    <t>罗青廷</t>
  </si>
  <si>
    <t>罗青廷,户主,510821199603275318;罗中瑞,长子,510821202004070016</t>
  </si>
  <si>
    <t>15082820227</t>
  </si>
  <si>
    <t>2014/10/01</t>
  </si>
  <si>
    <t>2-4</t>
  </si>
  <si>
    <t>向凯_20200820092302</t>
  </si>
  <si>
    <t>510821217203JC00053</t>
  </si>
  <si>
    <t>向凯</t>
  </si>
  <si>
    <t>向凯,户主,51082119770324531X;向长文,次子,510821200607295311;王春香,配偶,51082119831215532X;向长武,三子,510821200607295338;向长志,长子-,51082120031107531X</t>
  </si>
  <si>
    <t>15883915487</t>
  </si>
  <si>
    <t>2008/10/01</t>
  </si>
  <si>
    <t>2-5</t>
  </si>
  <si>
    <t>罗成昌_20200820091512</t>
  </si>
  <si>
    <t>510821217203JC00054</t>
  </si>
  <si>
    <t>罗成昌</t>
  </si>
  <si>
    <t>已修改</t>
  </si>
  <si>
    <t>罗成昌,户主,510821196802055357;罗代金,父亲,510821193710105317;刘桂英,母亲,510821194310055327;罗喜廷,长子,510821199103275311;向德莲,妻,510821196901305323</t>
  </si>
  <si>
    <t>18781226935</t>
  </si>
  <si>
    <t>1985/08/05</t>
  </si>
  <si>
    <t>妻子户籍错误</t>
  </si>
  <si>
    <t>4-53</t>
  </si>
  <si>
    <t>向莲英_20200825103831</t>
  </si>
  <si>
    <t>510821217203JC00055</t>
  </si>
  <si>
    <t>向莲英</t>
  </si>
  <si>
    <t>向莲英,户主,510821194703185325;李益桂,三子,510821197601195315</t>
  </si>
  <si>
    <t>18784933723</t>
  </si>
  <si>
    <t>1979/10/07</t>
  </si>
  <si>
    <t>4-54</t>
  </si>
  <si>
    <t>李成甫_20200825100949</t>
  </si>
  <si>
    <t>510821217203JC00056</t>
  </si>
  <si>
    <t>李成甫</t>
  </si>
  <si>
    <t>李成甫,户主,510821196204155016;李雪梅,次女,510821199311075322;杨德秀,妻,510821196501085341;周萱,孙女,510821201803150026;李语涵,孙女,510821201404245327</t>
  </si>
  <si>
    <t>18010168298</t>
  </si>
  <si>
    <t>木瓜村把</t>
  </si>
  <si>
    <t>1979/10/08</t>
  </si>
  <si>
    <t>2-6</t>
  </si>
  <si>
    <t>高正全_20200820100304</t>
  </si>
  <si>
    <t>510821217203JC00057</t>
  </si>
  <si>
    <t>高正全</t>
  </si>
  <si>
    <t>高正全,户主,510821196110145319;唐勤,次女,51082119951102532X;白菊华,妻,510821196502045341;唐铭,孙子,510821201705240036</t>
  </si>
  <si>
    <t>18780946648</t>
  </si>
  <si>
    <t>1985/10/01</t>
  </si>
  <si>
    <t>高正满房屋</t>
  </si>
  <si>
    <t>2-7</t>
  </si>
  <si>
    <t>高正满_20200820101637</t>
  </si>
  <si>
    <t>510821217203JC00058</t>
  </si>
  <si>
    <t>高正满</t>
  </si>
  <si>
    <t>高正满,户主,510821197304105352</t>
  </si>
  <si>
    <t>15883522240</t>
  </si>
  <si>
    <t>高正全房屋</t>
  </si>
  <si>
    <t>3-2</t>
  </si>
  <si>
    <t>李益川_20200816135720</t>
  </si>
  <si>
    <t>510821217203JC00059</t>
  </si>
  <si>
    <t>李益川</t>
  </si>
  <si>
    <t>李益川,户主,510821195106185313;李健,子,510821198102055312</t>
  </si>
  <si>
    <t>15983932699</t>
  </si>
  <si>
    <t>1984/10/13</t>
  </si>
  <si>
    <t>3-3</t>
  </si>
  <si>
    <t>李本金_20200816132939</t>
  </si>
  <si>
    <t>510821217203JC00060</t>
  </si>
  <si>
    <t>李本金</t>
  </si>
  <si>
    <t>李本金,户主,510821196104255319;张秀弟,母亲,510821193503025322;李秀珍,养女或继女,510821199207105341</t>
  </si>
  <si>
    <t>15908329382</t>
  </si>
  <si>
    <t>2011/10/08</t>
  </si>
  <si>
    <t>无主房房屋</t>
  </si>
  <si>
    <t>3-4</t>
  </si>
  <si>
    <t>李本贵_20200816133922</t>
  </si>
  <si>
    <t>510821217203JC00062</t>
  </si>
  <si>
    <t>李本贵</t>
  </si>
  <si>
    <t>李本贵,户主,510821196902065317;李琼,女,51082119930205532X;尹福莲,妻,510821197102115325;李得刚,子,510821199704175316</t>
  </si>
  <si>
    <t>13101257018</t>
  </si>
  <si>
    <t>2010/10/09</t>
  </si>
  <si>
    <t>20100203</t>
  </si>
  <si>
    <t>舒秀莲房屋</t>
  </si>
  <si>
    <t>李本金房屋</t>
  </si>
  <si>
    <t>3-6</t>
  </si>
  <si>
    <t>李本洪_20200816135610</t>
  </si>
  <si>
    <t>510821217203JC00065</t>
  </si>
  <si>
    <t>李本洪</t>
  </si>
  <si>
    <t>李本洪,户主,510821196905145312;李磊,次子,510821199806025319;徐润莲,妻,510821197208155325;李垚,长子,510821199407055318</t>
  </si>
  <si>
    <t>17369111328</t>
  </si>
  <si>
    <t>2010/10/12</t>
  </si>
  <si>
    <t>该权利人还有一处房屋与舒秀莲的房屋相连，尚未拆除。</t>
  </si>
  <si>
    <t>李本洪房屋</t>
  </si>
  <si>
    <t>李本海房屋</t>
  </si>
  <si>
    <t>3-7</t>
  </si>
  <si>
    <t>李本海_20200816140613</t>
  </si>
  <si>
    <t>510821217203JC00066</t>
  </si>
  <si>
    <t>李本海</t>
  </si>
  <si>
    <t>李本海,户主,510821196601065313;李德珍,次女,510821199302035329;严国英,母亲,51082119390309532X;杨菊红,妻,510821196601255328;李濠宇,外孙子,510821201112265318</t>
  </si>
  <si>
    <t>15282077796</t>
  </si>
  <si>
    <t>1985/10/14</t>
  </si>
  <si>
    <t>李光富房屋</t>
  </si>
  <si>
    <t>康清洲房屋</t>
  </si>
  <si>
    <t>3-8</t>
  </si>
  <si>
    <t>康清洲_20200816143527</t>
  </si>
  <si>
    <t>510821217203JC00068</t>
  </si>
  <si>
    <t>康清洲</t>
  </si>
  <si>
    <t>康清洲,户主,510821194007125329</t>
  </si>
  <si>
    <t>四川省旺苍县天星乡木瓜村5组22号</t>
  </si>
  <si>
    <t>1985/10/19</t>
  </si>
  <si>
    <t>李益发房屋</t>
  </si>
  <si>
    <t>3-9</t>
  </si>
  <si>
    <t>李光富_20200816141429</t>
  </si>
  <si>
    <t>510821217203JC00069</t>
  </si>
  <si>
    <t>李光富</t>
  </si>
  <si>
    <t>李光富,户主,510821195408155312;向玖福,妻,510821195305055343</t>
  </si>
  <si>
    <t>15283962801</t>
  </si>
  <si>
    <t>1985/10/25</t>
  </si>
  <si>
    <t>李欣煜房屋</t>
  </si>
  <si>
    <t>3-10</t>
  </si>
  <si>
    <t>李益美_20200816142310</t>
  </si>
  <si>
    <t>510821217203JC00070</t>
  </si>
  <si>
    <t>李益美</t>
  </si>
  <si>
    <t>李益美,户主,510821195701075354;罗柳英,妻,510821196204085329</t>
  </si>
  <si>
    <t>18781224959</t>
  </si>
  <si>
    <t>1985/10/17</t>
  </si>
  <si>
    <t>3-11</t>
  </si>
  <si>
    <t>李欣煜_20200816141723</t>
  </si>
  <si>
    <t>510821217203JC00071</t>
  </si>
  <si>
    <t>李欣煜</t>
  </si>
  <si>
    <t>李欣煜,子,510821199204205312</t>
  </si>
  <si>
    <t>15181367550</t>
  </si>
  <si>
    <t>李益美房屋</t>
  </si>
  <si>
    <t>3-12</t>
  </si>
  <si>
    <t>李益发_20200816142929</t>
  </si>
  <si>
    <t>510821217203JC00072</t>
  </si>
  <si>
    <t>李益发</t>
  </si>
  <si>
    <t>李益发,户主,510821196807095315;李春容,女,510821199803125322;谭永珍,妻,510821196803155325;李欣煜,子,510821199204205312</t>
  </si>
  <si>
    <t>15983932252</t>
  </si>
  <si>
    <t>1985/10/18</t>
  </si>
  <si>
    <t>4-55</t>
  </si>
  <si>
    <t>李德民_20200824172701</t>
  </si>
  <si>
    <t>510821217203JC00073</t>
  </si>
  <si>
    <t>李德民</t>
  </si>
  <si>
    <t>需核实</t>
  </si>
  <si>
    <t>1878/10/05</t>
  </si>
  <si>
    <t>3-13</t>
  </si>
  <si>
    <t>李本君_20200816132027</t>
  </si>
  <si>
    <t>510821217203JC00074</t>
  </si>
  <si>
    <t>李本君</t>
  </si>
  <si>
    <t>李本君,户主,510821196507205316;李媛媛,女,510821199302145325;张春英,妻,510821196604175366</t>
  </si>
  <si>
    <t>18080735806</t>
  </si>
  <si>
    <t>1986/10/06</t>
  </si>
  <si>
    <t>李海龙房屋</t>
  </si>
  <si>
    <t>3-14</t>
  </si>
  <si>
    <t>李海龙_20200816132829</t>
  </si>
  <si>
    <t>510821217203JC00075</t>
  </si>
  <si>
    <t>李海龙</t>
  </si>
  <si>
    <t>李海龙,户主,510821198810235314;陈玲燚,妻,510821199203075325;李思税,长子,510821201511075319</t>
  </si>
  <si>
    <t>13438544698</t>
  </si>
  <si>
    <t>1986/10/07</t>
  </si>
  <si>
    <t>李本君房屋</t>
  </si>
  <si>
    <t>3-15</t>
  </si>
  <si>
    <t>李益斌_20200816125503</t>
  </si>
  <si>
    <t>510821217203JC00077</t>
  </si>
  <si>
    <t>李益斌</t>
  </si>
  <si>
    <t>李益斌,户主,510821197202165311;李益翠,妻,51082119750108532X;李慧容,长女,510821199710285327;李本强,长子,510821200201065313</t>
  </si>
  <si>
    <t>18283981590</t>
  </si>
  <si>
    <t>2010/10/04</t>
  </si>
  <si>
    <t>李光全房屋</t>
  </si>
  <si>
    <t>李益斌房屋</t>
  </si>
  <si>
    <t>3-16</t>
  </si>
  <si>
    <t>李光全_20200816131408</t>
  </si>
  <si>
    <t>510821217203JC00078</t>
  </si>
  <si>
    <t>李光全</t>
  </si>
  <si>
    <t>李光全,户主,510821195112135312;彭菊英,妻,510821196107065326;李益国,子,510821199301015318</t>
  </si>
  <si>
    <t>18283909583</t>
  </si>
  <si>
    <t>1985/10/05</t>
  </si>
  <si>
    <t>3-17</t>
  </si>
  <si>
    <t>李益福_20200816145437</t>
  </si>
  <si>
    <t>510821217203JC00079</t>
  </si>
  <si>
    <t>李益福</t>
  </si>
  <si>
    <t>李益福,户主,510821194304035311;蔡明英,妻,510821193901205345</t>
  </si>
  <si>
    <t xml:space="preserve">15984062943
</t>
  </si>
  <si>
    <t>李本义房屋</t>
  </si>
  <si>
    <t>3-18</t>
  </si>
  <si>
    <t>李光金_20200816152315</t>
  </si>
  <si>
    <t>510821217203JC00080</t>
  </si>
  <si>
    <t>李光金</t>
  </si>
  <si>
    <t>李光金,户主,510821194010125311;李益学,次子,510821197601205317;俞子英,妻,510821194201145323</t>
  </si>
  <si>
    <t>18683941853</t>
  </si>
  <si>
    <t>李益文房屋</t>
  </si>
  <si>
    <t>3-19</t>
  </si>
  <si>
    <t>李益文_20200816154131</t>
  </si>
  <si>
    <t>510821217203JC00081</t>
  </si>
  <si>
    <t>李益文</t>
  </si>
  <si>
    <t>李益文,户主,510821196408145311;李晓丽,长女,510821198902285327;李成,长子,510821199302165318</t>
  </si>
  <si>
    <t>18297280961</t>
  </si>
  <si>
    <t>1967/01/01</t>
  </si>
  <si>
    <t>李光金房屋</t>
  </si>
  <si>
    <t>3-20</t>
  </si>
  <si>
    <t>李益照_20200820114246</t>
  </si>
  <si>
    <t>510821217203JC00083</t>
  </si>
  <si>
    <t>李益照</t>
  </si>
  <si>
    <t>李益照,户主,510821197009235357;刘青香,母亲,510821194403155327;彭珍道,妻,510821197705145320;李红燕,长女,51082120081028532X;李本跃,长子,510821199808175310</t>
  </si>
  <si>
    <t>15196116468</t>
  </si>
  <si>
    <t>2009/10/19</t>
  </si>
  <si>
    <t>另一处签署拆迁协议或拆除了再作登记</t>
  </si>
  <si>
    <t>李益照房屋</t>
  </si>
  <si>
    <t>3-21</t>
  </si>
  <si>
    <t>李光之_20200820121409</t>
  </si>
  <si>
    <t>510821217203JC00084</t>
  </si>
  <si>
    <t>李光之</t>
  </si>
  <si>
    <t>李光之,户主,510821195102255310</t>
  </si>
  <si>
    <t>18284044561</t>
  </si>
  <si>
    <t>1978/10/22</t>
  </si>
  <si>
    <t>无房屋正面照片</t>
  </si>
  <si>
    <t>李光信房屋</t>
  </si>
  <si>
    <t>3-22</t>
  </si>
  <si>
    <t>李贤义_20200820111514</t>
  </si>
  <si>
    <t>510821217203JC00086</t>
  </si>
  <si>
    <t>李贤义</t>
  </si>
  <si>
    <t>李贤义,户主,510821197109055310</t>
  </si>
  <si>
    <t>15181432519</t>
  </si>
  <si>
    <t>李贤全房屋</t>
  </si>
  <si>
    <t>3-23</t>
  </si>
  <si>
    <t>李贤全_20200820111133</t>
  </si>
  <si>
    <t>510821217203JC00087</t>
  </si>
  <si>
    <t>李贤全</t>
  </si>
  <si>
    <t>李贤全,户主,510821196912155316;刘泽春,妻,510821196809255327;李巧蓉,长女,510821199503225321;李鑫垚,子,510821200505125311</t>
  </si>
  <si>
    <t>18783488611</t>
  </si>
  <si>
    <t>1989/10/15</t>
  </si>
  <si>
    <t>户籍资料看不清楚</t>
  </si>
  <si>
    <t>李贤义房屋</t>
  </si>
  <si>
    <t>3-24</t>
  </si>
  <si>
    <t>李贤坤_20200820112150</t>
  </si>
  <si>
    <t>510821217203JC00088</t>
  </si>
  <si>
    <t>李贤坤</t>
  </si>
  <si>
    <t>李贤坤,户主,510821195805225310;康福英,妻,510821196409155327;李翠蓉,长女,510821199207105325;李明军,长子,510821198612105316</t>
  </si>
  <si>
    <t>18780922375</t>
  </si>
  <si>
    <t>1987/10/17</t>
  </si>
  <si>
    <t>2-8</t>
  </si>
  <si>
    <t>赵培松_20200820154309</t>
  </si>
  <si>
    <t>510821217203JC00089</t>
  </si>
  <si>
    <t>赵培松</t>
  </si>
  <si>
    <t>赵培松,户主,510821198407175315;李思睿,次女,510821201407205320;李益殿,父亲,510821195212035319;赵琼英,母亲,510821195212165324;唐玉萍,妻,510821199001265323;李晓雪,长女,510821201011285328</t>
  </si>
  <si>
    <t>6</t>
  </si>
  <si>
    <t>18089536190</t>
  </si>
  <si>
    <t>2001/01/01</t>
  </si>
  <si>
    <t>2-9</t>
  </si>
  <si>
    <t>高正美_20200820104510</t>
  </si>
  <si>
    <t>510821217203JC00090</t>
  </si>
  <si>
    <t>高正美</t>
  </si>
  <si>
    <t>高正美,户主,510821195311105319;唐莉蓉,女,510821199502205329;安菊芳,妻,510821195504045324;高明欢,孙女,510821201803080064;高邠彦,孙女,510821201504145323;唐鑫,子,510821199001105311</t>
  </si>
  <si>
    <t>18283922368</t>
  </si>
  <si>
    <t>2-10</t>
  </si>
  <si>
    <t>唐显军_20200820104607</t>
  </si>
  <si>
    <t>510821217203JC00092</t>
  </si>
  <si>
    <t>唐显军</t>
  </si>
  <si>
    <t>唐显军,户主,510821196801115338;庞绍莲,妻,510821196802215322;唐碧霞,长女,510821199302105323;唐薛开,子,510821199805105333</t>
  </si>
  <si>
    <t>15984073512</t>
  </si>
  <si>
    <t>2019/10/01</t>
  </si>
  <si>
    <t>只能有一处宅基地</t>
  </si>
  <si>
    <t>20181120</t>
  </si>
  <si>
    <t>唐显军房屋</t>
  </si>
  <si>
    <t>2-11</t>
  </si>
  <si>
    <t>唐显春_20200820101718</t>
  </si>
  <si>
    <t>510821217203JC00093</t>
  </si>
  <si>
    <t>唐显春</t>
  </si>
  <si>
    <t>唐显春,户主,510821197404275316;李伏得,母亲,510821193812155323;唐铭霞,女,510821200305125325;刘菊明,妻,510821197512015327</t>
  </si>
  <si>
    <t>18383920005</t>
  </si>
  <si>
    <t>1998/10/01</t>
  </si>
  <si>
    <t>4-56</t>
  </si>
  <si>
    <t>母玉芳_20200824165738</t>
  </si>
  <si>
    <t>510821217203JC00094</t>
  </si>
  <si>
    <t>母玉芳</t>
  </si>
  <si>
    <t>母玉芳,户主,510821196804155327</t>
  </si>
  <si>
    <t>15284115025</t>
  </si>
  <si>
    <t>1985/10/03</t>
  </si>
  <si>
    <t>李德清房屋</t>
  </si>
  <si>
    <t>4-57</t>
  </si>
  <si>
    <t>李德清_20200824171645</t>
  </si>
  <si>
    <t>510821217203JC00095</t>
  </si>
  <si>
    <t>李德清</t>
  </si>
  <si>
    <t>核实是否是原农村户口</t>
  </si>
  <si>
    <t>李德清,户主,510821196810045319</t>
  </si>
  <si>
    <t>四川省旺苍县天星乡街道6号</t>
  </si>
  <si>
    <t>1985/10/04</t>
  </si>
  <si>
    <t>不是</t>
  </si>
  <si>
    <t>母玉芳房屋</t>
  </si>
  <si>
    <t>4-58</t>
  </si>
  <si>
    <t>李胜东_20200824173248</t>
  </si>
  <si>
    <t>510821217203JC00097</t>
  </si>
  <si>
    <t>李胜东</t>
  </si>
  <si>
    <t>李胜东,户主,510821198811105319;唐翠萍,妻,510821199303225327;李岱锡,长子,510821201610170012</t>
  </si>
  <si>
    <t>15984443599</t>
  </si>
  <si>
    <t>3-25</t>
  </si>
  <si>
    <t>李德仁_20200816125148</t>
  </si>
  <si>
    <t>510821217203JC00098</t>
  </si>
  <si>
    <t>李德仁</t>
  </si>
  <si>
    <t>李德仁,户主,510821197204015317;卢美英,妻,510821197201105325;李城,长女,510821199904055327;李胜林,长子,510821199411155311</t>
  </si>
  <si>
    <t>18647989859</t>
  </si>
  <si>
    <t>2010/10/01</t>
  </si>
  <si>
    <t>20160527</t>
  </si>
  <si>
    <t>刘泽明房屋</t>
  </si>
  <si>
    <t>3-26</t>
  </si>
  <si>
    <t>刘泽明_20200816125327</t>
  </si>
  <si>
    <t>510821217203JC00099</t>
  </si>
  <si>
    <t>刘泽明</t>
  </si>
  <si>
    <t>刘泽明,户主,510821196510305318;李建军,次子,510821199306105312;李德菊,妻,510821196801315321;李胜柏,长子,510821198902105314</t>
  </si>
  <si>
    <t>18299052822</t>
  </si>
  <si>
    <t>2010/10/02</t>
  </si>
  <si>
    <t>李德仁房屋</t>
  </si>
  <si>
    <t>3-27</t>
  </si>
  <si>
    <t>李益才_20200816131819</t>
  </si>
  <si>
    <t>510821217203JC00100</t>
  </si>
  <si>
    <t>李益才</t>
  </si>
  <si>
    <t>李益才,户主,51082119520704531X;吴朝英,妻,510821194801035320;李本太,长子,510821198301075316</t>
  </si>
  <si>
    <t>18181002973</t>
  </si>
  <si>
    <t>2009/10/05</t>
  </si>
  <si>
    <t>3-28</t>
  </si>
  <si>
    <t>李本凯_20200816145514</t>
  </si>
  <si>
    <t>510821217203JC00101</t>
  </si>
  <si>
    <t>李本凯</t>
  </si>
  <si>
    <t>李本凯,户主,510821198304265318;李思彤,女,510821200712305323;白利芬,妻,510821198512155324;李星晨,子,510821201206185319</t>
  </si>
  <si>
    <t>3-29</t>
  </si>
  <si>
    <t>李本义_20200816144238</t>
  </si>
  <si>
    <t>510821217203JC00102</t>
  </si>
  <si>
    <t>李本义</t>
  </si>
  <si>
    <t>李本义,户主,510821196206295311;李琼琴,次女,510821199001175328;王翠琼,妻,510821196507225325;李书需,孙子,510821201401305312</t>
  </si>
  <si>
    <t>15282000876</t>
  </si>
  <si>
    <t>李益福房屋</t>
  </si>
  <si>
    <t>3-30</t>
  </si>
  <si>
    <t>李光荣_20200820120459</t>
  </si>
  <si>
    <t>510821217203JC00105</t>
  </si>
  <si>
    <t>李光荣</t>
  </si>
  <si>
    <t>李光荣,户主,510821195010065317;唐绍连,妻,510821195802145323</t>
  </si>
  <si>
    <t>15196131870</t>
  </si>
  <si>
    <t>1989/10/20</t>
  </si>
  <si>
    <t>付朝海房屋</t>
  </si>
  <si>
    <t>3-31</t>
  </si>
  <si>
    <t>付朝海_20200820120614</t>
  </si>
  <si>
    <t>510821217203JC00106</t>
  </si>
  <si>
    <t>付朝海</t>
  </si>
  <si>
    <t>付朝海,户主,510821197303085310;李豪,次子,510821200606045310;李静,妻,510821198209135320;李本国,长子,510821200412155319</t>
  </si>
  <si>
    <t>李光荣房屋</t>
  </si>
  <si>
    <t>3-32</t>
  </si>
  <si>
    <t>李明雄_20200820105353</t>
  </si>
  <si>
    <t>510821217203JC00107</t>
  </si>
  <si>
    <t>李明雄</t>
  </si>
  <si>
    <t>李明雄,户主,510821196803215316;李朝斌,次子,510821199705275319;付彩庭,及,510821197107095327;李朝中,长子,510821199211055332</t>
  </si>
  <si>
    <t>15928234880</t>
  </si>
  <si>
    <t>调查资料缺户主长子的信息，合法面积有误。</t>
  </si>
  <si>
    <t>李贤云房屋</t>
  </si>
  <si>
    <t>3-33</t>
  </si>
  <si>
    <t>李春贤_20200820110507</t>
  </si>
  <si>
    <t>510821217203JC00108</t>
  </si>
  <si>
    <t>李春贤</t>
  </si>
  <si>
    <t>李春贤,户主,510821197605265317;李妍熙,次女,51082120140518532X;李贵学,父亲,510821194205175319;付朝英,母亲,510821194810155324;何蓉生,妻,510821197902055324;李思瑾,长女,510821200109025327</t>
  </si>
  <si>
    <t>18781211689</t>
  </si>
  <si>
    <t>1988/10/14</t>
  </si>
  <si>
    <t>3-34</t>
  </si>
  <si>
    <t>刘朝义_20200820093931</t>
  </si>
  <si>
    <t>510821217203JC00109</t>
  </si>
  <si>
    <t>刘朝义</t>
  </si>
  <si>
    <t>刘朝义,户土,510821197110065313;尹徐连,妻,510821197203065347;刘勇,长子,510821199703155356</t>
  </si>
  <si>
    <t>18783492678</t>
  </si>
  <si>
    <t>刘加明房屋</t>
  </si>
  <si>
    <t>3-35</t>
  </si>
  <si>
    <t>刘加明_20200820094202</t>
  </si>
  <si>
    <t>510821217203JC00110</t>
  </si>
  <si>
    <t>刘加明</t>
  </si>
  <si>
    <t>刘加明,户主,510821194204145310;白桂芳,妻,51082119461226532X</t>
  </si>
  <si>
    <t>18780921490</t>
  </si>
  <si>
    <t>1984/10/02</t>
  </si>
  <si>
    <t>刘朝义房屋</t>
  </si>
  <si>
    <t>3-36</t>
  </si>
  <si>
    <t>李桂连_20200820095444</t>
  </si>
  <si>
    <t>510821217203JC00111</t>
  </si>
  <si>
    <t>李桂连</t>
  </si>
  <si>
    <t>李桂连,户主,510821192412135329</t>
  </si>
  <si>
    <t>18784933611</t>
  </si>
  <si>
    <t>1989/10/04</t>
  </si>
  <si>
    <t>李蛟房屋</t>
  </si>
  <si>
    <t>刘加坤房屋</t>
  </si>
  <si>
    <t>3-37</t>
  </si>
  <si>
    <t>李蛟_20200820094409</t>
  </si>
  <si>
    <t>510821217203JC00112</t>
  </si>
  <si>
    <t>李蛟</t>
  </si>
  <si>
    <t>李蛟,户主,510821197505285310;刘新文,次子,510821200809095318;刘小莉,配偶,510821197809185327;李明灯,子,510821199909165314</t>
  </si>
  <si>
    <t>18981205398</t>
  </si>
  <si>
    <t>2010/10/03</t>
  </si>
  <si>
    <t>李桂连房屋</t>
  </si>
  <si>
    <t>2-12</t>
  </si>
  <si>
    <t>何俊芳_20200820174519</t>
  </si>
  <si>
    <t>510821217203JC00113</t>
  </si>
  <si>
    <t>何俊芳</t>
  </si>
  <si>
    <t>何俊芳,户主,510821196210255312;李本蓉,妻,510821196512205329</t>
  </si>
  <si>
    <t>15892294265</t>
  </si>
  <si>
    <t>1987/01/01</t>
  </si>
  <si>
    <t>何映武房屋</t>
  </si>
  <si>
    <t>2-13</t>
  </si>
  <si>
    <t>何映武_20200820174711</t>
  </si>
  <si>
    <t>510821217203JC00114</t>
  </si>
  <si>
    <t>何映武</t>
  </si>
  <si>
    <t>何映武,户主,510821199001025311;何欣悅,女,510821201112125323;郭子梅,妻,510823199012027067;何军旺,子,510821201302135338</t>
  </si>
  <si>
    <t>15183995527</t>
  </si>
  <si>
    <t>何俊芳房屋</t>
  </si>
  <si>
    <t>2-14</t>
  </si>
  <si>
    <t>李洲_20200820184623</t>
  </si>
  <si>
    <t>510821217203JC00117</t>
  </si>
  <si>
    <t>李洲</t>
  </si>
  <si>
    <t>李洲,户主,51082119690308531X;李旌华,次子,510821200605125319;李华德,父亲,510821195105155315;陈功蓉,妻,510821197210255325;李俊蓉,长女,510821199703185360;李建宏,长子,510821199302115310;李嘉豪,孙子,510821202005110016</t>
  </si>
  <si>
    <t>7</t>
  </si>
  <si>
    <t>15808392201</t>
  </si>
  <si>
    <t>1996/01/01</t>
  </si>
  <si>
    <t>调查资料补户主孙子的信息</t>
  </si>
  <si>
    <t>何菊芳房屋</t>
  </si>
  <si>
    <t>李贵现房屋</t>
  </si>
  <si>
    <t>2-15</t>
  </si>
  <si>
    <t>何菊芳_20200820184339</t>
  </si>
  <si>
    <t>510821217203JC00118</t>
  </si>
  <si>
    <t>何菊芳</t>
  </si>
  <si>
    <t>何菊芳,户主,510821195110145322</t>
  </si>
  <si>
    <t>15284897020</t>
  </si>
  <si>
    <t>四川省旺苍县天星乡木瓜村3组63号</t>
  </si>
  <si>
    <t>户籍资料提供有误，无法核实权利人信息。</t>
  </si>
  <si>
    <t>李红房屋</t>
  </si>
  <si>
    <t>李洲房屋</t>
  </si>
  <si>
    <t>2-16</t>
  </si>
  <si>
    <t>刘潮海_20200820190947</t>
  </si>
  <si>
    <t>510821217203JC00120</t>
  </si>
  <si>
    <t>刘潮海</t>
  </si>
  <si>
    <t>刘潮海,户主,510821197302125317;刘秀梅,次女,510821200006215320;谭守英,母亲,510821194505145322;向德菊,妻,510821197510075326;刘红梅,长女,510821199703265328;刘庭超,长子,510821200412304839</t>
  </si>
  <si>
    <t>13551648769</t>
  </si>
  <si>
    <t>2013/01/01</t>
  </si>
  <si>
    <t>该权利人还有一处房屋与刘潮坤的房屋相连，尚未拆除。</t>
  </si>
  <si>
    <t>调查资料补户主长女的信息，核实另一处是否能拆。拆了再登记</t>
  </si>
  <si>
    <t>刘潮海房屋</t>
  </si>
  <si>
    <t>2-17</t>
  </si>
  <si>
    <t>刘朝坤_20200820184754</t>
  </si>
  <si>
    <t>510821217203JC00122</t>
  </si>
  <si>
    <t>刘朝坤</t>
  </si>
  <si>
    <t>补充户主妻子户籍资料</t>
  </si>
  <si>
    <t>刘朝坤,户主,510821196401275332;康菊芳,妻,51082119670503532X;刘庭洪,子,510821199401105310</t>
  </si>
  <si>
    <t>1993/01/01</t>
  </si>
  <si>
    <t>补户主妻子的户籍资料</t>
  </si>
  <si>
    <t>2-18</t>
  </si>
  <si>
    <t>何清省_20200820133021</t>
  </si>
  <si>
    <t>510821217203JC00123</t>
  </si>
  <si>
    <t>何清省</t>
  </si>
  <si>
    <t>何清省,户主,510821197612045312;李玉萍,妻,51082119841210532X;何春燕,长女,510821200801025323;何国锋,子,510821200501025313</t>
  </si>
  <si>
    <t>15883593466</t>
  </si>
  <si>
    <t>1996/11/01</t>
  </si>
  <si>
    <t>2-19</t>
  </si>
  <si>
    <t>何清平_20200820153545</t>
  </si>
  <si>
    <t>510821217203JC00124</t>
  </si>
  <si>
    <t>何清平</t>
  </si>
  <si>
    <t>何清平,户主,510821196909115313;彭俊学,次子,510821199902175210;何莲光,母亲,510821193603235327;李贵英,妻,510821197108145322;何佳佳,孙女,510821201410080020;彭宇航,孙子,51082120180812007X;彭学超,长子,510821199302205316</t>
  </si>
  <si>
    <t>18784932332</t>
  </si>
  <si>
    <t>另一处宅基地是否签拆迁协议</t>
  </si>
  <si>
    <t>何清平房屋</t>
  </si>
  <si>
    <t>2-20</t>
  </si>
  <si>
    <t>何国顺_20200820111816</t>
  </si>
  <si>
    <t>510821217203JC00126</t>
  </si>
  <si>
    <t>何国顺</t>
  </si>
  <si>
    <t>何国顺,户主,510821194407145310;杨秀英,妻,510821194809085322</t>
  </si>
  <si>
    <t>15181391592</t>
  </si>
  <si>
    <t>何净全房屋</t>
  </si>
  <si>
    <t>2-21</t>
  </si>
  <si>
    <t>何净全_20200820113327</t>
  </si>
  <si>
    <t>510821217203JC00127</t>
  </si>
  <si>
    <t>何净全</t>
  </si>
  <si>
    <t>何净全,户主,510821196403075318;吴春莲,妻,510821196501255320</t>
  </si>
  <si>
    <t>19949966132</t>
  </si>
  <si>
    <t>何国顺房屋</t>
  </si>
  <si>
    <t>3-38</t>
  </si>
  <si>
    <t>李金林_20200824174905</t>
  </si>
  <si>
    <t>510821217203JC00128</t>
  </si>
  <si>
    <t>李金林</t>
  </si>
  <si>
    <t>李金林,户主,510821193402155339</t>
  </si>
  <si>
    <t>3-39</t>
  </si>
  <si>
    <t>李本财_20200824174404</t>
  </si>
  <si>
    <t>510821217203JC00130</t>
  </si>
  <si>
    <t>李本财</t>
  </si>
  <si>
    <t>李本财,户主,510821196205015314;李德琼,次女,510821199508015323;孙菊先,妻,510821196802175367</t>
  </si>
  <si>
    <t>18783463576</t>
  </si>
  <si>
    <t>1987/10/07</t>
  </si>
  <si>
    <t>3-40</t>
  </si>
  <si>
    <t>李本远_20200824173557</t>
  </si>
  <si>
    <t>510821217203JC00131</t>
  </si>
  <si>
    <t>李本远</t>
  </si>
  <si>
    <t>李本远,户主,510821197403265319;李培华,次子,510821200404045312;张朋玉,妻,51082119720320532X;李得雄,长子,510821199612135317</t>
  </si>
  <si>
    <t>18040468227</t>
  </si>
  <si>
    <t>3-41</t>
  </si>
  <si>
    <t>李贤云_20200820110358</t>
  </si>
  <si>
    <t>510821217203JC00132</t>
  </si>
  <si>
    <t>4-19李贤云</t>
  </si>
  <si>
    <t>李贤云</t>
  </si>
  <si>
    <t>李贤云,户主,510821194204135315;赵秀昌,配偶,510821194405055346</t>
  </si>
  <si>
    <t>18780929600</t>
  </si>
  <si>
    <t>四川省旺苍县天星乡木瓜村4组13号</t>
  </si>
  <si>
    <t>1986/10/13</t>
  </si>
  <si>
    <t>有两个李贤云，重新提供李贤云的户籍资料与调查资料一致。</t>
  </si>
  <si>
    <t>李明雄房屋</t>
  </si>
  <si>
    <t>3-42</t>
  </si>
  <si>
    <t>李贵满_20200820105156</t>
  </si>
  <si>
    <t>510821217203JC00133</t>
  </si>
  <si>
    <t>李贵满</t>
  </si>
  <si>
    <t>李贵满,户主,510821196510105316;李红寅,次子,510821199607125317;李双得,母亲,510821193407285327;彭翠英,妻,510821197007145323;李红桦,长子,510821199202065336</t>
  </si>
  <si>
    <t>15283922991</t>
  </si>
  <si>
    <t>1999/10/11</t>
  </si>
  <si>
    <t>3-43</t>
  </si>
  <si>
    <t>刘加坤_20200820151402</t>
  </si>
  <si>
    <t>510821217203JC00134</t>
  </si>
  <si>
    <t>刘加坤</t>
  </si>
  <si>
    <t>刘加坤,户主,510821195001175311;李德玉,妻,510821195503045322</t>
  </si>
  <si>
    <t>2-22</t>
  </si>
  <si>
    <t>李贵现_20200820174821</t>
  </si>
  <si>
    <t>510821217203JC00135</t>
  </si>
  <si>
    <t>李贵现</t>
  </si>
  <si>
    <t>李贵现,户主,510821196410105319;李素珍,次女,510821199506085328;何朝清,妻,510821196701225329;李俊龙,子,510821199811195312</t>
  </si>
  <si>
    <t>15183941469</t>
  </si>
  <si>
    <t>2019/01/01</t>
  </si>
  <si>
    <t>2-23</t>
  </si>
  <si>
    <t>李贵平_20200820180352</t>
  </si>
  <si>
    <t>510821217203JC00136</t>
  </si>
  <si>
    <t>李桂平</t>
  </si>
  <si>
    <t>李桂平,户主,510821197009115312;李伟,次子,510821200104155317;陈余连,妻,510821197105055321;李冬贤,长子,510821199510155333</t>
  </si>
  <si>
    <t>15283951509</t>
  </si>
  <si>
    <t>2018/01/01</t>
  </si>
  <si>
    <t>2-24</t>
  </si>
  <si>
    <t>李红_20200820182337</t>
  </si>
  <si>
    <t>510821217203JC00137</t>
  </si>
  <si>
    <t>李红</t>
  </si>
  <si>
    <t>李红,户主,510821197301075338;李为繁,次女,510821200010045328;刘晓蓉,妻,510821197509155329;李春慧,长女,510821199701135327;李程杰,子,510821200112055316</t>
  </si>
  <si>
    <t>18780922091</t>
  </si>
  <si>
    <t>2005/01/01</t>
  </si>
  <si>
    <t>该权利人还有一处房屋与何菊芳的房屋相连，尚未拆除。</t>
  </si>
  <si>
    <t>核实是否可以拆除。</t>
  </si>
  <si>
    <t>2-25</t>
  </si>
  <si>
    <t>吴桂英_20200820182215</t>
  </si>
  <si>
    <t>510821217203JC00138</t>
  </si>
  <si>
    <t>吴桂英</t>
  </si>
  <si>
    <t>吴桂英,户主,510821195003085328</t>
  </si>
  <si>
    <t>18284003505</t>
  </si>
  <si>
    <t>1992/01/01</t>
  </si>
  <si>
    <t>李桂平房屋</t>
  </si>
  <si>
    <t>2-26</t>
  </si>
  <si>
    <t>何元光_20200820134728</t>
  </si>
  <si>
    <t>510821217203JC00139</t>
  </si>
  <si>
    <t>何元光</t>
  </si>
  <si>
    <t>何元光,户主,510821195209205313;向仕菊,妻,510821195501025328</t>
  </si>
  <si>
    <t>18284928637</t>
  </si>
  <si>
    <t>1979/10/01</t>
  </si>
  <si>
    <t>何清兵房屋</t>
  </si>
  <si>
    <t>2-27</t>
  </si>
  <si>
    <t>何清兵_20200820134449</t>
  </si>
  <si>
    <t>510821217203JC00140</t>
  </si>
  <si>
    <t>何清兵</t>
  </si>
  <si>
    <t>何清兵,户主,510821197807085314;何静,K女,510821200606165320;何佳利,次女,510821201006255327;唐秀华,妻,510821198503175323</t>
  </si>
  <si>
    <t>18284993311</t>
  </si>
  <si>
    <t>何成光房屋</t>
  </si>
  <si>
    <t>何元光房屋</t>
  </si>
  <si>
    <t>2-28</t>
  </si>
  <si>
    <t>何成光_20200820133135</t>
  </si>
  <si>
    <t>510821217203JC00141</t>
  </si>
  <si>
    <t>何成光</t>
  </si>
  <si>
    <t>何成光,户主,510821195903245315;罗菊芳,妻,510821196502155348</t>
  </si>
  <si>
    <t>15883529525</t>
  </si>
  <si>
    <t>2-29</t>
  </si>
  <si>
    <t>唐显仁_20200820141628</t>
  </si>
  <si>
    <t>510821217203JC00142</t>
  </si>
  <si>
    <t>唐显仁</t>
  </si>
  <si>
    <t>唐显仁,户主,510821196809055333;唐开金,次子,510821199512285318;吴贵连,妻,510821196801015345</t>
  </si>
  <si>
    <t>13060166081</t>
  </si>
  <si>
    <t>1989/10/01</t>
  </si>
  <si>
    <t>唐绍得房屋</t>
  </si>
  <si>
    <t>2-30</t>
  </si>
  <si>
    <t>唐绍德_20200820140753</t>
  </si>
  <si>
    <t>510821217203JC00143</t>
  </si>
  <si>
    <t>唐绍得</t>
  </si>
  <si>
    <t>唐绍得,户主,51082119411110531X</t>
  </si>
  <si>
    <t>唐显仁房屋</t>
  </si>
  <si>
    <t>唐开宾房屋</t>
  </si>
  <si>
    <t>2-31</t>
  </si>
  <si>
    <t>唐开宾_20200820140028</t>
  </si>
  <si>
    <t>510821217203JC00144</t>
  </si>
  <si>
    <t>唐开宾</t>
  </si>
  <si>
    <t>唐开宾,户主,510821199105155313;杨香兰,友,36078119951005552X;唐馨杨,长女,51082120171111014X</t>
  </si>
  <si>
    <t>13168018799</t>
  </si>
  <si>
    <t>2-32</t>
  </si>
  <si>
    <t>唐显福_20200820111728</t>
  </si>
  <si>
    <t>510821217203JC00145</t>
  </si>
  <si>
    <t>唐显福</t>
  </si>
  <si>
    <t>唐显福,户主,510821196005065317;曹春芳,妻,510821196303165324</t>
  </si>
  <si>
    <t>15284865932</t>
  </si>
  <si>
    <t>1993/10/01</t>
  </si>
  <si>
    <t>唐勇房屋</t>
  </si>
  <si>
    <t>2-33</t>
  </si>
  <si>
    <t>唐勇_20200820111554</t>
  </si>
  <si>
    <t>510821217203JC00146</t>
  </si>
  <si>
    <t>唐勇</t>
  </si>
  <si>
    <t>唐勇,户主,510821198505205311;唐敏,次女,510821200909215321;杨丽玲,妻,510821198501055328;唐婷婷,长女,510821200807295324</t>
  </si>
  <si>
    <t>13025517586</t>
  </si>
  <si>
    <t>唐显福房屋</t>
  </si>
  <si>
    <t>3-44</t>
  </si>
  <si>
    <t>刘素珍_20200816150835</t>
  </si>
  <si>
    <t>510821217203JC00147</t>
  </si>
  <si>
    <t>刘素珍</t>
  </si>
  <si>
    <t>刘素珍,户主,510821196303015326;李得辉,次子,51082119920804531X</t>
  </si>
  <si>
    <t>15283901207</t>
  </si>
  <si>
    <t>1980/10/02</t>
  </si>
  <si>
    <t>李本辉房屋</t>
  </si>
  <si>
    <t>3-45</t>
  </si>
  <si>
    <t>李本辉_20200816152113</t>
  </si>
  <si>
    <t>510821217203JC00149</t>
  </si>
  <si>
    <t>李本辉</t>
  </si>
  <si>
    <t>李本辉,户主,510821197004275317;李小霞,次女,510821200008105328;李益顶,父亲,510821193304125312;张宗连,母亲,510821193302225328;严菊花,妻,510821197508205320;李晓慧,长女,510821199601025323</t>
  </si>
  <si>
    <t>18181015257</t>
  </si>
  <si>
    <t>3-46</t>
  </si>
  <si>
    <t>李本秀_20200816160300</t>
  </si>
  <si>
    <t>510821217203JC00150</t>
  </si>
  <si>
    <t>李本秀</t>
  </si>
  <si>
    <t>李本秀,妻,510821196511135322;张连海,长子,510821199001105338</t>
  </si>
  <si>
    <t>15282094112</t>
  </si>
  <si>
    <t>2009/10/25</t>
  </si>
  <si>
    <t>其儿子李德勇新建一处房屋</t>
  </si>
  <si>
    <t>李德勇房屋</t>
  </si>
  <si>
    <t>3-47</t>
  </si>
  <si>
    <t>李本超，李益奎_20200820174000</t>
  </si>
  <si>
    <t>510821217203JC00151</t>
  </si>
  <si>
    <t>李本超</t>
  </si>
  <si>
    <t>李本超,户主,510821198608105313;李姝妍,长女,510821201608150143;刘敏,妻,510821199509055028</t>
  </si>
  <si>
    <t>调查资料补户主妻子的信息，另一处宅基地签拆迁协议或拆除了再登记。</t>
  </si>
  <si>
    <t>经确认，该宗地总面积为207.18平方米，合法用地面积为180.00平方米，超占土地面积为37.18平方米;建筑总面积为277.44平方米，合法建筑面积为241.04平方米，超占建筑面积为36.4平方米</t>
  </si>
  <si>
    <t>3-48</t>
  </si>
  <si>
    <t>李益奎</t>
  </si>
  <si>
    <t>李益奎,户主,510821195403115311;李本松,次子,510821199207255315;俞代秀,妻,510821196402115322</t>
  </si>
  <si>
    <t>3-49</t>
  </si>
  <si>
    <t>李本玉_20200820115101</t>
  </si>
  <si>
    <t>510821217203JC00152</t>
  </si>
  <si>
    <t>4-24李本玉</t>
  </si>
  <si>
    <t>李本玉,户主,510821196808255317;李彩群,任女,510821199210195325;向雨瑶,外孙女,510821201810040108;李欣怡,外孙女,510821201307135329</t>
  </si>
  <si>
    <t>18253845998</t>
  </si>
  <si>
    <t>3-50</t>
  </si>
  <si>
    <t>李贤福_20200820151817</t>
  </si>
  <si>
    <t>510821217203JC00153</t>
  </si>
  <si>
    <t>李贤福</t>
  </si>
  <si>
    <t>李贤福,户主,510821195903035318;刘泽菊,妻,510821196001025326;李明波,子,510821198401155313</t>
  </si>
  <si>
    <t>15983922698</t>
  </si>
  <si>
    <t>1987/10/05</t>
  </si>
  <si>
    <t>李贵满房屋</t>
  </si>
  <si>
    <t>3-51</t>
  </si>
  <si>
    <t>李贵安_20200820100842</t>
  </si>
  <si>
    <t>510821217203JC00155</t>
  </si>
  <si>
    <t>李贵安</t>
  </si>
  <si>
    <t>李贵安,户主,510821196104125311;严秀珍,妻,510821196212305328;李俊贤,子,51082119900918531X</t>
  </si>
  <si>
    <t xml:space="preserve">2010/10/06
</t>
  </si>
  <si>
    <t>另一处宅基地签拆迁协议或拆除了再登记</t>
  </si>
  <si>
    <t>李贵安房屋</t>
  </si>
  <si>
    <t>2-34</t>
  </si>
  <si>
    <t>李军_20200820192826</t>
  </si>
  <si>
    <t>510821217203JC00157</t>
  </si>
  <si>
    <t>李军</t>
  </si>
  <si>
    <t>李军,户主,510821197301155311;李丹,次女,510821200102165327;吴春花,妻,510821197401165322;李彩霞,长女,510821199608205327;李浩贤,子,510821200409015331</t>
  </si>
  <si>
    <t>15883982224</t>
  </si>
  <si>
    <t>2011/01/01</t>
  </si>
  <si>
    <t>另一处是否签拆迁协议</t>
  </si>
  <si>
    <t>李军房屋</t>
  </si>
  <si>
    <t>2-35</t>
  </si>
  <si>
    <t>唐显贵_20200820134834</t>
  </si>
  <si>
    <t>510821217203JC00158</t>
  </si>
  <si>
    <t>唐显贵</t>
  </si>
  <si>
    <t>唐显贵,户主,510821196312195314;唐开杰,次子,510821199706185315;唐开平,长子,510821199305105353</t>
  </si>
  <si>
    <t>18284925635</t>
  </si>
  <si>
    <t>1999/10/01</t>
  </si>
  <si>
    <t>3-52</t>
  </si>
  <si>
    <t>周永堂_20200824190023</t>
  </si>
  <si>
    <t>510821217203JC00159</t>
  </si>
  <si>
    <t>周永堂</t>
  </si>
  <si>
    <t>周永堂,户主,510821196704025314;周晓艳,女,510821199503075327;周永珍,妻,510821197207165329;周仕维,子,510821200006015310</t>
  </si>
  <si>
    <t>18301644192</t>
  </si>
  <si>
    <t>俞方英房屋</t>
  </si>
  <si>
    <t>3-53</t>
  </si>
  <si>
    <t>李本照_20200816150033</t>
  </si>
  <si>
    <t>510821217203JC00160</t>
  </si>
  <si>
    <t>李本照</t>
  </si>
  <si>
    <t>李本照,户主,510821196003295311;张润英,妻,510821196201075328;许若瑶,外孙女,51082120161127012X;李艳,长女,510821198301115322</t>
  </si>
  <si>
    <t>15283946258</t>
  </si>
  <si>
    <t>1987/10/23</t>
  </si>
  <si>
    <t>3-54</t>
  </si>
  <si>
    <t>李德勇_20200816155352</t>
  </si>
  <si>
    <t>510821217203JC00161</t>
  </si>
  <si>
    <t>李德勇</t>
  </si>
  <si>
    <t>李本秀,户主,510821196103125328;唐菊芳,儿媳,510821199405035049;李兴磊,孙子,510821201006115316;李雨婷,孙女,51082120160308532X;李德勇,子,510821198706055313</t>
  </si>
  <si>
    <t>15283966127</t>
  </si>
  <si>
    <t>2016/10/24</t>
  </si>
  <si>
    <t>其母亲李本秀还有一处宅基地</t>
  </si>
  <si>
    <t>李本秀房屋</t>
  </si>
  <si>
    <t>3-55</t>
  </si>
  <si>
    <t>李本孝_20200820173750</t>
  </si>
  <si>
    <t>510821217203JC00162</t>
  </si>
  <si>
    <t>李本孝</t>
  </si>
  <si>
    <t>李本孝,户主,51082119731130531X;李虎,次子,510821199709105333;付利,妻,510821197602215322;李非,长子,510821199709105317</t>
  </si>
  <si>
    <t>15883904388</t>
  </si>
  <si>
    <t>2009/11/19</t>
  </si>
  <si>
    <t>刘三秀房屋</t>
  </si>
  <si>
    <t>3-56</t>
  </si>
  <si>
    <t>刘三秀_20200820172750</t>
  </si>
  <si>
    <t>510821217203JC00163</t>
  </si>
  <si>
    <t>刘三秀</t>
  </si>
  <si>
    <t>刘三秀,户主,510821194606135342</t>
  </si>
  <si>
    <t>18284919835</t>
  </si>
  <si>
    <t>1984/11/18</t>
  </si>
  <si>
    <t>李本超、李益奎房屋</t>
  </si>
  <si>
    <t>李本孝房屋</t>
  </si>
  <si>
    <t>3-57</t>
  </si>
  <si>
    <t>王洪清_20200820175316</t>
  </si>
  <si>
    <t>510821217203JC00165</t>
  </si>
  <si>
    <t>王洪清</t>
  </si>
  <si>
    <t>王洪清,户主,510821196801275331;李德辉,次子,510821200103095316;张翠菊,妻,51082119750220532X;李德彬,长子,510821199611135315</t>
  </si>
  <si>
    <t>15983935708</t>
  </si>
  <si>
    <t>2009/11/22</t>
  </si>
  <si>
    <t>3-58</t>
  </si>
  <si>
    <t>王朝兰_20200820175933</t>
  </si>
  <si>
    <t>510821217203JC00166</t>
  </si>
  <si>
    <t>王朝兰</t>
  </si>
  <si>
    <t>王朝兰,户主,510821194301185322</t>
  </si>
  <si>
    <t>13541832322</t>
  </si>
  <si>
    <t>2010/11/23</t>
  </si>
  <si>
    <t>李本王房屋</t>
  </si>
  <si>
    <t>王洪清房屋</t>
  </si>
  <si>
    <t>3-59</t>
  </si>
  <si>
    <t>李本王_20200820180402</t>
  </si>
  <si>
    <t>510821217203JC00167</t>
  </si>
  <si>
    <t>李本王</t>
  </si>
  <si>
    <t>李本王,户主,510821196503145336;彭春英,妻,510821196801095322;李森,子,510821199607125333</t>
  </si>
  <si>
    <t>2010/11/24</t>
  </si>
  <si>
    <t>王朝兰房屋</t>
  </si>
  <si>
    <t>李刚房屋</t>
  </si>
  <si>
    <t>3-60</t>
  </si>
  <si>
    <t>李贤江_20200820103318</t>
  </si>
  <si>
    <t>510821217203JC00169</t>
  </si>
  <si>
    <t>李贤江</t>
  </si>
  <si>
    <t>李贤江,户主,510821197105195316;李春蓉,次女,51082120020225532X;吴菊连,妻,510821197007155329;李阳,长子,510821199407105354;李付强,长子,510821200202255311</t>
  </si>
  <si>
    <t>18284008101</t>
  </si>
  <si>
    <t>3-61</t>
  </si>
  <si>
    <t>何清贵_20200820101151</t>
  </si>
  <si>
    <t>510821217203JC00170</t>
  </si>
  <si>
    <t>何清贵</t>
  </si>
  <si>
    <t>补充长子户籍资料</t>
  </si>
  <si>
    <t>何清贵,户主,510821196311235310;刘昭君,次子,510821199401125311;刘国清,父亲,51082119320913531X;刘春兰,妻,510821196804125363;刘东健,长子,510821198909115312</t>
  </si>
  <si>
    <t>15883906730</t>
  </si>
  <si>
    <t>2010/10/07</t>
  </si>
  <si>
    <t>户籍补长子的资料，另一处宅基地签拆迁协议或拆除了再登记</t>
  </si>
  <si>
    <t>何清贵房屋</t>
  </si>
  <si>
    <t>3-62</t>
  </si>
  <si>
    <t>马清贵_20200820102329</t>
  </si>
  <si>
    <t>510821217203JC00172</t>
  </si>
  <si>
    <t>马清贵</t>
  </si>
  <si>
    <t>已修改，户籍资料模糊</t>
  </si>
  <si>
    <t>马清贵,户主,510821195501165312;杨菊英,妻,510821195601025325;马朝建,长子,510821198011035316;马建勇,次子,510821198503105312</t>
  </si>
  <si>
    <t>18284939603</t>
  </si>
  <si>
    <t>2009/10/08</t>
  </si>
  <si>
    <t>调查资料补次子的信息，合法面积有误。</t>
  </si>
  <si>
    <t>2-36</t>
  </si>
  <si>
    <t>何朝明_20200820171800</t>
  </si>
  <si>
    <t>510821217203JC00173</t>
  </si>
  <si>
    <t>何朝明</t>
  </si>
  <si>
    <t>何朝明,户主,510821195512095313;赵玉英,妻,510821195809025324</t>
  </si>
  <si>
    <t>15984452933</t>
  </si>
  <si>
    <t>1986/01/01</t>
  </si>
  <si>
    <t>闫仕海房屋</t>
  </si>
  <si>
    <t>2-37</t>
  </si>
  <si>
    <t>唐开全_20200820143204</t>
  </si>
  <si>
    <t>510821217203JC00174</t>
  </si>
  <si>
    <t>唐开全</t>
  </si>
  <si>
    <t>唐开全,户主,510821198110165319;唐露,次女,510821201510140027;李金花,妻,510821197502055325;唐洁,长女,510821200304125323</t>
  </si>
  <si>
    <t>15082842869</t>
  </si>
  <si>
    <t>1994/10/01</t>
  </si>
  <si>
    <t>唐显成房屋</t>
  </si>
  <si>
    <t>2-38</t>
  </si>
  <si>
    <t>唐显成_20200820143412</t>
  </si>
  <si>
    <t>510821217203JC00175</t>
  </si>
  <si>
    <t>唐显成</t>
  </si>
  <si>
    <t>唐显成,户土,510821195603065312;陈菊英,妻,51082119531001532X</t>
  </si>
  <si>
    <t>15282029409</t>
  </si>
  <si>
    <t>唐开全房屋</t>
  </si>
  <si>
    <t>3-63</t>
  </si>
  <si>
    <t>胡民泽_20200824182933</t>
  </si>
  <si>
    <t>510821217203JC00176</t>
  </si>
  <si>
    <t>胡民泽</t>
  </si>
  <si>
    <t>胡民泽,户主,510821196501125315;胡会苓,女,510821199703055320;杨春英,妻,510821197010145324</t>
  </si>
  <si>
    <t>15183986692</t>
  </si>
  <si>
    <t>3-64</t>
  </si>
  <si>
    <t>俞方英_20200824190744</t>
  </si>
  <si>
    <t>510821217203JC00177</t>
  </si>
  <si>
    <t>俞方英</t>
  </si>
  <si>
    <t>俞方英,户主,510821193408125325</t>
  </si>
  <si>
    <t>13541837368</t>
  </si>
  <si>
    <t>周永堂房屋</t>
  </si>
  <si>
    <t>3-65</t>
  </si>
  <si>
    <t>胡治永_20200824185008</t>
  </si>
  <si>
    <t>510821217203JC00178</t>
  </si>
  <si>
    <t>胡治永</t>
  </si>
  <si>
    <t>胡治永,户主,510821194610255339</t>
  </si>
  <si>
    <t>15984071885</t>
  </si>
  <si>
    <t>1982/10/13</t>
  </si>
  <si>
    <t>胡安军房屋</t>
  </si>
  <si>
    <t>3-66</t>
  </si>
  <si>
    <t>胡安军_20200824185110</t>
  </si>
  <si>
    <t>510821217203JC00179</t>
  </si>
  <si>
    <t>胡安军</t>
  </si>
  <si>
    <t>胡安军,户主,510821198909195316;胡坤帮,长子,510821201405125319</t>
  </si>
  <si>
    <t>15183932513</t>
  </si>
  <si>
    <t>1985/10/13</t>
  </si>
  <si>
    <t>胡明玖房屋</t>
  </si>
  <si>
    <t>胡治永房屋</t>
  </si>
  <si>
    <t>3-67</t>
  </si>
  <si>
    <t>胡明玖_20200824185240</t>
  </si>
  <si>
    <t>510821217203JC00180</t>
  </si>
  <si>
    <t>胡明玖</t>
  </si>
  <si>
    <t>胡明玖,户主,510821196103155316;胡安斌,次子,51082119950405531X</t>
  </si>
  <si>
    <t>3-68</t>
  </si>
  <si>
    <t>李明刚_20200820181451</t>
  </si>
  <si>
    <t>510821217203JC00181</t>
  </si>
  <si>
    <t>李明刚</t>
  </si>
  <si>
    <t>李明刚,户主,510821196512045310;李浩杰,孙子,510821201802220037;李小兰,长女,510821199308075321</t>
  </si>
  <si>
    <t>18784903248</t>
  </si>
  <si>
    <t>2012/11/16</t>
  </si>
  <si>
    <t>李贤洪、青喜昌房屋</t>
  </si>
  <si>
    <t>李圣贤房屋</t>
  </si>
  <si>
    <t>3-69</t>
  </si>
  <si>
    <t>刘朝虎_20200820184421</t>
  </si>
  <si>
    <t>510821217203JC00182</t>
  </si>
  <si>
    <t>刘朝虎</t>
  </si>
  <si>
    <t>刘朝虎,户土,510821198605045319;李容,妻,51082119870329532X;李诗宇,长女,510821200912205327</t>
  </si>
  <si>
    <t>13325779610</t>
  </si>
  <si>
    <t>2012/11/19</t>
  </si>
  <si>
    <t>3-70</t>
  </si>
  <si>
    <t>青喜昌_20200820182509</t>
  </si>
  <si>
    <t>510821217203JC00184</t>
  </si>
  <si>
    <t>青喜昌</t>
  </si>
  <si>
    <t>青喜昌,户主,510821197303205319;何青春,妻,510821197502225320;青素帆,长女,510821200710135324;青天翔,长子,510821200004145330</t>
  </si>
  <si>
    <t>15729767620</t>
  </si>
  <si>
    <t>2012/11/18</t>
  </si>
  <si>
    <t>李明刚房屋</t>
  </si>
  <si>
    <t>3-71</t>
  </si>
  <si>
    <t>李圣贤_20200820182833</t>
  </si>
  <si>
    <t>510821217203JC00185</t>
  </si>
  <si>
    <t>李圣贤</t>
  </si>
  <si>
    <t>李圣贤,户主,510821197402205330;李媛媛,女,510821200211205324;付会英,妻,510821197401245322;李明鸿,长子,510821199804195314</t>
  </si>
  <si>
    <t>13547161785</t>
  </si>
  <si>
    <t>核实户主女儿的名字，户籍是李媛媛，调查信息是李欣芮</t>
  </si>
  <si>
    <t>青喜昌房屋</t>
  </si>
  <si>
    <t>3-72</t>
  </si>
  <si>
    <t>付春庭_20200820161413</t>
  </si>
  <si>
    <t>510821217203JC00186</t>
  </si>
  <si>
    <t>付春庭</t>
  </si>
  <si>
    <t>付春庭,户主,510821198306155315;付薛蓉,女,510821200703085322;李清平,配偶,510821198404015324;付政华,长子,510821201602075314</t>
  </si>
  <si>
    <t>15883577300</t>
  </si>
  <si>
    <t>1979/11/08</t>
  </si>
  <si>
    <t>付林庭房屋</t>
  </si>
  <si>
    <t>3-73</t>
  </si>
  <si>
    <t>付林庭_20200820160911</t>
  </si>
  <si>
    <t>510821217203JC00188</t>
  </si>
  <si>
    <t>付林庭</t>
  </si>
  <si>
    <t>付林庭,户主,510821198606245312;付幸泳,女,510821200807125325;向芙蓉,配偶,510821198703155327;付静永,子,510821201001085314</t>
  </si>
  <si>
    <t>15883906989</t>
  </si>
  <si>
    <t>2019/11/07</t>
  </si>
  <si>
    <t>该权利人还有一处房屋与付春庭的房屋相连，尚未拆除。</t>
  </si>
  <si>
    <t>另一处核实是否可以拆除</t>
  </si>
  <si>
    <t>付朝珍房屋</t>
  </si>
  <si>
    <t>刘天国房屋</t>
  </si>
  <si>
    <t>3-74</t>
  </si>
  <si>
    <t>付朝珍_20200820155535</t>
  </si>
  <si>
    <t>510821217203JC00189</t>
  </si>
  <si>
    <t>4-49付朝珍</t>
  </si>
  <si>
    <t>付朝珍</t>
  </si>
  <si>
    <t>付朝珍,户主,510821194901275313;刘加秀,妻,510821195610155324</t>
  </si>
  <si>
    <t>18283901361</t>
  </si>
  <si>
    <t>1979/11/06</t>
  </si>
  <si>
    <t>吴晓燕房屋</t>
  </si>
  <si>
    <t>付波房屋</t>
  </si>
  <si>
    <t>3-75</t>
  </si>
  <si>
    <t>李刚_20200820180525</t>
  </si>
  <si>
    <t>510821217203JC00190</t>
  </si>
  <si>
    <t>李刚</t>
  </si>
  <si>
    <t>李刚,户主,510821197104185319;李汶其,女,510821199607135320;付翠华,妻,510821197202105343;李沛其,子,510821200003155254</t>
  </si>
  <si>
    <t>15283942968</t>
  </si>
  <si>
    <t>2012/11/13</t>
  </si>
  <si>
    <t>3-76</t>
  </si>
  <si>
    <t>吴晓燕_20200820162942</t>
  </si>
  <si>
    <t>510821217203JC00191</t>
  </si>
  <si>
    <t>吴晓燕</t>
  </si>
  <si>
    <t>吴晓燕,户主,51082119850405534X;付子娣,次女,510821201211275327;付语彤,女,510821200810255323</t>
  </si>
  <si>
    <t>18308377393</t>
  </si>
  <si>
    <t>1978/11/02</t>
  </si>
  <si>
    <t>付云庭房屋</t>
  </si>
  <si>
    <t>3-77</t>
  </si>
  <si>
    <t>付云庭_20200820154748</t>
  </si>
  <si>
    <t>510821217203JC00192</t>
  </si>
  <si>
    <t>付云庭</t>
  </si>
  <si>
    <t>付云庭,户主,510821196612295317</t>
  </si>
  <si>
    <t>15082837139</t>
  </si>
  <si>
    <t>1975/11/05</t>
  </si>
  <si>
    <t>付海庭房屋</t>
  </si>
  <si>
    <t>3-78</t>
  </si>
  <si>
    <t>青明义_20200820170138</t>
  </si>
  <si>
    <t>510821217203JC00194</t>
  </si>
  <si>
    <t>青明义</t>
  </si>
  <si>
    <t>青明义,户主,510821194409035318;付朝秀,妻,510821194709125323</t>
  </si>
  <si>
    <t>18783488585</t>
  </si>
  <si>
    <t>1988/11/13</t>
  </si>
  <si>
    <t>李贤寿房屋</t>
  </si>
  <si>
    <t>3-79</t>
  </si>
  <si>
    <t>李贤寿_20200820170849</t>
  </si>
  <si>
    <t>510821217203JC00195</t>
  </si>
  <si>
    <t>李贤寿</t>
  </si>
  <si>
    <t>李贤寿,户主,510821196302185331;青菊英,妻,510821196512315325</t>
  </si>
  <si>
    <t>18284071818</t>
  </si>
  <si>
    <t>1988/11/14</t>
  </si>
  <si>
    <t>青俐君房屋</t>
  </si>
  <si>
    <t>青明义房屋</t>
  </si>
  <si>
    <t>3-80</t>
  </si>
  <si>
    <t>青丽侰_20200820171019</t>
  </si>
  <si>
    <t>510821217203JC00196</t>
  </si>
  <si>
    <t>青俐君</t>
  </si>
  <si>
    <t>青俐君,户主,510821199107265321</t>
  </si>
  <si>
    <t>18942353298</t>
  </si>
  <si>
    <t>1978/11/14</t>
  </si>
  <si>
    <t>2-39</t>
  </si>
  <si>
    <t>闫仕海_20200820171610</t>
  </si>
  <si>
    <t>510821217203JC00197</t>
  </si>
  <si>
    <t>闫仕海</t>
  </si>
  <si>
    <t>闫仕海,户主,510821197204265316;何大僖,次子,510821200509105019;何小莉,妻,510821198102025324;何大文,长子,51082120040716531X</t>
  </si>
  <si>
    <t>18783473795</t>
  </si>
  <si>
    <t>2014/01/01</t>
  </si>
  <si>
    <t>20141230</t>
  </si>
  <si>
    <t>何朝明房屋</t>
  </si>
  <si>
    <t>2-40</t>
  </si>
  <si>
    <t>李明玖_20200820151622</t>
  </si>
  <si>
    <t>510821217203JC00198</t>
  </si>
  <si>
    <t>李明玖</t>
  </si>
  <si>
    <t>李明玖,户主,510821197412155373;李柏贤,父亲,510821194310095310;何国英,母亲,510821194707145320;李小琴,女,510821200110055320;何进丽,妻,510821197905295323;李兵朝,子,510821200504305310</t>
  </si>
  <si>
    <t>18284998468</t>
  </si>
  <si>
    <t>李明久与李柏贤一个户</t>
  </si>
  <si>
    <t>李柏贤房屋</t>
  </si>
  <si>
    <t>2-41</t>
  </si>
  <si>
    <t>李柏贤_20200820151725</t>
  </si>
  <si>
    <t>510821217203JC00199</t>
  </si>
  <si>
    <t>李柏贤</t>
  </si>
  <si>
    <t>18284068225</t>
  </si>
  <si>
    <t>实际生活中已独立，户主李明玖，未分户</t>
  </si>
  <si>
    <t>李明玖房屋</t>
  </si>
  <si>
    <t>3-81</t>
  </si>
  <si>
    <t>向仕秀_20200824165455</t>
  </si>
  <si>
    <t>510821217203JC00201</t>
  </si>
  <si>
    <t>向仕秀</t>
  </si>
  <si>
    <t>李福德,户主,510821194707245313;李桂强,次子,510821198603025330;向仕秀,妻,510821195108025321</t>
  </si>
  <si>
    <t>17742881293</t>
  </si>
  <si>
    <t>1985/10/02</t>
  </si>
  <si>
    <t>户主已故，妻子继承</t>
  </si>
  <si>
    <t>向德红房屋</t>
  </si>
  <si>
    <t>李贵雄房屋</t>
  </si>
  <si>
    <t>3-82</t>
  </si>
  <si>
    <t>510821217203JC00203</t>
  </si>
  <si>
    <t>向德红</t>
  </si>
  <si>
    <t>向德红,户主,510821198009235319;李其贤,次子,510821201209265314;向德香,非亲属,510821198602025320;李俊贤,子,51082120070704531X</t>
  </si>
  <si>
    <t>18780999080</t>
  </si>
  <si>
    <t>向仕秀房屋</t>
  </si>
  <si>
    <t>3-83</t>
  </si>
  <si>
    <t>刘天国_20200820154923</t>
  </si>
  <si>
    <t>510821217203JC00204</t>
  </si>
  <si>
    <t>刘天国</t>
  </si>
  <si>
    <t>刘天国,户主,510821195501145311;付菊英,妻,510821196104245321</t>
  </si>
  <si>
    <t>18784932345</t>
  </si>
  <si>
    <t>3-84</t>
  </si>
  <si>
    <t>付波_20200820160343</t>
  </si>
  <si>
    <t>510821217203JC00205</t>
  </si>
  <si>
    <t>付波</t>
  </si>
  <si>
    <t>付波,户主,510821198308065313</t>
  </si>
  <si>
    <t>13330736288</t>
  </si>
  <si>
    <t>3-85</t>
  </si>
  <si>
    <t>付海庭_20200820153047</t>
  </si>
  <si>
    <t>510821217203JC00207</t>
  </si>
  <si>
    <t>付海庭</t>
  </si>
  <si>
    <t>付海庭,户主,510821197103145315;付薪月,次女,510821200905265321;付菊梅,次女,510821200101115328;刘小燕,妻,510821197202215323</t>
  </si>
  <si>
    <t>18284072556</t>
  </si>
  <si>
    <t>2010/11/03</t>
  </si>
  <si>
    <t>该权利人还有一处房屋与付云庭的房屋相连，尚未拆除。</t>
  </si>
  <si>
    <t>20081027</t>
  </si>
  <si>
    <t>2-42</t>
  </si>
  <si>
    <t>李贤东_20200821120656</t>
  </si>
  <si>
    <t>510821217203JC00211</t>
  </si>
  <si>
    <t>李贤东</t>
  </si>
  <si>
    <t>李贤东,户主,510821196505145313;李明凯,长子,510821199102085313</t>
  </si>
  <si>
    <t>15883588032</t>
  </si>
  <si>
    <t>李明继房屋</t>
  </si>
  <si>
    <t>2-43</t>
  </si>
  <si>
    <t>吴国兴_20200820154427</t>
  </si>
  <si>
    <t>510821217203JC00213</t>
  </si>
  <si>
    <t>吴国兴</t>
  </si>
  <si>
    <t>吴国兴,户主,510821197203215317;付菊蓉,妻,510821198001065327;吴晓溪,长女,510821200002015321;吴朝辉,长子,510821200302145312</t>
  </si>
  <si>
    <t>15282816539</t>
  </si>
  <si>
    <t>2008/01/01</t>
  </si>
  <si>
    <t>2-44</t>
  </si>
  <si>
    <t>李明春_20200820150043</t>
  </si>
  <si>
    <t>510821217203JC00214</t>
  </si>
  <si>
    <t>李明春</t>
  </si>
  <si>
    <t>李明春,户主,510821196710285315;李奇炳,次子,510821199708205316;刘小菊,妻,510821197011215320</t>
  </si>
  <si>
    <t>17398829409</t>
  </si>
  <si>
    <t>2007/10/01</t>
  </si>
  <si>
    <t>20070530</t>
  </si>
  <si>
    <t>李金炳房屋</t>
  </si>
  <si>
    <t>2-45</t>
  </si>
  <si>
    <t>李金炳_20200820145905</t>
  </si>
  <si>
    <t>510821217203JC00215</t>
  </si>
  <si>
    <t>李金炳</t>
  </si>
  <si>
    <t>李金炳,户主,510821199211055316;李昀姝,次女,510821201804090045;李垚,女,510821201504305323;姚慢慢,妻,510821199410026120</t>
  </si>
  <si>
    <t>17623013489</t>
  </si>
  <si>
    <t>1982/10/01</t>
  </si>
  <si>
    <t>调查资料户主两个女儿的名字有误。</t>
  </si>
  <si>
    <t>李明春房屋</t>
  </si>
  <si>
    <t>闫菊芳房屋</t>
  </si>
  <si>
    <t>2-46</t>
  </si>
  <si>
    <t>闫菊芳_20200820144144</t>
  </si>
  <si>
    <t>510821217203JC00217</t>
  </si>
  <si>
    <t>闫菊芳</t>
  </si>
  <si>
    <t>闫菊芳,户主,51082119670909532X;李艳,女,510821199604105329;李舒涵,孙女,510821201910230208;李健朝,子,510821199106085310</t>
  </si>
  <si>
    <t>18780975800</t>
  </si>
  <si>
    <t>2004/10/01</t>
  </si>
  <si>
    <t>该权利人还有一处房屋与李金炳的房屋相连，尚未拆除。</t>
  </si>
  <si>
    <t>2-47</t>
  </si>
  <si>
    <t>杨福仁_20200820115136</t>
  </si>
  <si>
    <t>510821217203JC00218</t>
  </si>
  <si>
    <t>杨福仁</t>
  </si>
  <si>
    <t>杨福仁,户主,510821196104095319;杨枝强,次子,510821199502065311;李德菊,妻,510821197103185325;杨枝省,子,510821199001045312</t>
  </si>
  <si>
    <t>18608393496</t>
  </si>
  <si>
    <t>2020/01/01</t>
  </si>
  <si>
    <t>还有一处房屋是继承所得。</t>
  </si>
  <si>
    <t>另一处继承的暂不登记。</t>
  </si>
  <si>
    <t>杨东仁房屋</t>
  </si>
  <si>
    <t>2-48</t>
  </si>
  <si>
    <t>杨东仁_20200820115905</t>
  </si>
  <si>
    <t>510821217203JC00219</t>
  </si>
  <si>
    <t>杨东仁</t>
  </si>
  <si>
    <t>杨东仁,户主,51082119631009531X</t>
  </si>
  <si>
    <t>18054398600</t>
  </si>
  <si>
    <t>杨福仁房屋</t>
  </si>
  <si>
    <t>杨德仁房屋</t>
  </si>
  <si>
    <t>3-86</t>
  </si>
  <si>
    <t>唐开俊_20200820152941</t>
  </si>
  <si>
    <t>510821217203JC00221</t>
  </si>
  <si>
    <t>唐开俊</t>
  </si>
  <si>
    <t>唐开俊,户主,510821197510145312;唐鸣韩,次子,510821201111105312</t>
  </si>
  <si>
    <t>18780993338</t>
  </si>
  <si>
    <t>1987/11/02</t>
  </si>
  <si>
    <t>3-87</t>
  </si>
  <si>
    <t>唐显坤_20200820150349</t>
  </si>
  <si>
    <t>510821217203JC00222</t>
  </si>
  <si>
    <t>4-63唐显坤</t>
  </si>
  <si>
    <t>唐显坤,户主,510821194302095310;李贤英,妻,510821194302095329</t>
  </si>
  <si>
    <t>1975/11/01</t>
  </si>
  <si>
    <t>户籍资料与调查信息不符</t>
  </si>
  <si>
    <t>唐开明房屋</t>
  </si>
  <si>
    <t>付朝菊房屋</t>
  </si>
  <si>
    <t>2-49</t>
  </si>
  <si>
    <t>李明继_20200821120551</t>
  </si>
  <si>
    <t>510821217203JC00227</t>
  </si>
  <si>
    <t>李明继</t>
  </si>
  <si>
    <t>李明继,户主,51082119910208533X;刘雪梅,妻,510821199408135328;李萍萍,长女,510821201512135328;李宇朝,长子,510821202006060014</t>
  </si>
  <si>
    <t>15283927746</t>
  </si>
  <si>
    <t>2007/01/01</t>
  </si>
  <si>
    <t>调查资料补户主儿子的信息</t>
  </si>
  <si>
    <t>李贤东房屋</t>
  </si>
  <si>
    <t>2-50</t>
  </si>
  <si>
    <t>李明武_20200820160517</t>
  </si>
  <si>
    <t>510821217203JC00228</t>
  </si>
  <si>
    <t>李明武</t>
  </si>
  <si>
    <t>17344385630</t>
  </si>
  <si>
    <t>吴平房屋</t>
  </si>
  <si>
    <t>3-88</t>
  </si>
  <si>
    <t>胡治保_20200824183751</t>
  </si>
  <si>
    <t>510821217203JC00230</t>
  </si>
  <si>
    <t>胡治保</t>
  </si>
  <si>
    <t>胡治保,户主,510821194610255355;唐金英,妻,510821195502235327</t>
  </si>
  <si>
    <t>13883985986</t>
  </si>
  <si>
    <t>胡治方房屋</t>
  </si>
  <si>
    <t>3-89</t>
  </si>
  <si>
    <t>胡治方_20200824183025</t>
  </si>
  <si>
    <t>510821217203JC00231</t>
  </si>
  <si>
    <t>胡治方</t>
  </si>
  <si>
    <t>胡治方,户主,51082119410425531X;刘成英,妻,510821194210255321</t>
  </si>
  <si>
    <t>15883968522</t>
  </si>
  <si>
    <t>1983/10/10</t>
  </si>
  <si>
    <t>胡治保房屋</t>
  </si>
  <si>
    <t>3-90</t>
  </si>
  <si>
    <t>付朝映_20200820163725</t>
  </si>
  <si>
    <t>510821217203JC00232</t>
  </si>
  <si>
    <t>付朝映</t>
  </si>
  <si>
    <t>付朝映,户主,510821194411045312;李桂兰,妻,510821194510095323;付冬永,孙女,510821199609185321</t>
  </si>
  <si>
    <t>17344386322</t>
  </si>
  <si>
    <t>1976/11/09</t>
  </si>
  <si>
    <t>付满庭房屋</t>
  </si>
  <si>
    <t>3-91</t>
  </si>
  <si>
    <t>付满庭_20200820163506</t>
  </si>
  <si>
    <t>510821217203JC00233</t>
  </si>
  <si>
    <t>付满庭</t>
  </si>
  <si>
    <t>付满庭,户主,510821196710025337;付林永,次女,510821199710185326;李本菊,妻,510821196802175340;付华永,子,510821200402255316</t>
  </si>
  <si>
    <t>15903583187</t>
  </si>
  <si>
    <t>1986/11/08</t>
  </si>
  <si>
    <t>付朝映房屋</t>
  </si>
  <si>
    <t>3-92</t>
  </si>
  <si>
    <t>付青庭_20200820162341</t>
  </si>
  <si>
    <t>510821217203JC00234</t>
  </si>
  <si>
    <t>付青庭</t>
  </si>
  <si>
    <t>付青庭,户主,510821196703265316;付晓琴,女,510821199901175323;李明蓉,妻,510821197010285327;付新永,子,510821199409035310</t>
  </si>
  <si>
    <t>无建房时间</t>
  </si>
  <si>
    <t>3-93</t>
  </si>
  <si>
    <t>510821217203JC00235</t>
  </si>
  <si>
    <t>付朝菊</t>
  </si>
  <si>
    <t>无照片</t>
  </si>
  <si>
    <t>付朝菊,户主,510821195312135325</t>
  </si>
  <si>
    <t>无房屋照片和无建房时间，合法面积不能确认</t>
  </si>
  <si>
    <t>唐显坤房屋</t>
  </si>
  <si>
    <t>3-94</t>
  </si>
  <si>
    <t>唐开军_20200820133837</t>
  </si>
  <si>
    <t>510821217203JC00236</t>
  </si>
  <si>
    <t>唐开军</t>
  </si>
  <si>
    <t>唐开军,户主,510821197002285335;李碧兰,妻,510821197003285329;唐磊,长子,510821199602155314</t>
  </si>
  <si>
    <t>18783455938</t>
  </si>
  <si>
    <t>2009/10/30</t>
  </si>
  <si>
    <t>3-95</t>
  </si>
  <si>
    <t>向仕满_20200820132522</t>
  </si>
  <si>
    <t>510821217203JC00237</t>
  </si>
  <si>
    <t>向仕满</t>
  </si>
  <si>
    <t>向仕满,户主,510821194312145318;胡美聪,妻,510821195812205326;向德友,子,51082119801215531X</t>
  </si>
  <si>
    <t>18284904858</t>
  </si>
  <si>
    <t>1986/10/28</t>
  </si>
  <si>
    <t>向仕义房屋</t>
  </si>
  <si>
    <t>3-96</t>
  </si>
  <si>
    <t>向仕义_20200820133559</t>
  </si>
  <si>
    <t>510821217203JC00238</t>
  </si>
  <si>
    <t>向仕义</t>
  </si>
  <si>
    <t>向仕义,户主,510821195704145338;向燕,次女,510821199405105326;胡聪秀,妻,510821196312155320;向贵蓉,三女,510821199811055328</t>
  </si>
  <si>
    <t>18780989218</t>
  </si>
  <si>
    <t>1986/10/29</t>
  </si>
  <si>
    <t>向仕满房屋</t>
  </si>
  <si>
    <t>2-51</t>
  </si>
  <si>
    <t>李明早_20200821095535</t>
  </si>
  <si>
    <t>510821217203JC00240</t>
  </si>
  <si>
    <t>李明早</t>
  </si>
  <si>
    <t>李明早,户主,510821197107135317;李刚潮,次子,510821200102105316;李贤安,父亲,510821193402155312;严兴蓉,妻,510821197503175345;李强潮,长子,510821199603155316</t>
  </si>
  <si>
    <t>18035651086</t>
  </si>
  <si>
    <t>李明早房屋</t>
  </si>
  <si>
    <t>3-97</t>
  </si>
  <si>
    <t>青兴发_20200820163823</t>
  </si>
  <si>
    <t>510821217203JC00241</t>
  </si>
  <si>
    <t>青兴发</t>
  </si>
  <si>
    <t>青兴发,户主,510821193706135310;李仕秀,妻,510821194012105322;向梓宸,孙子,510821201602285311;青开军,长子,510821198703155319</t>
  </si>
  <si>
    <t>18781262698</t>
  </si>
  <si>
    <t>2012/11/10</t>
  </si>
  <si>
    <t>青兴发房屋</t>
  </si>
  <si>
    <t>3-98</t>
  </si>
  <si>
    <t>青开杰_20200820165116</t>
  </si>
  <si>
    <t>510821217203JC00243</t>
  </si>
  <si>
    <t>青开杰</t>
  </si>
  <si>
    <t>青开杰,户主,510821196703155336;青小芸,次子,510821199801105336;青开菊,妻,51082119690811532X;青小程,长子,510821199101035314</t>
  </si>
  <si>
    <t>15984443218</t>
  </si>
  <si>
    <t>2011/11/12</t>
  </si>
  <si>
    <t>2-52</t>
  </si>
  <si>
    <t>向波_20200821110608</t>
  </si>
  <si>
    <t>510821217203JC00245</t>
  </si>
  <si>
    <t>向波</t>
  </si>
  <si>
    <t>向波,户主,510821199002245332;陈梦娇,妻,511526199412293229;向雨萱,长女,510821201404105324</t>
  </si>
  <si>
    <t>18283930359</t>
  </si>
  <si>
    <t>向仕早房屋</t>
  </si>
  <si>
    <t>向仕君房屋</t>
  </si>
  <si>
    <t>2-53</t>
  </si>
  <si>
    <t>向仕早_20200821110511</t>
  </si>
  <si>
    <t>510821217203JC00246</t>
  </si>
  <si>
    <t>向仕早</t>
  </si>
  <si>
    <t>向仕早,户主,510821196102155314;俞子秀,妻,510821196303025321</t>
  </si>
  <si>
    <t>18309207891</t>
  </si>
  <si>
    <t>向波房屋</t>
  </si>
  <si>
    <t>2-54</t>
  </si>
  <si>
    <t>李明宗_20200821091511</t>
  </si>
  <si>
    <t>510821217203JC00247</t>
  </si>
  <si>
    <t>李明宗</t>
  </si>
  <si>
    <t>李明宗,户主,510821196502045317;刘泽菊,妻,510821196704145324;李虎潮,子,510821199402055319</t>
  </si>
  <si>
    <t>18784915877</t>
  </si>
  <si>
    <t>另一处宅基地签署拆迁协议或拆了再登记</t>
  </si>
  <si>
    <t>李明宗房屋</t>
  </si>
  <si>
    <t>2-55</t>
  </si>
  <si>
    <t>吴国明_20200821090103</t>
  </si>
  <si>
    <t>510821217203JC00248</t>
  </si>
  <si>
    <t>吴国明</t>
  </si>
  <si>
    <t>吴国明,户主,510821195811025315;许蓉华,儿媳,510811198703021924;严芙英,妻,510821195802025321;吴佳莉,孙女,510821201405225328;汉族,孙女,510821200609295323;吴朝坤,长子,510821198209055312</t>
  </si>
  <si>
    <t>13547193196</t>
  </si>
  <si>
    <t xml:space="preserve">    </t>
  </si>
  <si>
    <t>2-56</t>
  </si>
  <si>
    <t>付勇_20200819162121</t>
  </si>
  <si>
    <t>510821217203JC00249</t>
  </si>
  <si>
    <t>付勇</t>
  </si>
  <si>
    <t>付勇,户主,510821197302105359;付畅永,次子,510821200702155317;马青英,母亲,510821194802155324;付赛兰,女,510821200407265329;康丽芳,妻,510821197408085325;付镖永,子,510821199610055313</t>
  </si>
  <si>
    <t>15283957512</t>
  </si>
  <si>
    <t>2008/05/14</t>
  </si>
  <si>
    <t>20071112</t>
  </si>
  <si>
    <t>2-57</t>
  </si>
  <si>
    <t>周绍兵_20200819162449</t>
  </si>
  <si>
    <t>510821217203JC00250</t>
  </si>
  <si>
    <t>周绍兵</t>
  </si>
  <si>
    <t>周绍兵,户主,510821198701025318;庞羽轩,妻,510821199004065327;庞雯静,长女,510821201011295323;庞鸿康,长子,510821201805240017</t>
  </si>
  <si>
    <t>15983932945</t>
  </si>
  <si>
    <t>2010/08/05</t>
  </si>
  <si>
    <t>2-58</t>
  </si>
  <si>
    <t>杨德仁_20200820121221</t>
  </si>
  <si>
    <t>510821217203JC00251</t>
  </si>
  <si>
    <t>杨德仁</t>
  </si>
  <si>
    <t>杨德仁,户主,510821195703075315;杨知宝,次子,510821198510075312;谭小蓉,儿媳,510821199206195322;尹登菊,妻,510821195902105345;杨雪悔,孙女,510821201103255329;杨先瑞,孙子,51082120190615007X</t>
  </si>
  <si>
    <t>13219901098</t>
  </si>
  <si>
    <t>3-99</t>
  </si>
  <si>
    <t>向仕学_20200820130927</t>
  </si>
  <si>
    <t>510821217203JC00254</t>
  </si>
  <si>
    <t>向仕学</t>
  </si>
  <si>
    <t>向仕学,户主,510821195112045317;李益平,女婿,51082119790317531X;李光菊,妻,510821196210205323;向妍静,孙女,510821200809105328;向飞宇,孙子,510821201504295313;向敏,长女,510821198205285321</t>
  </si>
  <si>
    <t>13881205668</t>
  </si>
  <si>
    <t>2011/10/27</t>
  </si>
  <si>
    <t>2-59</t>
  </si>
  <si>
    <t>向德映_20200821114746</t>
  </si>
  <si>
    <t>510821217203JC00255</t>
  </si>
  <si>
    <t>向德映</t>
  </si>
  <si>
    <t>向德映,户主,510821196204025318;向春梅,次女,510821199302045324;李本春,妻,510821196302155343</t>
  </si>
  <si>
    <t>15284142958</t>
  </si>
  <si>
    <t>向德奇房屋</t>
  </si>
  <si>
    <t>2-60</t>
  </si>
  <si>
    <t>向德华_20200821114933</t>
  </si>
  <si>
    <t>510821217203JC00256</t>
  </si>
  <si>
    <t>向德华</t>
  </si>
  <si>
    <t>向德华,户主,510821195405115315;张绍英,妻,510821195512035361</t>
  </si>
  <si>
    <t>15984092873</t>
  </si>
  <si>
    <t>1979/01/01</t>
  </si>
  <si>
    <t>2-61</t>
  </si>
  <si>
    <t>向德奇_20200821114642</t>
  </si>
  <si>
    <t>510821217203JC00257</t>
  </si>
  <si>
    <t>向德奇</t>
  </si>
  <si>
    <t>向德奇,户主,510821196601125339;向冬梅,女,51082119901105532X;刘金莲,妻,510821196808105343;向雨涵,孙女,510821202002220068;向玖兵,子,510821199802175336</t>
  </si>
  <si>
    <t>18780912092</t>
  </si>
  <si>
    <t>1998/01/01</t>
  </si>
  <si>
    <t>向德华房屋</t>
  </si>
  <si>
    <t>向德映房屋</t>
  </si>
  <si>
    <t>2-62</t>
  </si>
  <si>
    <t>向仕君_20200821103830</t>
  </si>
  <si>
    <t>510821217203JC00259</t>
  </si>
  <si>
    <t>向仕君</t>
  </si>
  <si>
    <t>向仕君,户主,51082119690914531X;李仕秀,母亲,510821193102245324;向薛蓉,女,510821199801175326;俞彩兰,妻,51082119711221532X;向杨,孙子,510821201605095310;向俊臣,子,510821199305235318</t>
  </si>
  <si>
    <t>18780926671</t>
  </si>
  <si>
    <t>向德绿房屋</t>
  </si>
  <si>
    <t>2-63</t>
  </si>
  <si>
    <t>向德绿_20200821101312</t>
  </si>
  <si>
    <t>510821217203JC00260</t>
  </si>
  <si>
    <t>向德绿</t>
  </si>
  <si>
    <t>向德绿,户主,51082119730418533X;向仕富,父亲,510821195109225317;李明菊,妻,510821197209045320;向丽琴,长女,510821199512075329;向鹏飞,长子,510821200006025316</t>
  </si>
  <si>
    <t>18808120838</t>
  </si>
  <si>
    <t>2-64</t>
  </si>
  <si>
    <t>何清华_20200821084948</t>
  </si>
  <si>
    <t>510821217203JC00263</t>
  </si>
  <si>
    <t>何清华</t>
  </si>
  <si>
    <t>何清华,户主,510821196104145312;何文光,父亲,510821193812175316;何红英,女,510821199501105369;杨菊英,妻,510821196801105324;何国平,子,510821199102165313</t>
  </si>
  <si>
    <t>18780970629</t>
  </si>
  <si>
    <t>2000/01/01</t>
  </si>
  <si>
    <t>调查资料户主父亲名字何义光应为何文光</t>
  </si>
  <si>
    <t>2-65</t>
  </si>
  <si>
    <t>吴本贵_20200820162737</t>
  </si>
  <si>
    <t>510821217203JC00264</t>
  </si>
  <si>
    <t>吴本贵</t>
  </si>
  <si>
    <t>吴本贵,户主,510821196705105332;吴小慧,女,510821200012285325;向新菊,妻,510821197211185322;吴仕勇,子,51082119941218531X</t>
  </si>
  <si>
    <t>15508397932</t>
  </si>
  <si>
    <t>2006/01/01</t>
  </si>
  <si>
    <t>2-66</t>
  </si>
  <si>
    <t>杨之国_20200820123833</t>
  </si>
  <si>
    <t>510821217203JC00265</t>
  </si>
  <si>
    <t>杨之国</t>
  </si>
  <si>
    <t>15883932250</t>
  </si>
  <si>
    <t>3-100</t>
  </si>
  <si>
    <t>付朝兴_20200820124549</t>
  </si>
  <si>
    <t>510821217203JC00266</t>
  </si>
  <si>
    <t>付朝兴</t>
  </si>
  <si>
    <t>付朝兴,户主,510821195003185310;李菊英,妻,510821196508085328;付东廷,子,510821199201055312</t>
  </si>
  <si>
    <t>13419220518</t>
  </si>
  <si>
    <t>1979/10/24</t>
  </si>
  <si>
    <t>3-101</t>
  </si>
  <si>
    <t>付朝正_20200820130350</t>
  </si>
  <si>
    <t>510821217203JC00267</t>
  </si>
  <si>
    <t>4-78付朝正</t>
  </si>
  <si>
    <t>付朝正</t>
  </si>
  <si>
    <t>付朝正,户主,510821195304175319;唐燕,儿媳,510821198909075322;向得菊,妻,510821195403105324;付凝涵,孙女,510821201001315327;付云龙,孙子,510821201401165313;付洪林,长子,510821198604175314</t>
  </si>
  <si>
    <t>四川省旺苍县天星乡木瓜村4组55号</t>
  </si>
  <si>
    <t>2012/10/26</t>
  </si>
  <si>
    <t>2-67</t>
  </si>
  <si>
    <t>向德贤_20200821111528</t>
  </si>
  <si>
    <t>510821217203JC00268</t>
  </si>
  <si>
    <t>向德贤</t>
  </si>
  <si>
    <t>向德贤,户主,510821196801035370;向磊,次子,510821200002135315;刘玉英,妻,510821197005015322;向亮,长子,51082119931204531X</t>
  </si>
  <si>
    <t>15282057596</t>
  </si>
  <si>
    <t>向德贤房屋</t>
  </si>
  <si>
    <t>2-68</t>
  </si>
  <si>
    <t>杨华仁_20200820122941</t>
  </si>
  <si>
    <t>510821217203JC00269</t>
  </si>
  <si>
    <t>杨华仁</t>
  </si>
  <si>
    <t>杨华仁,户主,510821196208165318;付翠英,妻,510821196705255322;杨芝军,子,510821199803265317</t>
  </si>
  <si>
    <t>15883947892</t>
  </si>
  <si>
    <t>四川省旺苍县天星乡木瓜村3组52号</t>
  </si>
  <si>
    <t>1995/10/01</t>
  </si>
  <si>
    <t>2-69</t>
  </si>
  <si>
    <t>杨明仁_20200820121346</t>
  </si>
  <si>
    <t>510821217203JC00270</t>
  </si>
  <si>
    <t>杨明仁</t>
  </si>
  <si>
    <t>杨明仁,户主,510821195608145311;胡明秀,妻,510821195810105321;杨胜军,长子,510821198412145313</t>
  </si>
  <si>
    <t>18683960326</t>
  </si>
  <si>
    <t>2-70</t>
  </si>
  <si>
    <t>杨翠英_20200820123038</t>
  </si>
  <si>
    <t>510821217203JC00271</t>
  </si>
  <si>
    <t>杨翠英</t>
  </si>
  <si>
    <t>杨翠英,户主,510821195704135324;李桂英,母亲,51082119320714532X</t>
  </si>
  <si>
    <t>15282058913</t>
  </si>
  <si>
    <t>2-71</t>
  </si>
  <si>
    <t>何清贤_20200821084845</t>
  </si>
  <si>
    <t>510821217203JC00272</t>
  </si>
  <si>
    <t>何清贤</t>
  </si>
  <si>
    <t>何清贤,户主,510821196809035316;何翠容,次女,510821200010015321;李贵菊,妻,510821197302175322;何文静,长女,510821199702175320</t>
  </si>
  <si>
    <t>18284929795</t>
  </si>
  <si>
    <t>1-1</t>
  </si>
  <si>
    <t>李明志_20200824152952</t>
  </si>
  <si>
    <t>510821217203JC00273</t>
  </si>
  <si>
    <t>李明志</t>
  </si>
  <si>
    <t>李明志,户主,510821196806035310;彭丽,妻,51082119720405536X;李朝义,长子,51082119930420531X</t>
  </si>
  <si>
    <t>1组</t>
  </si>
  <si>
    <t>天星镇木瓜村1组</t>
  </si>
  <si>
    <t>2008/05/11</t>
  </si>
  <si>
    <t>李明富房屋</t>
  </si>
  <si>
    <t>3-102</t>
  </si>
  <si>
    <t>510821217203JC00274</t>
  </si>
  <si>
    <t>李明成房屋</t>
  </si>
  <si>
    <t>1-2</t>
  </si>
  <si>
    <t>李明成_20200824142411</t>
  </si>
  <si>
    <t>510821217203JC00275</t>
  </si>
  <si>
    <t>李明成</t>
  </si>
  <si>
    <t>李明成,户主,510821196702125311;胡聪玲,母亲,510821194207175320;尹菊华,妻,510821197108015341;李朝清,长女,510821199404055320</t>
  </si>
  <si>
    <t>2008/05/08</t>
  </si>
  <si>
    <t>李明孝房屋</t>
  </si>
  <si>
    <t>李贤坤房屋</t>
  </si>
  <si>
    <t>1-3</t>
  </si>
  <si>
    <t>李明孝_20200824140047</t>
  </si>
  <si>
    <t>510821217203JC00277</t>
  </si>
  <si>
    <t>李明孝</t>
  </si>
  <si>
    <t>李明孝,户主,51082119630321531X;李朝珍,次女,51082119970602532X;卢群芳,妻,510821197011135320;李朝玉,长女,510821199201045325</t>
  </si>
  <si>
    <t>1995/08/15</t>
  </si>
  <si>
    <t>1-4</t>
  </si>
  <si>
    <t>李明富_20200824143043</t>
  </si>
  <si>
    <t>510821217203JC00278</t>
  </si>
  <si>
    <t>李明富</t>
  </si>
  <si>
    <t>李明富,户主,510821197304215316;李炳昌,次子,510821200005055310;唐小丽,妻,510821197606065325;李清波,长子,510821199707235310</t>
  </si>
  <si>
    <t>18284025026</t>
  </si>
  <si>
    <t>李明志房屋</t>
  </si>
  <si>
    <t>1-5</t>
  </si>
  <si>
    <t>李贤云_20200824135024</t>
  </si>
  <si>
    <t>510821217203JC00280</t>
  </si>
  <si>
    <t>9组</t>
  </si>
  <si>
    <t>4-80李贤云</t>
  </si>
  <si>
    <t>李贤云,户主,510821196403105337;尹秀连,妻,510821196412175329;李永,长子,510821199002105313</t>
  </si>
  <si>
    <t>1995/08/03</t>
  </si>
  <si>
    <t>户籍资料与调查信息不一致。</t>
  </si>
  <si>
    <t>1-6</t>
  </si>
  <si>
    <t>马宗坤_20200824134506</t>
  </si>
  <si>
    <t>510821217203JC00281</t>
  </si>
  <si>
    <t>马宗坤</t>
  </si>
  <si>
    <t>马宗坤,户主,510821195405055316;卢菊英,妻,510821196602035327</t>
  </si>
  <si>
    <t>15984066354</t>
  </si>
  <si>
    <t>1985/06/03</t>
  </si>
  <si>
    <t>1-7</t>
  </si>
  <si>
    <t>李贵菊_20200815161906</t>
  </si>
  <si>
    <t>510821217203JC00284</t>
  </si>
  <si>
    <t>李贵菊</t>
  </si>
  <si>
    <t>李贵菊,户主,510821196904215323;刘楠,女,510821199707105321;刘强,子,510821199207025317</t>
  </si>
  <si>
    <t>15283954018</t>
  </si>
  <si>
    <t>1979/10/13</t>
  </si>
  <si>
    <t>刘天贵房屋</t>
  </si>
  <si>
    <t>1-8</t>
  </si>
  <si>
    <t>刘天贵_20200815161721</t>
  </si>
  <si>
    <t>510821217203JC00285</t>
  </si>
  <si>
    <t>刘天贵</t>
  </si>
  <si>
    <t>刘天贵,戶主,510821195004165311;李本春,妻,510821195206045326;刘菊,长女,510821198904045327</t>
  </si>
  <si>
    <t>15284872424</t>
  </si>
  <si>
    <t>1988/10/12</t>
  </si>
  <si>
    <t>李贵菊房屋</t>
  </si>
  <si>
    <t>1-9</t>
  </si>
  <si>
    <t>李贵映_20200824133834</t>
  </si>
  <si>
    <t>510821217203JC00287</t>
  </si>
  <si>
    <t>李贵映</t>
  </si>
  <si>
    <t>李贵映,户主,510821194401255316;白林英,妻,51082119460215532X;李贤东,三子,510821197802175310;李雨馨,孙女,51082120140724432X;李明珍,孙女,510821199901095323</t>
  </si>
  <si>
    <t>1985/08/06</t>
  </si>
  <si>
    <t>李明福房屋</t>
  </si>
  <si>
    <t>1-10</t>
  </si>
  <si>
    <t>李明福_20200824131540</t>
  </si>
  <si>
    <t>510821217203JC00288</t>
  </si>
  <si>
    <t>李明福</t>
  </si>
  <si>
    <t>李明福,户主,510821196303255338;彭学珍,妻,510821196503135322;季发,孙子,510821201410295312;李映,孙子,510821201410295339;李平,长子,510821198701105318</t>
  </si>
  <si>
    <t>18081455582</t>
  </si>
  <si>
    <t>2019/08/04</t>
  </si>
  <si>
    <t>3-103</t>
  </si>
  <si>
    <t>510821217203JC00289</t>
  </si>
  <si>
    <t>董武房屋</t>
  </si>
  <si>
    <t>1-11</t>
  </si>
  <si>
    <t>董武_20200824130731</t>
  </si>
  <si>
    <t>510821217203JC00290</t>
  </si>
  <si>
    <t>董武</t>
  </si>
  <si>
    <t>李贵友,户主,510821194112145313;刘国英,妻,510821194903255324;董武,四子,510821197306045314;董一帆,孙子,510821201410135319</t>
  </si>
  <si>
    <t>18999303122</t>
  </si>
  <si>
    <t>1985/05/08</t>
  </si>
  <si>
    <t>1-12</t>
  </si>
  <si>
    <t>刘天华_20200815155407</t>
  </si>
  <si>
    <t>510821217203JC00292</t>
  </si>
  <si>
    <t>刘天华</t>
  </si>
  <si>
    <t>刘天华,户主,510821195702165319;闫仕芳,妻,510821196403015323;刘三平,子,510821199105105316</t>
  </si>
  <si>
    <t>15284106265</t>
  </si>
  <si>
    <t>2012/10/08</t>
  </si>
  <si>
    <t>刘天华房屋</t>
  </si>
  <si>
    <t>2-72</t>
  </si>
  <si>
    <t>陈益贵_20200820165943</t>
  </si>
  <si>
    <t>510821217203JC00293</t>
  </si>
  <si>
    <t>陈益贵</t>
  </si>
  <si>
    <t>陈益贵,户主,510821196805165316;向德平,次子,51082119961008531X;向体祥,父亲,510821194411205312;李明菊,妻,51082119720101532X;向奕轩,孙子,510821201802260098;向红,长子,510821199311155314</t>
  </si>
  <si>
    <t>18384589192</t>
  </si>
  <si>
    <t>2-73</t>
  </si>
  <si>
    <t>庞绍端_20200819151142</t>
  </si>
  <si>
    <t>510821217203JC00295</t>
  </si>
  <si>
    <t>庞绍瑞</t>
  </si>
  <si>
    <t>庞绍瑞,户主,51082119580314535X;李桂菊,妻,510821196205045329</t>
  </si>
  <si>
    <t>15892289610</t>
  </si>
  <si>
    <t>2005/11/05</t>
  </si>
  <si>
    <t>1-13</t>
  </si>
  <si>
    <t>刘天义_20200815150600</t>
  </si>
  <si>
    <t>510821217203JC00296</t>
  </si>
  <si>
    <t>刘天义</t>
  </si>
  <si>
    <t>刘天义,户主,510821196802015355;刘伟,次子,510821200104015330;刘宏,长子,510821199605125313</t>
  </si>
  <si>
    <t>15283909884</t>
  </si>
  <si>
    <t>2-74</t>
  </si>
  <si>
    <t>向仕福_20200820163748</t>
  </si>
  <si>
    <t>510821217203JC00297</t>
  </si>
  <si>
    <t>向仕福</t>
  </si>
  <si>
    <t>向仕福,户丄,510821197011205317;陈玖连,母亲,510821194203205326;向菊蓉,女,510821200202155329;唐显清,妻,510821197303105326;向德健,子,510821199612045311</t>
  </si>
  <si>
    <t>18781226807</t>
  </si>
  <si>
    <t>向仕福房屋</t>
  </si>
  <si>
    <t>1-14</t>
  </si>
  <si>
    <t>刘天荣_20200815162621</t>
  </si>
  <si>
    <t>510821217203JC00298</t>
  </si>
  <si>
    <t>刘天云</t>
  </si>
  <si>
    <t>刘天云,户主,510821195511295313</t>
  </si>
  <si>
    <t>13518329130</t>
  </si>
  <si>
    <t>2000/10/14</t>
  </si>
  <si>
    <t>2-75</t>
  </si>
  <si>
    <t>庞雲芳_20200819153902</t>
  </si>
  <si>
    <t>510821217203JC00299</t>
  </si>
  <si>
    <t>庞雲芳</t>
  </si>
  <si>
    <t>庞雲芳,次子,510821199011165318;胡润华,儿媳,51082119930924502X;张翠华,妻,510821196502155364;庞皓文,孙子,510821201708170037</t>
  </si>
  <si>
    <t>18282064055</t>
  </si>
  <si>
    <t>1985/09/11</t>
  </si>
  <si>
    <t>庞绍坤房屋</t>
  </si>
  <si>
    <t>2-76</t>
  </si>
  <si>
    <t>庞绍坤_20200819153218</t>
  </si>
  <si>
    <t>510821217203JC00300</t>
  </si>
  <si>
    <t>庞绍坤</t>
  </si>
  <si>
    <t>补充次子，儿媳，孙子户籍资料</t>
  </si>
  <si>
    <t>庞绍坤,户主,510821195510145313;庞雲芳,次子,510821199011165318;胡润华,儿媳,51082119930924502X;张翠华,妻,510821196502155364;庞皓文,孙子,510821201708170037</t>
  </si>
  <si>
    <t>15883999685</t>
  </si>
  <si>
    <t>补齐户籍资料</t>
  </si>
  <si>
    <t>庞雲芳房屋</t>
  </si>
  <si>
    <t>1-15</t>
  </si>
  <si>
    <t>董宗金_20200815162622</t>
  </si>
  <si>
    <t>510821217203JC00301</t>
  </si>
  <si>
    <t>董宗金</t>
  </si>
  <si>
    <t>董宗金,户主,510821194903185338;董雪枚,女,510821198803015321;董晓龙,外孙子,510821201203045310</t>
  </si>
  <si>
    <t>1-16</t>
  </si>
  <si>
    <t>何国玉_20200815171059</t>
  </si>
  <si>
    <t>510821217203JC00302</t>
  </si>
  <si>
    <t>何国玉</t>
  </si>
  <si>
    <t>何国玉,户主,510821196102185310;何岩,长子,510821200404015316</t>
  </si>
  <si>
    <t>15284885448</t>
  </si>
  <si>
    <t>审核表与户主的关系错误</t>
  </si>
  <si>
    <t>因房屋为封闭四合院，居民长年不在家，测绘时无法进入，故四合院内部尺寸为无人机影像图勾绘得出。</t>
  </si>
  <si>
    <t>1-17</t>
  </si>
  <si>
    <t>何国安_20200815172033</t>
  </si>
  <si>
    <t>510821217203JC00304</t>
  </si>
  <si>
    <t>何国安</t>
  </si>
  <si>
    <t>何国安,户主,510821195110195311;付菊莲,儿媳,510821197509015326;付青英,妻,510821195210055340;何芬,孙女,510821199711255322;何映毫,孙子,51082120011210531X;何虎,长子,510821197508025311</t>
  </si>
  <si>
    <t>18781228458</t>
  </si>
  <si>
    <t>2009/10/20</t>
  </si>
  <si>
    <t>何国安房屋</t>
  </si>
  <si>
    <t>2-77</t>
  </si>
  <si>
    <t>付贤庭_20200819151737</t>
  </si>
  <si>
    <t>510821217203JC00306</t>
  </si>
  <si>
    <t>付贤庭</t>
  </si>
  <si>
    <t>付贤庭,户主,510821195209215319;庞少兰,妻,510821196507155320;付奕杰,子,510821200205155316</t>
  </si>
  <si>
    <t>13518327344</t>
  </si>
  <si>
    <t>2018/08/17</t>
  </si>
  <si>
    <t>只能有一处宅基地，补齐户籍资料</t>
  </si>
  <si>
    <t>付贤庭房屋</t>
  </si>
  <si>
    <t>2-78</t>
  </si>
  <si>
    <t>付朝华_20200819150217</t>
  </si>
  <si>
    <t>510821217203JC00307</t>
  </si>
  <si>
    <t>付朝华</t>
  </si>
  <si>
    <t>补充妻子户籍资料</t>
  </si>
  <si>
    <t>付朝华,户主,510821194911285312;董桂莲,妻,51082119530305534X;陈乙鑫,孙子,510821199909185315;付俊霖,孙子,510821200204155314</t>
  </si>
  <si>
    <t>18284094285</t>
  </si>
  <si>
    <t>1-18</t>
  </si>
  <si>
    <t>彭学荣_20200824160100</t>
  </si>
  <si>
    <t>510821217203JC00308</t>
  </si>
  <si>
    <t>彭学云</t>
  </si>
  <si>
    <t>彭学云,户主,510821196403145339;彭涛,次子,510821199103105312;向万菊,妻,510821196403145347;彭建,长子,510821198902155311</t>
  </si>
  <si>
    <t>2015/04/22</t>
  </si>
  <si>
    <t>1-19</t>
  </si>
  <si>
    <t>谭守忠_20200815164414</t>
  </si>
  <si>
    <t>510821217203JC00309</t>
  </si>
  <si>
    <t>谭守忠</t>
  </si>
  <si>
    <t>谭守忠,户主,510821197209015316;白菊芳,妻,510821197402155345;谭翠萍,长女,510821199512015326;谭玲龙,子,510821200407255315</t>
  </si>
  <si>
    <t>2012/10/16</t>
  </si>
  <si>
    <t>1-20</t>
  </si>
  <si>
    <t>刘朝映_20200815163645</t>
  </si>
  <si>
    <t>510821217203JC00312</t>
  </si>
  <si>
    <t>刘朝映</t>
  </si>
  <si>
    <t>刘朝映,户主,510821197401055318;王进英,母亲,510821194012135329;刘丽容,女,510821199504205322;何菊兰,妻,510821197504055329;刘超,子,510821200006155313</t>
  </si>
  <si>
    <t>2012/10/14</t>
  </si>
  <si>
    <t>刘朝映房屋</t>
  </si>
  <si>
    <t>1-21</t>
  </si>
  <si>
    <t>卢高福_20200815165555</t>
  </si>
  <si>
    <t>510821217203JC00313</t>
  </si>
  <si>
    <t>卢高福</t>
  </si>
  <si>
    <t>卢高福,户主,510821196808135315;卢伟,次子,510821200905305311;李明珍,妻,510821197202185347;卢俊,长子,510821199311105317</t>
  </si>
  <si>
    <t>18284058268</t>
  </si>
  <si>
    <t>李贤英房屋</t>
  </si>
  <si>
    <t>刘加春房屋</t>
  </si>
  <si>
    <t>1-22</t>
  </si>
  <si>
    <t>何俊勇_20200815173316</t>
  </si>
  <si>
    <t>510821217203JC00314</t>
  </si>
  <si>
    <t>何俊勇</t>
  </si>
  <si>
    <t>何俊勇,户主,510821198110225318;何佳颖,次女,510821201010315329;张雪梅,配偶,510821198503045326;何芝颖,长女,510821200811295327</t>
  </si>
  <si>
    <t>15283980166</t>
  </si>
  <si>
    <t>2012/10/21</t>
  </si>
  <si>
    <t>何俊才房屋</t>
  </si>
  <si>
    <t>1-23</t>
  </si>
  <si>
    <t>何文俊_20200815175538</t>
  </si>
  <si>
    <t>510821217203JC00315</t>
  </si>
  <si>
    <t>何文俊</t>
  </si>
  <si>
    <t>何文俊,户主,510821197701095311;黄菊,妻,510821197801085321;何洁,孙女,510821200511155322;何应衡,长子,51082120001020531X</t>
  </si>
  <si>
    <t>2012/10/27</t>
  </si>
  <si>
    <t>何国荣房屋</t>
  </si>
  <si>
    <t>1-24</t>
  </si>
  <si>
    <t>何国荣_20200815180133</t>
  </si>
  <si>
    <t>510821217203JC00316</t>
  </si>
  <si>
    <t>何国荣</t>
  </si>
  <si>
    <t>何国荣,户主,510821195308015312;李贤秀,妻,510821195504205324</t>
  </si>
  <si>
    <t>18123424506</t>
  </si>
  <si>
    <t>1978/10/28</t>
  </si>
  <si>
    <t>何文俊房屋</t>
  </si>
  <si>
    <t>1-25</t>
  </si>
  <si>
    <t>卢仕贤_20200815180932</t>
  </si>
  <si>
    <t>510821217203JC00317</t>
  </si>
  <si>
    <t>卢仕贤</t>
  </si>
  <si>
    <t>卢仕贤,户主,510821196204175316;卢艳,次女,510821199211205345;彭学秀,妻,510821196501025322</t>
  </si>
  <si>
    <t>15883993969</t>
  </si>
  <si>
    <t>1987/10/26</t>
  </si>
  <si>
    <t>2-79</t>
  </si>
  <si>
    <t>付朝银_20200819102426</t>
  </si>
  <si>
    <t>510821217203JC00318</t>
  </si>
  <si>
    <t>付朝银</t>
  </si>
  <si>
    <t>付朝银,户主,510821195411205317;杨金英,妻,510821195512235320</t>
  </si>
  <si>
    <t>18781200438</t>
  </si>
  <si>
    <t>1986/04/06</t>
  </si>
  <si>
    <t>付武廷房屋</t>
  </si>
  <si>
    <t>2-80</t>
  </si>
  <si>
    <t>付武廷_20200819101801</t>
  </si>
  <si>
    <t>510821217203JC00319</t>
  </si>
  <si>
    <t>付武廷</t>
  </si>
  <si>
    <t>付武廷,户主,51082119880304531X;付铱铫,次女,510821201202205327;付李姗,女,510821201009075321;李银华,妻,510821198901025320</t>
  </si>
  <si>
    <t>2019/05/01</t>
  </si>
  <si>
    <t>审核表中次女错误</t>
  </si>
  <si>
    <t>20190513</t>
  </si>
  <si>
    <t>付朝银房屋</t>
  </si>
  <si>
    <t>2-81</t>
  </si>
  <si>
    <t>付朝正_20200819101116</t>
  </si>
  <si>
    <t>510821217203JC00320</t>
  </si>
  <si>
    <t>2-11付朝正</t>
  </si>
  <si>
    <t>付朝正,户主,510821195703135314;张友菊,妻,510821196609185328;付洪,子,510821198808195317</t>
  </si>
  <si>
    <t>13684332243</t>
  </si>
  <si>
    <t>1986/11/04</t>
  </si>
  <si>
    <t>1-26</t>
  </si>
  <si>
    <t>刘加春_20200815170913</t>
  </si>
  <si>
    <t>510821217203JC00322</t>
  </si>
  <si>
    <t>刘加春</t>
  </si>
  <si>
    <t>刘加春,户主,510821195108035319;周菊英,儿媳,510821197201255323;唐金香,妻,51082119510219532X;刘书君,孙子,510821200001155314;刘记君,孙子,510821199409025411;刘朝成,长子,510821197108125356</t>
  </si>
  <si>
    <t>13551642553</t>
  </si>
  <si>
    <t>2010/10/19</t>
  </si>
  <si>
    <t>1-27</t>
  </si>
  <si>
    <t>何俊才_20200815174227</t>
  </si>
  <si>
    <t>510821217203JC00323</t>
  </si>
  <si>
    <t>何俊才</t>
  </si>
  <si>
    <t>何俊才,户主,510821198511235314;何映志,次子,510821201312260052;马清蓉,妻,51082119901025532X;何焦文,子,51082120101208531X</t>
  </si>
  <si>
    <t>18582987028</t>
  </si>
  <si>
    <t>2010/10/22</t>
  </si>
  <si>
    <t>何俊勇房屋</t>
  </si>
  <si>
    <t>1-28</t>
  </si>
  <si>
    <t>何国强_20200815174623</t>
  </si>
  <si>
    <t>510821217203JC00324</t>
  </si>
  <si>
    <t>何国强</t>
  </si>
  <si>
    <t>何国强,户主,510821197012185311;何耀进,次子,510821200111135314;昝彩霞,妻,510821197001135327;何进修,三子,510821200111135330;何先进,长子,510821199302255313</t>
  </si>
  <si>
    <t>13541832631</t>
  </si>
  <si>
    <t>2015/10/23</t>
  </si>
  <si>
    <t>该权利人还有一处房屋与卢仕平的房屋相连，尚未拆除。</t>
  </si>
  <si>
    <t>何国强房屋</t>
  </si>
  <si>
    <t>1-29</t>
  </si>
  <si>
    <t>向德林_20200815183028</t>
  </si>
  <si>
    <t>510821217203JC00328</t>
  </si>
  <si>
    <t>向德林</t>
  </si>
  <si>
    <t>向德林,户主,510821198508125317;何小蓉,妻,510821199002155329;何雅萱,长女,510821201405080026;何星瑞,子,510821201012035312</t>
  </si>
  <si>
    <t>1987/11/11</t>
  </si>
  <si>
    <t>1-30</t>
  </si>
  <si>
    <t>张连得_20200815150211</t>
  </si>
  <si>
    <t>510821217203JC00331</t>
  </si>
  <si>
    <t>张连得</t>
  </si>
  <si>
    <t>张连得,户主,510821197808015318;赵雪竹,女,510821200201175328;赵兴菊,配偶,510821198201015324;赵书铭,子,510821200406165318</t>
  </si>
  <si>
    <t>15181380962</t>
  </si>
  <si>
    <t>多了一个户籍簿</t>
  </si>
  <si>
    <t>赵成昌房屋</t>
  </si>
  <si>
    <t>2-82</t>
  </si>
  <si>
    <t>付朝喜_20200819103442</t>
  </si>
  <si>
    <t>510821217203JC00332</t>
  </si>
  <si>
    <t>付朝喜</t>
  </si>
  <si>
    <t>付朝喜,户主,510821196508115312;付莉华,女,510821199301015326;何菊英,妻,510821196708215342;付家庭,子,510821198906185315</t>
  </si>
  <si>
    <t>15883525329</t>
  </si>
  <si>
    <t>1985/05/05</t>
  </si>
  <si>
    <t>1-31</t>
  </si>
  <si>
    <t>卢云帮_20200824121321</t>
  </si>
  <si>
    <t>510821217203JC00333</t>
  </si>
  <si>
    <t>卢云帮</t>
  </si>
  <si>
    <t>卢云帮,户主,510821194307145313</t>
  </si>
  <si>
    <t>13547172169</t>
  </si>
  <si>
    <t>1995/08/25</t>
  </si>
  <si>
    <t>2-83</t>
  </si>
  <si>
    <t>付平廷_20200819103956</t>
  </si>
  <si>
    <t>510821217203JC00334</t>
  </si>
  <si>
    <t>付平廷</t>
  </si>
  <si>
    <t>付平廷,户主,510821197308045318;付朝敬,父亲,510821194811185314;李菊香,母亲,510821195004045328;付新蓉,女,510821200210015326;杨之丽,妻,510821197508015340;付继永,子,510821199708125316</t>
  </si>
  <si>
    <t>15883967543</t>
  </si>
  <si>
    <t>2019/09/12</t>
  </si>
  <si>
    <t>其父亲付朝敬还有一处宅基地</t>
  </si>
  <si>
    <t>只能有一处宅基地，无户籍资料</t>
  </si>
  <si>
    <t>付朝敬房屋</t>
  </si>
  <si>
    <t>2-84</t>
  </si>
  <si>
    <t>付朝敬_20200819105425</t>
  </si>
  <si>
    <t>510821217203JC00335</t>
  </si>
  <si>
    <t>付朝敬</t>
  </si>
  <si>
    <t>15283946955</t>
  </si>
  <si>
    <t>1979/02/12</t>
  </si>
  <si>
    <t>其儿子付平廷新建一处房屋</t>
  </si>
  <si>
    <t>付朝福房屋</t>
  </si>
  <si>
    <t>付平廷房屋</t>
  </si>
  <si>
    <t>2-85</t>
  </si>
  <si>
    <t>付朝福_20200819110602</t>
  </si>
  <si>
    <t>510821217203JC00336</t>
  </si>
  <si>
    <t>付朝福</t>
  </si>
  <si>
    <t>付朝福,户主,510821195612055319;付晓会,长女,510821199202015320</t>
  </si>
  <si>
    <t>18284958281</t>
  </si>
  <si>
    <t>1986/05/11</t>
  </si>
  <si>
    <t>2-86</t>
  </si>
  <si>
    <t>付朝国_20200819112141</t>
  </si>
  <si>
    <t>510821217203JC00337</t>
  </si>
  <si>
    <t>付朝国</t>
  </si>
  <si>
    <t>付朝国,户主,510821196911205334;彭秀芳,妻,510821197401155343;付雄廷,长子,510821199701065314</t>
  </si>
  <si>
    <t>18781226993</t>
  </si>
  <si>
    <t>2009/04/09</t>
  </si>
  <si>
    <t>20080508</t>
  </si>
  <si>
    <t>1-32</t>
  </si>
  <si>
    <t>李明海_20200824160537</t>
  </si>
  <si>
    <t>510821217203JC00339</t>
  </si>
  <si>
    <t>李明海</t>
  </si>
  <si>
    <t>李明海,户主,510821195312295337;尹先菊,妻,510821196610055360;李朝勇,子,510821199309045319</t>
  </si>
  <si>
    <t>13550974143</t>
  </si>
  <si>
    <t>2008/11/08</t>
  </si>
  <si>
    <t>2-87</t>
  </si>
  <si>
    <t>付朝寿_20200819114242</t>
  </si>
  <si>
    <t>510821217203JC00340</t>
  </si>
  <si>
    <t>付朝寿</t>
  </si>
  <si>
    <t>付朝寿,户主,510821196006075314;向菊芳,妻,510821196308235328</t>
  </si>
  <si>
    <t>13548469369</t>
  </si>
  <si>
    <t>1986/05/08</t>
  </si>
  <si>
    <t>19861231</t>
  </si>
  <si>
    <t>付斌房屋</t>
  </si>
  <si>
    <t>3-104</t>
  </si>
  <si>
    <t>付斌_20200819115352</t>
  </si>
  <si>
    <t>510821217203JC00341</t>
  </si>
  <si>
    <t>付斌</t>
  </si>
  <si>
    <t>付斌,户主,510821198509105318;向芙蓉,妻,51081219860306478X;付新瑶,长女,510821201110225320;付佳永,长子,510821201003295315</t>
  </si>
  <si>
    <t>付朝寿房屋</t>
  </si>
  <si>
    <t>2-88</t>
  </si>
  <si>
    <t>付全廷_20200819115655</t>
  </si>
  <si>
    <t>510821217203JC00342</t>
  </si>
  <si>
    <t>付全廷</t>
  </si>
  <si>
    <t>付全廷,户主,510821196312135338;李本菊,妻,510821196510055320;付东永,长子,510821198601025310</t>
  </si>
  <si>
    <t>13198223632</t>
  </si>
  <si>
    <t>2009/05/01</t>
  </si>
  <si>
    <t>该权利人还有一处房屋与付朝成的房屋相连，尚未拆除。</t>
  </si>
  <si>
    <t>审核表少人，只能有一处宅基地</t>
  </si>
  <si>
    <t>付全廷房屋</t>
  </si>
  <si>
    <t>2-89</t>
  </si>
  <si>
    <t>付朝成_20200819120838</t>
  </si>
  <si>
    <t>510821217203JC00344</t>
  </si>
  <si>
    <t>付朝成</t>
  </si>
  <si>
    <t>付朝成,户主,510821194305115313;吴朝秀,妻,510821194410255326;付华庭,次子,510821197001055319</t>
  </si>
  <si>
    <t>15181360466</t>
  </si>
  <si>
    <t>1969/07/22</t>
  </si>
  <si>
    <t>审核表少人</t>
  </si>
  <si>
    <t>2-90</t>
  </si>
  <si>
    <t>马金英_20200819122538</t>
  </si>
  <si>
    <t>510821217203JC00345</t>
  </si>
  <si>
    <t>马金英</t>
  </si>
  <si>
    <t>马金英,户主,510821194701165320</t>
  </si>
  <si>
    <t>18780900863</t>
  </si>
  <si>
    <t>付友庭房屋</t>
  </si>
  <si>
    <t>2-91</t>
  </si>
  <si>
    <t>付友庭_20200819121652</t>
  </si>
  <si>
    <t>510821217203JC00346</t>
  </si>
  <si>
    <t>付友庭</t>
  </si>
  <si>
    <t>付友庭,户主,510821197002045315;付惠永,女,510821200101195321;李本芳,妻,510821197004245329;付宇浩,子,510821199211205310</t>
  </si>
  <si>
    <t>2019/05/06</t>
  </si>
  <si>
    <t>马金英房屋</t>
  </si>
  <si>
    <t>2-92</t>
  </si>
  <si>
    <t>喻方泽_20200819112615</t>
  </si>
  <si>
    <t>510821217203JC00347</t>
  </si>
  <si>
    <t>喻方泽</t>
  </si>
  <si>
    <t>喻方泽,户主,510821195605025314;补德秀,妻,510821196706075323</t>
  </si>
  <si>
    <t>13195768916</t>
  </si>
  <si>
    <t>1985/06/05</t>
  </si>
  <si>
    <t>1-33</t>
  </si>
  <si>
    <t>李明江_20200824162400</t>
  </si>
  <si>
    <t>510821217203JC00349</t>
  </si>
  <si>
    <t>李明江</t>
  </si>
  <si>
    <t>李明江,户主,510821197002285351;季欢,次女,510821199605165323;赵贤俊,妻,510821196903145327;李彩虹,长女,510821199202155366</t>
  </si>
  <si>
    <t>2019/04/23</t>
  </si>
  <si>
    <t>20200421</t>
  </si>
  <si>
    <t>李明海房屋</t>
  </si>
  <si>
    <t>李贤均房屋</t>
  </si>
  <si>
    <t>1-34</t>
  </si>
  <si>
    <t>李贤军_20200824163449</t>
  </si>
  <si>
    <t>510821217203JC00350</t>
  </si>
  <si>
    <t>李贤均</t>
  </si>
  <si>
    <t>李贤均,户主,510821194209195317;唐林英,妻,510821194209065328</t>
  </si>
  <si>
    <t>1995/09/21</t>
  </si>
  <si>
    <t>李明江房屋</t>
  </si>
  <si>
    <t>1-35</t>
  </si>
  <si>
    <t>付美廷_20200824113011</t>
  </si>
  <si>
    <t>510821217203JC00351</t>
  </si>
  <si>
    <t>付美廷</t>
  </si>
  <si>
    <t>付朝春,户主,51082119420623531X;康翠芳,儿媳,510821196701125328;何朝英,妻,510821194410235325;付钟永,孙子,510821199202095316;付美廷,长子,510821196701185312</t>
  </si>
  <si>
    <t>15283930988</t>
  </si>
  <si>
    <t>2008/08/23</t>
  </si>
  <si>
    <t>赵正勇房屋</t>
  </si>
  <si>
    <t>1-36</t>
  </si>
  <si>
    <t>刘加美_20200824111305</t>
  </si>
  <si>
    <t>510821217203JC00352</t>
  </si>
  <si>
    <t>刘加美</t>
  </si>
  <si>
    <t>刘加美,户主,510821197002125315;刘敏,女,510821199203055324;董正香,妻,510821197108035342;刘杰,子,510821200001235314</t>
  </si>
  <si>
    <t>13881259942</t>
  </si>
  <si>
    <t>2005/05/07</t>
  </si>
  <si>
    <t>1-37</t>
  </si>
  <si>
    <t>赵成昌_20200815145221</t>
  </si>
  <si>
    <t>510821217203JC00353</t>
  </si>
  <si>
    <t>赵成昌</t>
  </si>
  <si>
    <t>赵成昌,户主,510821197104145317;唐菊华,妻,510821197602055349</t>
  </si>
  <si>
    <t>15883900499</t>
  </si>
  <si>
    <t>1989/10/02</t>
  </si>
  <si>
    <t>该权利人还有一处房屋与张连得的房屋相连，尚未拆除。</t>
  </si>
  <si>
    <t>2-93</t>
  </si>
  <si>
    <t>张仕明_20200819161057</t>
  </si>
  <si>
    <t>510821217203JC00354</t>
  </si>
  <si>
    <t>张仕明</t>
  </si>
  <si>
    <t>张仕明,户主,510821197507075317;蒲翠英,妻,510821197401034023</t>
  </si>
  <si>
    <t>1982/07/07</t>
  </si>
  <si>
    <t>张友全房屋</t>
  </si>
  <si>
    <t>张万国房屋</t>
  </si>
  <si>
    <t>2-94</t>
  </si>
  <si>
    <t>张友全_20200819160614</t>
  </si>
  <si>
    <t>510821217203JC00355</t>
  </si>
  <si>
    <t>张友全</t>
  </si>
  <si>
    <t>张友全,户主,510821195011045318;付秀英,妻,510821195210165320</t>
  </si>
  <si>
    <t>15284877128</t>
  </si>
  <si>
    <t>张仕明房屋</t>
  </si>
  <si>
    <t>2-95</t>
  </si>
  <si>
    <t>付朝云_20200819140608</t>
  </si>
  <si>
    <t>510821217203JC00356</t>
  </si>
  <si>
    <t>付朝云</t>
  </si>
  <si>
    <t>付朝云,户主,510821194403245314;李桂莲,妻,510821194405245326</t>
  </si>
  <si>
    <t>19982802310</t>
  </si>
  <si>
    <t>1990/08/08</t>
  </si>
  <si>
    <t>付安庭房屋</t>
  </si>
  <si>
    <t>2-96</t>
  </si>
  <si>
    <t>付安庭_20200819135820</t>
  </si>
  <si>
    <t>510821217203JC00357</t>
  </si>
  <si>
    <t>付安庭</t>
  </si>
  <si>
    <t>付安庭,户主,510821197010245317;付晓永,女,510821200101135329;吴桂连,妻,510821197601155321;付波永,子,510821199306145314</t>
  </si>
  <si>
    <t>19961312931</t>
  </si>
  <si>
    <t>1990/08/11</t>
  </si>
  <si>
    <t>向万春房屋</t>
  </si>
  <si>
    <t>付朝云房屋</t>
  </si>
  <si>
    <t>2-97</t>
  </si>
  <si>
    <t>向万春_20200819135011</t>
  </si>
  <si>
    <t>510821217203JC00358</t>
  </si>
  <si>
    <t>向万春</t>
  </si>
  <si>
    <t>向万春,户主,510821197501055331;付林秀,妻,510821198109205328;付巧,长女,510821200010105327;付旺永,长子,510821200703045312</t>
  </si>
  <si>
    <t>13063928783</t>
  </si>
  <si>
    <t>2017/08/09</t>
  </si>
  <si>
    <t>该权利人还有一处房屋与付朝加的房屋相连，尚未拆除。</t>
  </si>
  <si>
    <t>1-38</t>
  </si>
  <si>
    <t>尹科顶_20200824170146</t>
  </si>
  <si>
    <t>510821217203JC00360</t>
  </si>
  <si>
    <t>尹科顶</t>
  </si>
  <si>
    <t>尹科顶,户主,510821195101185357;董菊方,儿媳,510821197307164323;何朝永,妻,510821195904035328;尹春燕,孙女,510821199801175342;尹先兵,孙子,510821200006065334;尹明学,长子,51082119720503531X</t>
  </si>
  <si>
    <t>15892293158</t>
  </si>
  <si>
    <t>2008/08/21</t>
  </si>
  <si>
    <t>尹科顶房屋</t>
  </si>
  <si>
    <t>1-39</t>
  </si>
  <si>
    <t>尹凯顶_20200824163748</t>
  </si>
  <si>
    <t>510821217203JC00363</t>
  </si>
  <si>
    <t>尹凯顶</t>
  </si>
  <si>
    <t>尹凯顶,户主,510821196503105318;尹波,次子,510821199705045310;康菊英,妻,510821196903155322;尹忠学,长子,510821199407085330</t>
  </si>
  <si>
    <t>2019/12/11</t>
  </si>
  <si>
    <t>李贵义房屋</t>
  </si>
  <si>
    <t>尹凯顶房屋</t>
  </si>
  <si>
    <t>1-40</t>
  </si>
  <si>
    <t>李贵义_20200824165118</t>
  </si>
  <si>
    <t>510821217203JC00364</t>
  </si>
  <si>
    <t>李贵义</t>
  </si>
  <si>
    <t>李贵义,户主,510821195208205311</t>
  </si>
  <si>
    <t>15181381409</t>
  </si>
  <si>
    <t>1985/05/04</t>
  </si>
  <si>
    <t>1-41</t>
  </si>
  <si>
    <t>彭金道（已故，无人继承）_20200824174144</t>
  </si>
  <si>
    <t>510821217203JC00365</t>
  </si>
  <si>
    <t>已故，无人继承</t>
  </si>
  <si>
    <t>彭金道</t>
  </si>
  <si>
    <t>彭金道,户主,510821194408165313;白秀英,妻,51082119430710532X</t>
  </si>
  <si>
    <t>18781285621</t>
  </si>
  <si>
    <t>该权利人已故，无人继承</t>
  </si>
  <si>
    <t>1-42</t>
  </si>
  <si>
    <t>彭满道_20200824115525</t>
  </si>
  <si>
    <t>510821217203JC00366</t>
  </si>
  <si>
    <t>彭满道</t>
  </si>
  <si>
    <t>彭满道,户主,510821196409125339;彭继蓉,次女,510821199511155327;尹菊英,妻,510821196910105323;彭芙蓉,长女,510821199112275321</t>
  </si>
  <si>
    <t>2008/09/26</t>
  </si>
  <si>
    <t>彭学均房屋</t>
  </si>
  <si>
    <t>1-43</t>
  </si>
  <si>
    <t>彭学均_20200824120529</t>
  </si>
  <si>
    <t>510821217203JC00367</t>
  </si>
  <si>
    <t>彭学均</t>
  </si>
  <si>
    <t>户主身份证模糊</t>
  </si>
  <si>
    <t>彭学均,户主,510821196801035397;白桂华,妻,510821197010055361;彭乐,长子,510821199604145312</t>
  </si>
  <si>
    <t>2008/08/05</t>
  </si>
  <si>
    <t>彭满道房屋</t>
  </si>
  <si>
    <t>1-44</t>
  </si>
  <si>
    <t>赵正勇_20200824113901</t>
  </si>
  <si>
    <t>510821217203JC00368</t>
  </si>
  <si>
    <t>赵正勇</t>
  </si>
  <si>
    <t>赵正勇,户主,510821197604055318;赵倚,次子,510821200602145314;彭小平,妻,510821198202055328;赵贤江,长子,510821200403125310</t>
  </si>
  <si>
    <t>15183944304</t>
  </si>
  <si>
    <t>2008/08/04</t>
  </si>
  <si>
    <t>付美廷房屋</t>
  </si>
  <si>
    <t>1-45</t>
  </si>
  <si>
    <t>刘加应_20200824110342</t>
  </si>
  <si>
    <t>510821217203JC00369</t>
  </si>
  <si>
    <t>刘加应</t>
  </si>
  <si>
    <t>刘加应,户主,510821196410015313;刘朝学,次子,51082119900210533X;卢清秀,妻,510821196505045347</t>
  </si>
  <si>
    <t>18780991037</t>
  </si>
  <si>
    <t>1995/08/11</t>
  </si>
  <si>
    <t>1-46</t>
  </si>
  <si>
    <t>尹桂顶_20200824105653</t>
  </si>
  <si>
    <t>510821217203JC00370</t>
  </si>
  <si>
    <t>尹桂顶</t>
  </si>
  <si>
    <t>尹桂顶,户主,510821195211275310;卢清英,妻,510821195805045328;卢德尹,长子,51082119780506531X</t>
  </si>
  <si>
    <t>18781229884</t>
  </si>
  <si>
    <t>2005/08/07</t>
  </si>
  <si>
    <t>1-47</t>
  </si>
  <si>
    <t>吕德荣_20200824100743</t>
  </si>
  <si>
    <t>510821217203JC00372</t>
  </si>
  <si>
    <t>吕德荣</t>
  </si>
  <si>
    <t>15983906135</t>
  </si>
  <si>
    <t>1995/05/11</t>
  </si>
  <si>
    <t>1-48</t>
  </si>
  <si>
    <t>赵举昌_20200815143630</t>
  </si>
  <si>
    <t>510821217203JC00375</t>
  </si>
  <si>
    <t>赵举昌</t>
  </si>
  <si>
    <t>赵举昌,户主,510821196308125313;赵茂军,次子,510821199903105310;莫自菊,妻,510821196911295368;赵芸夕,孙女,510821201705210128;赵兴海,长子,510821199012025317</t>
  </si>
  <si>
    <t>13458142966</t>
  </si>
  <si>
    <t>2012/10/01</t>
  </si>
  <si>
    <t>2-98</t>
  </si>
  <si>
    <t>张友贵_20200819154812</t>
  </si>
  <si>
    <t>510821217203JC00376</t>
  </si>
  <si>
    <t>张友贵</t>
  </si>
  <si>
    <t>张友贵,户主,510821195503085316;张林,T,510821199003085318;赵培英,妻,510821196401165344</t>
  </si>
  <si>
    <t>15183980116</t>
  </si>
  <si>
    <t>1985/08/12</t>
  </si>
  <si>
    <t>2-99</t>
  </si>
  <si>
    <t>张万国_20200819155831</t>
  </si>
  <si>
    <t>510821217203JC00377</t>
  </si>
  <si>
    <t>张万国</t>
  </si>
  <si>
    <t>张万国,户主,510821196811265313;张丹,养女或继女,510821200902055329</t>
  </si>
  <si>
    <t>13458457215</t>
  </si>
  <si>
    <t>1976/08/12</t>
  </si>
  <si>
    <t>张友贵房屋</t>
  </si>
  <si>
    <t>2-100</t>
  </si>
  <si>
    <t>付朝安_20200819144623</t>
  </si>
  <si>
    <t>510821217203JC00378</t>
  </si>
  <si>
    <t>付朝安</t>
  </si>
  <si>
    <t>付朝安,户主,510821194702165314;刘庭秀,妻,510821195402055329</t>
  </si>
  <si>
    <t>18190421095</t>
  </si>
  <si>
    <t>1996/08/04</t>
  </si>
  <si>
    <t>付翠连房屋</t>
  </si>
  <si>
    <t>2-101</t>
  </si>
  <si>
    <t>付翠连_20200819143216</t>
  </si>
  <si>
    <t>510821217203JC00379</t>
  </si>
  <si>
    <t>付翠连</t>
  </si>
  <si>
    <t>付翠连,户主,51082119750105534X;付钰晗,长女,510821201804050027;付洁,长女,510821199703255322;付森,长子,510821199901255331</t>
  </si>
  <si>
    <t>13118156562</t>
  </si>
  <si>
    <t>2006/09/07</t>
  </si>
  <si>
    <t>付朝新房屋</t>
  </si>
  <si>
    <t>付朝安房屋</t>
  </si>
  <si>
    <t>2-102</t>
  </si>
  <si>
    <t>付德庭_20200819141202</t>
  </si>
  <si>
    <t>510821217203JC00380</t>
  </si>
  <si>
    <t>付德庭</t>
  </si>
  <si>
    <t>付德庭,户主,510821196704285319;何映连,妻,510821196907025322;付秀蓉,长女,510821199105135320</t>
  </si>
  <si>
    <t>15883090110</t>
  </si>
  <si>
    <t>2009/08/25</t>
  </si>
  <si>
    <t>审核表长女错误</t>
  </si>
  <si>
    <t>2-103</t>
  </si>
  <si>
    <t>付朝周_20200819124910</t>
  </si>
  <si>
    <t>510821217203JC00381</t>
  </si>
  <si>
    <t>付朝周</t>
  </si>
  <si>
    <t>付朝周,户主,510821196308205313;刘书英,妻,510821196806185327;付龙庭,子,51082119920417531X</t>
  </si>
  <si>
    <t>18383950893</t>
  </si>
  <si>
    <t>2-104</t>
  </si>
  <si>
    <t>付奎庭_20200819123341</t>
  </si>
  <si>
    <t>510821217203JC00382</t>
  </si>
  <si>
    <t>付奎庭</t>
  </si>
  <si>
    <t>付奎庭,户主,510821197102105338;付豪,次子,510821200011265314;李本珍,妻,510821197405185320;付洋,长子,510821199508235318</t>
  </si>
  <si>
    <t>15183922190</t>
  </si>
  <si>
    <t>2014/05/06</t>
  </si>
  <si>
    <t>付朝忠房屋</t>
  </si>
  <si>
    <t>2-105</t>
  </si>
  <si>
    <t>付朝忠_20200819124206</t>
  </si>
  <si>
    <t>510821217203JC00383</t>
  </si>
  <si>
    <t>付朝忠</t>
  </si>
  <si>
    <t>付朝忠,户主,51082119460203531X;李桂秀,妻,510821195010165326</t>
  </si>
  <si>
    <t>18081448723</t>
  </si>
  <si>
    <t>1977/08/08</t>
  </si>
  <si>
    <t>付奎庭房屋</t>
  </si>
  <si>
    <t>1-49</t>
  </si>
  <si>
    <t>尹玉顶_20200824170951</t>
  </si>
  <si>
    <t>510821217203JC00384</t>
  </si>
  <si>
    <t>尹玉顶</t>
  </si>
  <si>
    <t>尹玉顶,户主,510821196801215339;尹艳,次女,510821199904185340;李贤蓉,妻,510821196805155361;尹红梅,长女,510821199401155326</t>
  </si>
  <si>
    <t>1996/05/07</t>
  </si>
  <si>
    <t>1-50</t>
  </si>
  <si>
    <t>赵贤贵_20200824095623</t>
  </si>
  <si>
    <t>510821217203JC00386</t>
  </si>
  <si>
    <t>赵显贵</t>
  </si>
  <si>
    <t>赵显贵,户主,510821197102025311;李明秀,妻,510821197307125324;赵艳,长女,510821199507155324;赵明山,子,510821200310205338</t>
  </si>
  <si>
    <t>18284022688</t>
  </si>
  <si>
    <t>2014/05/08</t>
  </si>
  <si>
    <t>赵正美房屋</t>
  </si>
  <si>
    <t>稻田</t>
  </si>
  <si>
    <t>1-51</t>
  </si>
  <si>
    <t>张国兴_20200814134716</t>
  </si>
  <si>
    <t>510821217203JC00387</t>
  </si>
  <si>
    <t>张国兴</t>
  </si>
  <si>
    <t>张国兴,户主,510821196810125319;张丽美,女,510821200111155323</t>
  </si>
  <si>
    <t>15283904599</t>
  </si>
  <si>
    <t>1-52</t>
  </si>
  <si>
    <t>何俊义_20200814083923</t>
  </si>
  <si>
    <t>510821217203JC00388</t>
  </si>
  <si>
    <t>何俊义</t>
  </si>
  <si>
    <t>补充长子和孙女户籍资料</t>
  </si>
  <si>
    <t>何俊义,户主,510821196907055310;何映飞,次子,51082119970211531X;李清英,母亲,510821194707085321;向秀英,妻,510821197201045326;何依宸,孙女,510821201909180047;何映杰,长子,51082119921102531X</t>
  </si>
  <si>
    <t>15983930808</t>
  </si>
  <si>
    <t>补齐户籍资料，只能有一户宅基地</t>
  </si>
  <si>
    <t>何俊义房屋</t>
  </si>
  <si>
    <t>1-53</t>
  </si>
  <si>
    <t>何俊虎_20200814152348</t>
  </si>
  <si>
    <t>510821217203JC00389</t>
  </si>
  <si>
    <t>何俊虎</t>
  </si>
  <si>
    <t>何俊虎,户主,510821199001265315;李琼华,妻,51082119910212532X;何应涵,长子,510821201506035312</t>
  </si>
  <si>
    <t>15928236630</t>
  </si>
  <si>
    <t>何国成房屋</t>
  </si>
  <si>
    <t>1-54</t>
  </si>
  <si>
    <t>何国成_20200814150323</t>
  </si>
  <si>
    <t>510821217203JC00390</t>
  </si>
  <si>
    <t>何国成</t>
  </si>
  <si>
    <t>何国成,户主,510821196502105316;何俊明,次子,510821199401205311;刘贵英,妻,510821196808145345</t>
  </si>
  <si>
    <t>15183996456</t>
  </si>
  <si>
    <t>1987/10/11</t>
  </si>
  <si>
    <t>何俊虎房屋</t>
  </si>
  <si>
    <t>1-55</t>
  </si>
  <si>
    <t>赵永昌_20200814180134</t>
  </si>
  <si>
    <t>510821217203JC00391</t>
  </si>
  <si>
    <t>赵永昌</t>
  </si>
  <si>
    <t>赵永昌,户主,510821196308015317;李德玉,妻,510821196302045320</t>
  </si>
  <si>
    <t>15883962455</t>
  </si>
  <si>
    <t>赵远昌房屋</t>
  </si>
  <si>
    <t>1-56</t>
  </si>
  <si>
    <t>赵远昌_20200814180009</t>
  </si>
  <si>
    <t>510821217203JC00392</t>
  </si>
  <si>
    <t>赵远昌</t>
  </si>
  <si>
    <t>赵远昌,户主,510821197108105312;胡美英,妻,510821197501105327</t>
  </si>
  <si>
    <t>15984054941</t>
  </si>
  <si>
    <t>1987/11/04</t>
  </si>
  <si>
    <t>赵永昌房屋</t>
  </si>
  <si>
    <t>1-57</t>
  </si>
  <si>
    <t>赵体昌_20200814181430</t>
  </si>
  <si>
    <t>510821217203JC00393</t>
  </si>
  <si>
    <t>赵体昌</t>
  </si>
  <si>
    <t>赵体昌,户主,510821196004085316</t>
  </si>
  <si>
    <t>2015/11/05</t>
  </si>
  <si>
    <t>赵兴元房屋</t>
  </si>
  <si>
    <t>1-58</t>
  </si>
  <si>
    <t>赵燕昌_20200814183207</t>
  </si>
  <si>
    <t>510821217203JC00394</t>
  </si>
  <si>
    <t>赵燕昌</t>
  </si>
  <si>
    <t>赵燕昌,户主,510821197210015356;赵兴丽,次女,510821200012185324;何菊生,妻,51082119720210536X;赵慧,长女,510821199504185325</t>
  </si>
  <si>
    <t>15196117529</t>
  </si>
  <si>
    <t>2011/11/06</t>
  </si>
  <si>
    <t>2-106</t>
  </si>
  <si>
    <t>510821217203JC00396</t>
  </si>
  <si>
    <t>付朝全</t>
  </si>
  <si>
    <t>付朝全,户主,510821195008055312</t>
  </si>
  <si>
    <t>13419202350</t>
  </si>
  <si>
    <t>2-107</t>
  </si>
  <si>
    <t>付朝新_20200819143543</t>
  </si>
  <si>
    <t>510821217203JC00397</t>
  </si>
  <si>
    <t>付朝新</t>
  </si>
  <si>
    <t>付朝新,户主,510821195708065319;李菊连,妻,510821196505075327;付泉龙,子,510821199203255318</t>
  </si>
  <si>
    <t>2017/03/22</t>
  </si>
  <si>
    <t>付朝全房屋</t>
  </si>
  <si>
    <t>1-59</t>
  </si>
  <si>
    <t>李何明_20200814154009</t>
  </si>
  <si>
    <t>510821217203JC00399</t>
  </si>
  <si>
    <t>李何明</t>
  </si>
  <si>
    <t>李何明,户主,510821199004015311;李菲,女,510821201510065223;尹芳红,妻,622621199409013820;李浩宇,长子,510821201808280030</t>
  </si>
  <si>
    <t>15760626460</t>
  </si>
  <si>
    <t>1984/10/14</t>
  </si>
  <si>
    <t>何国兴房屋</t>
  </si>
  <si>
    <t>1-60</t>
  </si>
  <si>
    <t>杨军仁_20200814154343</t>
  </si>
  <si>
    <t>510821217203JC00400</t>
  </si>
  <si>
    <t>杨军仁</t>
  </si>
  <si>
    <t>杨军仁,户主,510821196405045315;杨伟,次子,510821199705095318;李益秀,妻,510821196607055327</t>
  </si>
  <si>
    <t>15883561932</t>
  </si>
  <si>
    <t>1985/10/16</t>
  </si>
  <si>
    <t>1-61</t>
  </si>
  <si>
    <t>康全昌_20200814163258</t>
  </si>
  <si>
    <t>510821217203JC00402</t>
  </si>
  <si>
    <t>康全昌</t>
  </si>
  <si>
    <t>康全昌,户主,510821195505225319;康莉华,次女,510821199201175322;李本清,妻,51082119660417534X;康梓轩,孙子,510821201704300017;康容华,长女,510821198902055329</t>
  </si>
  <si>
    <t>15284860569</t>
  </si>
  <si>
    <t>2010/10/26</t>
  </si>
  <si>
    <t>户籍表中孙子错误，只能有一处宅基地</t>
  </si>
  <si>
    <t>康清昌房屋</t>
  </si>
  <si>
    <t>康全昌房屋</t>
  </si>
  <si>
    <t>1-62</t>
  </si>
  <si>
    <t>康清昌_20200814164306</t>
  </si>
  <si>
    <t>510821217203JC00403</t>
  </si>
  <si>
    <t>康清昌</t>
  </si>
  <si>
    <t>康清昌,户主,510821195208065312;尹金莲,妻,510821195403045325;康怀荣,长子,510821198901115318</t>
  </si>
  <si>
    <t>0839-4216832</t>
  </si>
  <si>
    <t>1978/10/26</t>
  </si>
  <si>
    <t>1-63</t>
  </si>
  <si>
    <t>赵兴元_20200814180345</t>
  </si>
  <si>
    <t>510821217203JC00404</t>
  </si>
  <si>
    <t>赵兴元</t>
  </si>
  <si>
    <t>赵兴元,户主,510821197104055311;李素兰,妻,510821197112315320;赵雪琴,长女,510821199811025321;赵飞,长子,510821200204015311</t>
  </si>
  <si>
    <t>15282029219</t>
  </si>
  <si>
    <t>2010/11/06</t>
  </si>
  <si>
    <t>赵体昌房屋</t>
  </si>
  <si>
    <t>1-64</t>
  </si>
  <si>
    <t>赵全昌_20200814181631</t>
  </si>
  <si>
    <t>510821217203JC00405</t>
  </si>
  <si>
    <t>赵全昌</t>
  </si>
  <si>
    <t>赵全昌,户主,510821195003035312;刘素兰,妻,510821195202075325</t>
  </si>
  <si>
    <t>15284142821</t>
  </si>
  <si>
    <t>1984/11/06</t>
  </si>
  <si>
    <t>1-65</t>
  </si>
  <si>
    <t>白玉英_20200814184349</t>
  </si>
  <si>
    <t>510821217203JC00406</t>
  </si>
  <si>
    <t>白玉英</t>
  </si>
  <si>
    <t>白玉英,户主,510821194107165328</t>
  </si>
  <si>
    <t>18284943823</t>
  </si>
  <si>
    <t>1986/11/06</t>
  </si>
  <si>
    <t>赵燕昌房屋</t>
  </si>
  <si>
    <t>赵映昌房屋</t>
  </si>
  <si>
    <t>2-108</t>
  </si>
  <si>
    <t>付朝加_20200819133934</t>
  </si>
  <si>
    <t>510821217203JC00408</t>
  </si>
  <si>
    <t>付朝加</t>
  </si>
  <si>
    <t>付朝加,户主,510821195508065314;张明菊,妻,510821195401155328</t>
  </si>
  <si>
    <t>18783454546</t>
  </si>
  <si>
    <t>2-109</t>
  </si>
  <si>
    <t>付明庭_20200819134204</t>
  </si>
  <si>
    <t>510821217203JC00409</t>
  </si>
  <si>
    <t>付明庭</t>
  </si>
  <si>
    <t>付明庭,户主,510821196008135317;付鹏,非亲属,510821200506165315</t>
  </si>
  <si>
    <t>15892288125</t>
  </si>
  <si>
    <t>2008/08/08</t>
  </si>
  <si>
    <t>1-66</t>
  </si>
  <si>
    <t>李贤海_20200814145222</t>
  </si>
  <si>
    <t>510821217203JC00410</t>
  </si>
  <si>
    <t>李贤海</t>
  </si>
  <si>
    <t>李贤海,户主,510821197003025332;李贵科,父亲,51082119490920531X;杨金英,母亲,510821195112235321;刘菊兰,妻,51082119730203532X;李明艳,长女,510821199712035321;李明杰,长子,510821200104015314</t>
  </si>
  <si>
    <t>15984456881</t>
  </si>
  <si>
    <t>李贵选房屋</t>
  </si>
  <si>
    <t>1-67</t>
  </si>
  <si>
    <t>李贵选_20200814150057</t>
  </si>
  <si>
    <t>510821217203JC00411</t>
  </si>
  <si>
    <t>李贵选</t>
  </si>
  <si>
    <t>李贵选,户主,510821194905205312</t>
  </si>
  <si>
    <t>18781228637</t>
  </si>
  <si>
    <t>1978/10/10</t>
  </si>
  <si>
    <t>李贤平房屋</t>
  </si>
  <si>
    <t>李贤海房屋</t>
  </si>
  <si>
    <t>1-68</t>
  </si>
  <si>
    <t>杨喜仁_20200814155525</t>
  </si>
  <si>
    <t>510821217203JC00412</t>
  </si>
  <si>
    <t>杨喜仁</t>
  </si>
  <si>
    <t>杨喜仁,户主,510821197008105315;杨婷婷,次女,510821199909175328;赵菊英,妻,510821196811135324</t>
  </si>
  <si>
    <t>15196112052</t>
  </si>
  <si>
    <t>1982/10/18</t>
  </si>
  <si>
    <t>向思恩房屋</t>
  </si>
  <si>
    <t>赵华昌房屋</t>
  </si>
  <si>
    <t>1-69</t>
  </si>
  <si>
    <t>向思恩_20200814160201</t>
  </si>
  <si>
    <t>510821217203JC00413</t>
  </si>
  <si>
    <t>向思恩</t>
  </si>
  <si>
    <t>向思恩,户主,510821198510254812;杨丽,妻,510821199312255325;杨梦婕,长女,510821201405315323</t>
  </si>
  <si>
    <t>15282048062</t>
  </si>
  <si>
    <t>赵富昌房屋</t>
  </si>
  <si>
    <t>杨喜仁房屋</t>
  </si>
  <si>
    <t>1-70</t>
  </si>
  <si>
    <t>赵华昌_20200814160749</t>
  </si>
  <si>
    <t>510821217203JC00414</t>
  </si>
  <si>
    <t>赵华昌</t>
  </si>
  <si>
    <t>赵华昌,户主,510821196006255315;赵丹,女,510821199002105321;向贵芳,妻,510821196312015328</t>
  </si>
  <si>
    <t>13432088083</t>
  </si>
  <si>
    <t>1978/10/23</t>
  </si>
  <si>
    <t>宋于凯房屋</t>
  </si>
  <si>
    <t>1-71</t>
  </si>
  <si>
    <t>赵富昌_20200814160443</t>
  </si>
  <si>
    <t>510821217203JC00416</t>
  </si>
  <si>
    <t>赵富昌</t>
  </si>
  <si>
    <t>赵富昌,户主,510821196306215315;赵兴杰,r,51082119930527531X;向秀芳,妻,510821196802055365</t>
  </si>
  <si>
    <t>15196112201</t>
  </si>
  <si>
    <t>2010/10/21</t>
  </si>
  <si>
    <t>子与户主的关系错误</t>
  </si>
  <si>
    <t>1-72</t>
  </si>
  <si>
    <t>赵清昌_20200814161242</t>
  </si>
  <si>
    <t>510821217203JC00417</t>
  </si>
  <si>
    <t>赵清昌</t>
  </si>
  <si>
    <t>赵清昌,户主,510821196802098316;李本兰,妻,510821197003055320;赵兴兵,子,510821199010155337</t>
  </si>
  <si>
    <t>四川省旺苍县天星乡木瓜村1组32号</t>
  </si>
  <si>
    <t>1983/10/24</t>
  </si>
  <si>
    <t>审核表少人，户籍资料模糊</t>
  </si>
  <si>
    <t>1-73</t>
  </si>
  <si>
    <t>何国勇_20200814162622</t>
  </si>
  <si>
    <t>510821217203JC00418</t>
  </si>
  <si>
    <t>何国勇</t>
  </si>
  <si>
    <t>何国勇,户主,510821197201265310;赵思宇,次子,510821200810205318;赵兴莲,妻,510821197601105340;赵飞君,长子,510821199708185319</t>
  </si>
  <si>
    <t>13551631065</t>
  </si>
  <si>
    <t>2010/10/24</t>
  </si>
  <si>
    <t>20111031</t>
  </si>
  <si>
    <t>赵云昌房屋</t>
  </si>
  <si>
    <t>1-74</t>
  </si>
  <si>
    <t>赵云昌_20200814163120</t>
  </si>
  <si>
    <t>510821217203JC00419</t>
  </si>
  <si>
    <t>赵云昌</t>
  </si>
  <si>
    <t>赵云昌,户主,510821195208075318;刘金英,妻,51082119581110534X</t>
  </si>
  <si>
    <t>四川省旺苍县天星乡木瓜村1组38号</t>
  </si>
  <si>
    <t>何国勇房屋</t>
  </si>
  <si>
    <t>1-75</t>
  </si>
  <si>
    <t>付秀廷_20200814164719</t>
  </si>
  <si>
    <t>510821217203JC00420</t>
  </si>
  <si>
    <t>付秀廷</t>
  </si>
  <si>
    <t>付秀廷,户主,510821196403055368;闫兴文,次子,510821199805185310;康勇,长子,510821198907065315</t>
  </si>
  <si>
    <t>四川省旺苍县天星乡木瓜村1组61号</t>
  </si>
  <si>
    <t>2015/10/26</t>
  </si>
  <si>
    <t>20180521</t>
  </si>
  <si>
    <t>1-76</t>
  </si>
  <si>
    <t>康福昌_20200814173756</t>
  </si>
  <si>
    <t>510821217203JC00422</t>
  </si>
  <si>
    <t>康福昌</t>
  </si>
  <si>
    <t>康福昌,户主,510821196901175338;康怀忠,次子,510821200101145316;胡玉英,妻,510821197002125323;康怀暨,长子,510821199603245311</t>
  </si>
  <si>
    <t>15883536559</t>
  </si>
  <si>
    <t>2010/11/02</t>
  </si>
  <si>
    <t>该权利人还有一处房屋与付朝英的房屋相连，尚未拆除。</t>
  </si>
  <si>
    <t>1-77</t>
  </si>
  <si>
    <t>康满昌_20200814172424</t>
  </si>
  <si>
    <t>510821217203JC00423</t>
  </si>
  <si>
    <t>康满昌</t>
  </si>
  <si>
    <t>康满昌,户主,51082119821208531X</t>
  </si>
  <si>
    <t>18283922578</t>
  </si>
  <si>
    <t>2009/11/01</t>
  </si>
  <si>
    <t>20101027</t>
  </si>
  <si>
    <t>1-78</t>
  </si>
  <si>
    <t>赵映昌_20200814183649</t>
  </si>
  <si>
    <t>510821217203JC00424</t>
  </si>
  <si>
    <t>赵映昌</t>
  </si>
  <si>
    <t>赵映昌,户主,510821196406065318;康净芳,妻,510821196805015326</t>
  </si>
  <si>
    <t>13541974326</t>
  </si>
  <si>
    <t>1978/11/08</t>
  </si>
  <si>
    <t>白玉英房屋</t>
  </si>
  <si>
    <t>1-79</t>
  </si>
  <si>
    <t>李贤平_20200814144910</t>
  </si>
  <si>
    <t>510821217203JC00426</t>
  </si>
  <si>
    <t>李贤平</t>
  </si>
  <si>
    <t>李贤平,户主,510821197804055312;向兴青,母亲,510821195210055367;李湘,女,510821200701025342;母新莉,配偶,510821198605045327;李明龙,子,510821201201205333</t>
  </si>
  <si>
    <t>15760126455</t>
  </si>
  <si>
    <t>1-80</t>
  </si>
  <si>
    <t>母玉全_20200814141723</t>
  </si>
  <si>
    <t>510821217203JC00427</t>
  </si>
  <si>
    <t>母玉全</t>
  </si>
  <si>
    <t>母玉全,户主,510821196304085377;向菊华,妻,51082119661105532X;母波,子,510821199407085314</t>
  </si>
  <si>
    <t>15968710542</t>
  </si>
  <si>
    <t>母玉满房屋</t>
  </si>
  <si>
    <t>1-81</t>
  </si>
  <si>
    <t>母玉生_20200814143709</t>
  </si>
  <si>
    <t>510821217203JC00428</t>
  </si>
  <si>
    <t>母玉生</t>
  </si>
  <si>
    <t>母玉生,尸主,510821194408115316;母天筛,孙子,510821200410125319;赵玉儿,外孙女,510821201006025329;母新蓉,养女,510821198108305327;赵虎,女婿,510821197710015336</t>
  </si>
  <si>
    <t>1982/10/07</t>
  </si>
  <si>
    <t>1-82</t>
  </si>
  <si>
    <t>母玉满_20200814143209</t>
  </si>
  <si>
    <t>510821217203JC00429</t>
  </si>
  <si>
    <t>母玉满</t>
  </si>
  <si>
    <t>母玉满,户主,510821196702135333</t>
  </si>
  <si>
    <t>15258045110</t>
  </si>
  <si>
    <t>1985/10/07</t>
  </si>
  <si>
    <t>母玉全房屋</t>
  </si>
  <si>
    <t>母玉安房屋</t>
  </si>
  <si>
    <t>1-83</t>
  </si>
  <si>
    <t>宋于凯_20200814160749</t>
  </si>
  <si>
    <t>510821217203JC00430</t>
  </si>
  <si>
    <t>宋于凯</t>
  </si>
  <si>
    <t>宋于凯,户主,510821198703125216;赵兴梅,妻,510821198509015320;赵思媛,长女,510821200906045320;赵博宇,长子,510821201611160035</t>
  </si>
  <si>
    <t>18782259358</t>
  </si>
  <si>
    <t>1-84</t>
  </si>
  <si>
    <t>付朝英_20200814171450</t>
  </si>
  <si>
    <t>510821217203JC00432</t>
  </si>
  <si>
    <t>付朝英</t>
  </si>
  <si>
    <t>付朝英,户主,510821194105115327</t>
  </si>
  <si>
    <t>15284897234</t>
  </si>
  <si>
    <t>1986/01/29</t>
  </si>
  <si>
    <t>康林昌房屋</t>
  </si>
  <si>
    <t>康福昌房屋</t>
  </si>
  <si>
    <t>1-85</t>
  </si>
  <si>
    <t>康林昌_20200814171653</t>
  </si>
  <si>
    <t>510821217203JC00433</t>
  </si>
  <si>
    <t>康林昌</t>
  </si>
  <si>
    <t>康林昌,户主,510821196701055315;康怀东,次子,510821199908085312;张莲菊,妻,510821197109175320;康怀金,长子,510821199502095318</t>
  </si>
  <si>
    <t>13541444844</t>
  </si>
  <si>
    <t>2010/10/30</t>
  </si>
  <si>
    <t>付朝英房屋</t>
  </si>
  <si>
    <t>1-86</t>
  </si>
  <si>
    <t>何国全_20200814140813</t>
  </si>
  <si>
    <t>510821217203JC00435</t>
  </si>
  <si>
    <t>何国全</t>
  </si>
  <si>
    <t>何国全,户主,51082119560802531X;杨书英,妻,510821195605025322</t>
  </si>
  <si>
    <t>15883982204</t>
  </si>
  <si>
    <t>1976/10/04</t>
  </si>
  <si>
    <t>何平房屋</t>
  </si>
  <si>
    <t>何国满房屋</t>
  </si>
  <si>
    <t>1-87</t>
  </si>
  <si>
    <t>何平_20200814135517</t>
  </si>
  <si>
    <t>510821217203JC00436</t>
  </si>
  <si>
    <t>何平</t>
  </si>
  <si>
    <t>何平,户主,510821198304105314;何映轩,次子,510821201609240036;向利,妻,510821198401055320;何映鹏,子,510821200611105314</t>
  </si>
  <si>
    <t>15181388618</t>
  </si>
  <si>
    <t>2009/10/03</t>
  </si>
  <si>
    <t>何国全房屋</t>
  </si>
  <si>
    <t>1-88</t>
  </si>
  <si>
    <t>母玉安_20200814143327</t>
  </si>
  <si>
    <t>510821217203JC00437</t>
  </si>
  <si>
    <t>母玉安</t>
  </si>
  <si>
    <t>母玉安,户主,510821195712045310;母飞,次子,510821199603235316</t>
  </si>
  <si>
    <t>15868556981</t>
  </si>
  <si>
    <t>1-89</t>
  </si>
  <si>
    <t>彭合道_20200825104856</t>
  </si>
  <si>
    <t>510821217203JC00438</t>
  </si>
  <si>
    <t>彭合道</t>
  </si>
  <si>
    <t>彭合道,户主,510821194604035313;李明菊,次女,510821197302065326;胡绍新,女婿,510821197412285311;李贤英,妻,510821195102225322;李秋萍,孙女,510821199909155327;李武隆,孙子,510821200208305316</t>
  </si>
  <si>
    <t>19149963052</t>
  </si>
  <si>
    <t>2015/08/11</t>
  </si>
  <si>
    <t>1-90</t>
  </si>
  <si>
    <t>胡建_20200825101709</t>
  </si>
  <si>
    <t>510821217203JC00440</t>
  </si>
  <si>
    <t>胡建</t>
  </si>
  <si>
    <t>胡建,户主,510821198809165312;胡贵英,母亲,51082119640726532X;唐文楠,长子,51082120191122001X</t>
  </si>
  <si>
    <t>13568363373</t>
  </si>
  <si>
    <t>1995/05/01</t>
  </si>
  <si>
    <t>1-91</t>
  </si>
  <si>
    <t>付朝珍_20200825112845</t>
  </si>
  <si>
    <t>510821217203JC00441</t>
  </si>
  <si>
    <t>10组</t>
  </si>
  <si>
    <t>10-7付朝珍</t>
  </si>
  <si>
    <t>付朝珍,户主,510821195404135322</t>
  </si>
  <si>
    <t>13404022043</t>
  </si>
  <si>
    <t>四川省旺苍县天星乡木瓜村10组16号</t>
  </si>
  <si>
    <t>1985/05/07</t>
  </si>
  <si>
    <t>赵正新房屋</t>
  </si>
  <si>
    <t>彭合道房屋</t>
  </si>
  <si>
    <t>1-92</t>
  </si>
  <si>
    <t>赵正新（一户多宅）_20200825111734</t>
  </si>
  <si>
    <t>510821217203JC00443</t>
  </si>
  <si>
    <t>一户多宅</t>
  </si>
  <si>
    <t>赵正新</t>
  </si>
  <si>
    <t>大山村还有一处房屋</t>
  </si>
  <si>
    <t>赵正新,户主,510821197305215334;赵微,女,510821200502015328;彭利华,妻,510821197701015326;彭红庭,子,510821199810115317</t>
  </si>
  <si>
    <t>13699059582</t>
  </si>
  <si>
    <t>四川省旺苍县天星乡大山村1组14号</t>
  </si>
  <si>
    <t>该权利人大山村还有一处房屋</t>
  </si>
  <si>
    <t>1-93</t>
  </si>
  <si>
    <t>付美聪_20200825103418</t>
  </si>
  <si>
    <t>510821217203JC00446</t>
  </si>
  <si>
    <t>付美聪</t>
  </si>
  <si>
    <t>15508091506</t>
  </si>
  <si>
    <t>2008/08/11</t>
  </si>
  <si>
    <t>1-94</t>
  </si>
  <si>
    <t>李贤秀_20200825113650</t>
  </si>
  <si>
    <t>510821217203JC00447</t>
  </si>
  <si>
    <t>李贤秀</t>
  </si>
  <si>
    <t>李贤秀,户主,51082119530105532X;李明兵,子,510821198805035334</t>
  </si>
  <si>
    <t>四川省旺苍县天星乡木瓜村6组14号</t>
  </si>
  <si>
    <t>1985/08/11</t>
  </si>
  <si>
    <t xml:space="preserve">审核表、声明表中身份证号码错误 </t>
  </si>
  <si>
    <t>1-95</t>
  </si>
  <si>
    <t>赵显金_20200825093553</t>
  </si>
  <si>
    <t>510821217203JC00448</t>
  </si>
  <si>
    <t>赵显金</t>
  </si>
  <si>
    <t>赵显金,户主,510821197408125331;李明清,母亲,51082119600115534X;赵慧,女,510821200501135328;唐蓉,配偶,510821198010255325;赵明波,子,510821200802195316</t>
  </si>
  <si>
    <t>18284008488</t>
  </si>
  <si>
    <t>2013/05/03</t>
  </si>
  <si>
    <t>周贵勋房屋</t>
  </si>
  <si>
    <t>1-96</t>
  </si>
  <si>
    <t>周贵勋_20200825092403</t>
  </si>
  <si>
    <t>510821217203JC00449</t>
  </si>
  <si>
    <t>周贵勋</t>
  </si>
  <si>
    <t>周贵勋,户主,510821196203125317;周高明,次子,51082119910515533X;赵显秀,妻,510821196405125323;赵彬,孙子,510821201401145312;赵明周,长子,510821198601245313</t>
  </si>
  <si>
    <t>15284891273</t>
  </si>
  <si>
    <t>2016/08/01</t>
  </si>
  <si>
    <t>赵显金房屋</t>
  </si>
  <si>
    <t>1-97</t>
  </si>
  <si>
    <t>胡治美_20200825115715</t>
  </si>
  <si>
    <t>510821217203JC00450</t>
  </si>
  <si>
    <t>胡治美</t>
  </si>
  <si>
    <t>胡治美,户主,510821197106285313;刘清香,母亲,510821195201165329;胡小丽,女,510821200201085322;赵菊连,妻,510821197310105324;胡军,长子,510821199505165318</t>
  </si>
  <si>
    <t>1998/05/11</t>
  </si>
  <si>
    <t>1-98</t>
  </si>
  <si>
    <t>胡治安_20200825120037</t>
  </si>
  <si>
    <t>510821217203JC00451</t>
  </si>
  <si>
    <t>胡治安</t>
  </si>
  <si>
    <t>胡治安,户主,51082119660109531X;胡艳蓉,女,510821200404205320;刘彩琼,妻,510821197204205321;胡陵钦,孙子,510821201910290091;胡磊成,子,510821199602155330</t>
  </si>
  <si>
    <t>15181353956</t>
  </si>
  <si>
    <t>2018/04/01</t>
  </si>
  <si>
    <t>1-99</t>
  </si>
  <si>
    <t>胡明开_20200825121634</t>
  </si>
  <si>
    <t>510821217203JC00452</t>
  </si>
  <si>
    <t>胡明开</t>
  </si>
  <si>
    <t>胡明开,户主,510821194204085311;胡明安,妻,510821194403125347</t>
  </si>
  <si>
    <t>13008396775</t>
  </si>
  <si>
    <t>2001/08/11</t>
  </si>
  <si>
    <t>唐显海房屋</t>
  </si>
  <si>
    <t>1-100</t>
  </si>
  <si>
    <t>唐显海_20200825120354</t>
  </si>
  <si>
    <t>510821217203JC00453</t>
  </si>
  <si>
    <t>唐显海</t>
  </si>
  <si>
    <t>唐显海,户主,510821196603185319;李贤菊,妻,510821196603165326;唐开建,子,51082119900520531X</t>
  </si>
  <si>
    <t>2000/08/12</t>
  </si>
  <si>
    <t>胡明开房屋</t>
  </si>
  <si>
    <t>3-5</t>
  </si>
  <si>
    <t>舒秀莲_20200816135040</t>
  </si>
  <si>
    <t>510821217203JC00063</t>
  </si>
  <si>
    <t>510821217203JC00063F00010001</t>
  </si>
  <si>
    <t>舒秀莲</t>
  </si>
  <si>
    <t>有</t>
  </si>
  <si>
    <t>无</t>
  </si>
  <si>
    <t>舒秀莲,户主,510821194602055329</t>
  </si>
  <si>
    <t>18101873601</t>
  </si>
  <si>
    <t>四川省旺苍县天星乡木瓜村5组18号</t>
  </si>
  <si>
    <t>旺苍县天星乡木瓜村3组集体经济组织成员</t>
  </si>
  <si>
    <t>旺苍县天星乡木瓜村3组舒秀莲住宅一幢1-1层</t>
  </si>
  <si>
    <t>1986/10/11</t>
  </si>
  <si>
    <t>自行修建</t>
  </si>
  <si>
    <t>李益才房屋</t>
  </si>
  <si>
    <t>李本贵房屋</t>
  </si>
  <si>
    <t>请手动维护该这段</t>
  </si>
  <si>
    <t>护该这段</t>
  </si>
  <si>
    <t>1-1层</t>
  </si>
  <si>
    <t>60-4</t>
  </si>
  <si>
    <t>李益才(一户多宅)_20200816134906</t>
  </si>
  <si>
    <t>四川省旺苍县天星乡木瓜村5组7号</t>
  </si>
  <si>
    <t>旺苍县天星乡木瓜村4组集体经济组织成员</t>
  </si>
  <si>
    <t>旺苍县天星乡木瓜村3组李益才住宅一幢1-1层</t>
  </si>
  <si>
    <t>该处为权利人旧宅。</t>
  </si>
  <si>
    <t>本宗地采用测距仪丈量了部分界址边长。界址线清楚，双方现场指界，与邻宗地无争议。该处为权利人旧宅。</t>
  </si>
  <si>
    <t>2020年8月20日至2020年9月20日</t>
  </si>
  <si>
    <t>姓名</t>
  </si>
  <si>
    <t>路径</t>
  </si>
  <si>
    <t>超链接</t>
  </si>
  <si>
    <t>是否使用</t>
  </si>
  <si>
    <t>.\天星乡木瓜村户籍资料\10组\10付朝珍.pdf</t>
  </si>
  <si>
    <t>任克清</t>
  </si>
  <si>
    <t>.\天星乡木瓜村户籍资料\10组\任克清.pdf</t>
  </si>
  <si>
    <t>.\天星乡木瓜村户籍资料\10组\周贵勋.pdf</t>
  </si>
  <si>
    <t>.\天星乡木瓜村户籍资料\10组\唐显海.pdf</t>
  </si>
  <si>
    <t>.\天星乡木瓜村户籍资料\10组\彭合道.pdf</t>
  </si>
  <si>
    <t>.\天星乡木瓜村户籍资料\10组\李贤秀.pdf</t>
  </si>
  <si>
    <t>.\天星乡木瓜村户籍资料\10组\胡建.pdf</t>
  </si>
  <si>
    <t>.\天星乡木瓜村户籍资料\10组\胡明开.pdf</t>
  </si>
  <si>
    <t>.\天星乡木瓜村户籍资料\10组\胡治安.pdf</t>
  </si>
  <si>
    <t>.\天星乡木瓜村户籍资料\10组\胡治美.pdf</t>
  </si>
  <si>
    <t>胡美聪</t>
  </si>
  <si>
    <t>.\天星乡木瓜村户籍资料\10组\胡美聪.pdf</t>
  </si>
  <si>
    <t>.\天星乡木瓜村户籍资料\10组\赵显贵.pdf</t>
  </si>
  <si>
    <t>.\天星乡木瓜村户籍资料\10组\赵显金.pdf</t>
  </si>
  <si>
    <t>.\天星乡木瓜村户籍资料\10组\赵正勇.pdf</t>
  </si>
  <si>
    <t>.\天星乡木瓜村户籍资料\1组\赵正新.pdf</t>
  </si>
  <si>
    <t>赵正美</t>
  </si>
  <si>
    <t>.\天星乡木瓜村户籍资料\10组\赵正美.pdf</t>
  </si>
  <si>
    <t>.\天星乡木瓜村户籍资料\1组\付朝英.pdf</t>
  </si>
  <si>
    <t>.\天星乡木瓜村户籍资料\1组\付秀廷.pdf</t>
  </si>
  <si>
    <t>.\天星乡木瓜村户籍资料\1组\何俊义.pdf</t>
  </si>
  <si>
    <t>.\天星乡木瓜村户籍资料\1组\何俊勇.pdf</t>
  </si>
  <si>
    <t>.\天星乡木瓜村户籍资料\1组\何俊才.pdf</t>
  </si>
  <si>
    <t>.\天星乡木瓜村户籍资料\1组\何俊虎.pdf</t>
  </si>
  <si>
    <t>.\天星乡木瓜村户籍资料\1组\何国全.pdf</t>
  </si>
  <si>
    <t>何国兴</t>
  </si>
  <si>
    <t>.\天星乡木瓜村户籍资料\1组\何国兴.pdf</t>
  </si>
  <si>
    <t>.\天星乡木瓜村户籍资料\1组\何国勇.pdf</t>
  </si>
  <si>
    <t>何国华</t>
  </si>
  <si>
    <t>.\天星乡木瓜村户籍资料\1组\何国华.pdf</t>
  </si>
  <si>
    <t>.\天星乡木瓜村户籍资料\1组\何国安.pdf</t>
  </si>
  <si>
    <t>.\天星乡木瓜村户籍资料\1组\何国强.pdf</t>
  </si>
  <si>
    <t>.\天星乡木瓜村户籍资料\1组\何国成.pdf</t>
  </si>
  <si>
    <t>何国映</t>
  </si>
  <si>
    <t>.\天星乡木瓜村户籍资料\1组\何国映.pdf</t>
  </si>
  <si>
    <t>何国满</t>
  </si>
  <si>
    <t>.\天星乡木瓜村户籍资料\1组\何国满.pdf</t>
  </si>
  <si>
    <t>.\天星乡木瓜村户籍资料\1组\何国玉.pdf</t>
  </si>
  <si>
    <t>.\天星乡木瓜村户籍资料\1组\何国荣.pdf</t>
  </si>
  <si>
    <t>.\天星乡木瓜村户籍资料\1组\何平.pdf</t>
  </si>
  <si>
    <t>.\天星乡木瓜村户籍资料\1组\何文俊.pdf</t>
  </si>
  <si>
    <t>何映杰</t>
  </si>
  <si>
    <t>.\天星乡木瓜村户籍资料\1组\何映杰.pdf</t>
  </si>
  <si>
    <t>.\天星乡木瓜村户籍资料\1组\刘加春.pdf</t>
  </si>
  <si>
    <t>.\天星乡木瓜村户籍资料\1组\刘天义.pdf</t>
  </si>
  <si>
    <t>刘天保</t>
  </si>
  <si>
    <t>.\天星乡木瓜村户籍资料\1组\刘天保.pdf</t>
  </si>
  <si>
    <t>.\天星乡木瓜村户籍资料\1组\刘天华.pdf</t>
  </si>
  <si>
    <t>刘天贵 (2)</t>
  </si>
  <si>
    <t>.\天星乡木瓜村户籍资料\1组\刘天贵 (2).pdf</t>
  </si>
  <si>
    <t>.\天星乡木瓜村户籍资料\1组\刘天贵.pdf</t>
  </si>
  <si>
    <t>.\天星乡木瓜村户籍资料\1组\刘朝映.pdf</t>
  </si>
  <si>
    <t>卢仕平</t>
  </si>
  <si>
    <t>.\天星乡木瓜村户籍资料\1组\卢仕平.pdf</t>
  </si>
  <si>
    <t>.\天星乡木瓜村户籍资料\1组\卢仕贤.pdf</t>
  </si>
  <si>
    <t>.\天星乡木瓜村户籍资料\1组\卢高福.pdf</t>
  </si>
  <si>
    <t>.\天星乡木瓜村户籍资料\1组\向德林.pdf</t>
  </si>
  <si>
    <t>.\天星乡木瓜村户籍资料\1组\向思恩.pdf</t>
  </si>
  <si>
    <t>向映文</t>
  </si>
  <si>
    <t>.\天星乡木瓜村户籍资料\1组\向映文.pdf</t>
  </si>
  <si>
    <t>.\天星乡木瓜村户籍资料\1组\宋于凯.pdf</t>
  </si>
  <si>
    <t>.\天星乡木瓜村户籍资料\1组\康全昌.pdf</t>
  </si>
  <si>
    <t>.\天星乡木瓜村户籍资料\1组\康林昌.pdf</t>
  </si>
  <si>
    <t>.\天星乡木瓜村户籍资料\1组\康清昌.pdf</t>
  </si>
  <si>
    <t>.\天星乡木瓜村户籍资料\1组\康满昌.pdf</t>
  </si>
  <si>
    <t>.\天星乡木瓜村户籍资料\1组\康福昌.pdf</t>
  </si>
  <si>
    <t>张国全</t>
  </si>
  <si>
    <t>.\天星乡木瓜村户籍资料\1组\张国全.pdf</t>
  </si>
  <si>
    <t>.\天星乡木瓜村户籍资料\1组\张国兴.pdf</t>
  </si>
  <si>
    <t>.\天星乡木瓜村户籍资料\1组\张连得.pdf</t>
  </si>
  <si>
    <t>.\天星乡木瓜村户籍资料\1组\李何明.pdf</t>
  </si>
  <si>
    <t>李显英</t>
  </si>
  <si>
    <t>.\天星乡木瓜村户籍资料\1组\李显英.pdf</t>
  </si>
  <si>
    <t>.\天星乡木瓜村户籍资料\1组\李贤平.pdf</t>
  </si>
  <si>
    <t>.\天星乡木瓜村户籍资料\1组\李贤海.pdf</t>
  </si>
  <si>
    <t>.\天星乡木瓜村户籍资料\1组\李贵菊.pdf</t>
  </si>
  <si>
    <t>.\天星乡木瓜村户籍资料\1组\李贵选.pdf</t>
  </si>
  <si>
    <t>.\天星乡木瓜村户籍资料\1组\杨军仁.pdf</t>
  </si>
  <si>
    <t>.\天星乡木瓜村户籍资料\1组\杨喜仁.pdf</t>
  </si>
  <si>
    <t>母勇</t>
  </si>
  <si>
    <t>.\天星乡木瓜村户籍资料\1组\母勇.pdf</t>
  </si>
  <si>
    <t>.\天星乡木瓜村户籍资料\1组\母玉全.pdf</t>
  </si>
  <si>
    <t>.\天星乡木瓜村户籍资料\1组\母玉安.pdf</t>
  </si>
  <si>
    <t>.\天星乡木瓜村户籍资料\1组\母玉满.pdf</t>
  </si>
  <si>
    <t>.\天星乡木瓜村户籍资料\1组\母玉生.pdf</t>
  </si>
  <si>
    <t>.\天星乡木瓜村户籍资料\1组\白玉英.pdf</t>
  </si>
  <si>
    <t>.\天星乡木瓜村户籍资料\1组\董宗金.pdf</t>
  </si>
  <si>
    <t>.\天星乡木瓜村户籍资料\1组\谭守忠.pdf</t>
  </si>
  <si>
    <t>.\天星乡木瓜村户籍资料\1组\赵举昌.pdf</t>
  </si>
  <si>
    <t>.\天星乡木瓜村户籍资料\1组\赵云昌.pdf</t>
  </si>
  <si>
    <t>.\天星乡木瓜村户籍资料\1组\赵体昌.pdf</t>
  </si>
  <si>
    <t>.\天星乡木瓜村户籍资料\1组\赵全昌.pdf</t>
  </si>
  <si>
    <t>.\天星乡木瓜村户籍资料\1组\赵兴元.pdf</t>
  </si>
  <si>
    <t>.\天星乡木瓜村户籍资料\1组\赵华昌.pdf</t>
  </si>
  <si>
    <t>.\天星乡木瓜村户籍资料\1组\赵富昌.pdf</t>
  </si>
  <si>
    <t>.\天星乡木瓜村户籍资料\1组\赵成昌.pdf</t>
  </si>
  <si>
    <t>.\天星乡木瓜村户籍资料\1组\赵映昌.pdf</t>
  </si>
  <si>
    <t>.\天星乡木瓜村户籍资料\1组\赵永昌.pdf</t>
  </si>
  <si>
    <t>.\天星乡木瓜村户籍资料\1组\赵清昌.pdf</t>
  </si>
  <si>
    <t>.\天星乡木瓜村户籍资料\1组\赵燕昌.pdf</t>
  </si>
  <si>
    <t>.\天星乡木瓜村户籍资料\1组\赵远昌.pdf</t>
  </si>
  <si>
    <t>.\天星乡木瓜村户籍资料\2组\付全廷.pdf</t>
  </si>
  <si>
    <t>.\天星乡木瓜村户籍资料\2组\付勇.pdf</t>
  </si>
  <si>
    <t>.\天星乡木瓜村户籍资料\2组\付友庭.pdf</t>
  </si>
  <si>
    <t>.\天星乡木瓜村户籍资料\2组\付奎庭.pdf</t>
  </si>
  <si>
    <t>.\天星乡木瓜村户籍资料\2组\付安庭.pdf</t>
  </si>
  <si>
    <t>.\天星乡木瓜村户籍资料\2组\付朝敬.pdf</t>
  </si>
  <si>
    <t>.\天星乡木瓜村户籍资料\2组\付德庭.pdf</t>
  </si>
  <si>
    <t>.\天星乡木瓜村户籍资料\2组\付斌.pdf</t>
  </si>
  <si>
    <t>.\天星乡木瓜村户籍资料\2组\付明庭.pdf</t>
  </si>
  <si>
    <t>.\天星乡木瓜村户籍资料\2组\付朝云.pdf</t>
  </si>
  <si>
    <t>.\天星乡木瓜村户籍资料\2组\付朝加.pdf</t>
  </si>
  <si>
    <t>.\天星乡木瓜村户籍资料\2组\付朝华.pdf</t>
  </si>
  <si>
    <t>.\天星乡木瓜村户籍资料\2组\付朝周.pdf</t>
  </si>
  <si>
    <t>.\天星乡木瓜村户籍资料\2组\付朝喜.pdf</t>
  </si>
  <si>
    <t>.\天星乡木瓜村户籍资料\2组\付朝国.pdf</t>
  </si>
  <si>
    <t>.\天星乡木瓜村户籍资料\2组\付朝安.pdf</t>
  </si>
  <si>
    <t>.\天星乡木瓜村户籍资料\2组\付朝寿.pdf</t>
  </si>
  <si>
    <t>.\天星乡木瓜村户籍资料\2组\付朝忠.pdf</t>
  </si>
  <si>
    <t>.\天星乡木瓜村户籍资料\2组\付朝成.pdf</t>
  </si>
  <si>
    <t>.\天星乡木瓜村户籍资料\2组\付朝新.pdf</t>
  </si>
  <si>
    <t>.\天星乡木瓜村户籍资料\2组\2付朝正.pdf</t>
  </si>
  <si>
    <t>.\天星乡木瓜村户籍资料\2组\付朝福.pdf</t>
  </si>
  <si>
    <t>.\天星乡木瓜村户籍资料\2组\付朝银.pdf</t>
  </si>
  <si>
    <t>.\天星乡木瓜村户籍资料\2组\付武廷.pdf</t>
  </si>
  <si>
    <t>.\天星乡木瓜村户籍资料\2组\付翠连.pdf</t>
  </si>
  <si>
    <t>.\天星乡木瓜村户籍资料\2组\付贤庭.pdf</t>
  </si>
  <si>
    <t>.\天星乡木瓜村户籍资料\2组\向万春.pdf</t>
  </si>
  <si>
    <t>.\天星乡木瓜村户籍资料\2组\周绍兵.pdf</t>
  </si>
  <si>
    <t>.\天星乡木瓜村户籍资料\2组\庞绍坤.pdf</t>
  </si>
  <si>
    <t>.\天星乡木瓜村户籍资料\2组\庞绍瑞.pdf</t>
  </si>
  <si>
    <t>庞绍芳</t>
  </si>
  <si>
    <t>.\天星乡木瓜村户籍资料\2组\庞绍芳.pdf</t>
  </si>
  <si>
    <t>.\天星乡木瓜村户籍资料\2组\张万国.pdf</t>
  </si>
  <si>
    <t>.\天星乡木瓜村户籍资料\2组\张仕明.pdf</t>
  </si>
  <si>
    <t>.\天星乡木瓜村户籍资料\2组\张友全.pdf</t>
  </si>
  <si>
    <t>.\天星乡木瓜村户籍资料\2组\张友贵.pdf</t>
  </si>
  <si>
    <t>.\天星乡木瓜村户籍资料\3组\何俊芳.pdf</t>
  </si>
  <si>
    <t>.\天星乡木瓜村户籍资料\3组\何元光.pdf</t>
  </si>
  <si>
    <t>.\天星乡木瓜村户籍资料\3组\何净全.pdf</t>
  </si>
  <si>
    <t>.\天星乡木瓜村户籍资料\3组\何国顺.pdf</t>
  </si>
  <si>
    <t>.\天星乡木瓜村户籍资料\3组\何成光.pdf</t>
  </si>
  <si>
    <t>.\天星乡木瓜村户籍资料\3组\何映武.pdf</t>
  </si>
  <si>
    <t>何朝云</t>
  </si>
  <si>
    <t>.\天星乡木瓜村户籍资料\3组\何朝云.pdf</t>
  </si>
  <si>
    <t>.\天星乡木瓜村户籍资料\3组\何朝明.pdf</t>
  </si>
  <si>
    <t>.\天星乡木瓜村户籍资料\3组\何清兵.pdf</t>
  </si>
  <si>
    <t>.\天星乡木瓜村户籍资料\3组\何清华.pdf</t>
  </si>
  <si>
    <t>.\天星乡木瓜村户籍资料\3组\何清平.pdf</t>
  </si>
  <si>
    <t>.\天星乡木瓜村户籍资料\3组\何清省.pdf</t>
  </si>
  <si>
    <t>.\天星乡木瓜村户籍资料\3组\何清贤.pdf</t>
  </si>
  <si>
    <t>.\天星乡木瓜村户籍资料\3组\何菊芳.pdf</t>
  </si>
  <si>
    <t>.\天星乡木瓜村户籍资料\3组\刘朝坤.pdf</t>
  </si>
  <si>
    <t>.\天星乡木瓜村户籍资料\3组\刘潮海.pdf</t>
  </si>
  <si>
    <t>刘秀兰</t>
  </si>
  <si>
    <t>.\天星乡木瓜村户籍资料\3组\刘秀兰.pdf</t>
  </si>
  <si>
    <t>.\天星乡木瓜村户籍资料\3组\向仕君.pdf</t>
  </si>
  <si>
    <t>.\天星乡木瓜村户籍资料\3组\向仕早.pdf</t>
  </si>
  <si>
    <t>.\天星乡木瓜村户籍资料\3组\向仕福.pdf</t>
  </si>
  <si>
    <t>.\天星乡木瓜村户籍资料\3组\向凯.pdf</t>
  </si>
  <si>
    <t>.\天星乡木瓜村户籍资料\3组\向宗珍.pdf</t>
  </si>
  <si>
    <t>.\天星乡木瓜村户籍资料\3组\向德华.pdf</t>
  </si>
  <si>
    <t>.\天星乡木瓜村户籍资料\3组\向德奇.pdf</t>
  </si>
  <si>
    <t>.\天星乡木瓜村户籍资料\3组\向德映.pdf</t>
  </si>
  <si>
    <t>.\天星乡木瓜村户籍资料\3组\向德绿.pdf</t>
  </si>
  <si>
    <t>.\天星乡木瓜村户籍资料\3组\向德贤.pdf</t>
  </si>
  <si>
    <t>.\天星乡木瓜村户籍资料\3组\向波.pdf</t>
  </si>
  <si>
    <t>.\天星乡木瓜村户籍资料\3组\吴国兴.pdf</t>
  </si>
  <si>
    <t>.\天星乡木瓜村户籍资料\3组\吴国明.pdf</t>
  </si>
  <si>
    <t>吴平</t>
  </si>
  <si>
    <t>.\天星乡木瓜村户籍资料\3组\吴平.pdf</t>
  </si>
  <si>
    <t>吴显林</t>
  </si>
  <si>
    <t>.\天星乡木瓜村户籍资料\3组\吴显林.pdf</t>
  </si>
  <si>
    <t>.\天星乡木瓜村户籍资料\3组\吴本贵.pdf</t>
  </si>
  <si>
    <t>.\天星乡木瓜村户籍资料\3组\吴桂英.pdf</t>
  </si>
  <si>
    <t>.\天星乡木瓜村户籍资料\3组\唐勇.pdf</t>
  </si>
  <si>
    <t>.\天星乡木瓜村户籍资料\3组\唐开全.pdf</t>
  </si>
  <si>
    <t>.\天星乡木瓜村户籍资料\3组\唐开宾.pdf</t>
  </si>
  <si>
    <t>.\天星乡木瓜村户籍资料\3组\唐显仁.pdf</t>
  </si>
  <si>
    <t>.\天星乡木瓜村户籍资料\3组\唐显军.pdf</t>
  </si>
  <si>
    <t>.\天星乡木瓜村户籍资料\3组\唐显成.pdf</t>
  </si>
  <si>
    <t>.\天星乡木瓜村户籍资料\3组\唐显春.pdf</t>
  </si>
  <si>
    <t>.\天星乡木瓜村户籍资料\3组\唐显福.pdf</t>
  </si>
  <si>
    <t>.\天星乡木瓜村户籍资料\3组\唐显贵.pdf</t>
  </si>
  <si>
    <t>庸绍得</t>
  </si>
  <si>
    <t>.\天星乡木瓜村户籍资料\3组\庸绍得.pdf</t>
  </si>
  <si>
    <t>.\天星乡木瓜村户籍资料\3组\李军.pdf</t>
  </si>
  <si>
    <t>.\天星乡木瓜村户籍资料\3组\李明宗.pdf</t>
  </si>
  <si>
    <t>.\天星乡木瓜村户籍资料\3组\李明春.pdf</t>
  </si>
  <si>
    <t>.\天星乡木瓜村户籍资料\3组\李明玖.pdf</t>
  </si>
  <si>
    <t>.\天星乡木瓜村户籍资料\3组\李明继.pdf</t>
  </si>
  <si>
    <t>李显东</t>
  </si>
  <si>
    <t>.\天星乡木瓜村户籍资料\3组\李显东.pdf</t>
  </si>
  <si>
    <t>.\天星乡木瓜村户籍资料\3组\李柏贤.pdf</t>
  </si>
  <si>
    <t>.\天星乡木瓜村户籍资料\3组\李桂平.pdf</t>
  </si>
  <si>
    <t>.\天星乡木瓜村户籍资料\3组\李洲.pdf</t>
  </si>
  <si>
    <t>.\天星乡木瓜村户籍资料\3组\李红.pdf</t>
  </si>
  <si>
    <t>.\天星乡木瓜村户籍资料\3组\李贵现.pdf</t>
  </si>
  <si>
    <t>.\天星乡木瓜村户籍资料\3组\李金炳.pdf</t>
  </si>
  <si>
    <t>.\天星乡木瓜村户籍资料\3组\杨东仁.pdf</t>
  </si>
  <si>
    <t>.\天星乡木瓜村户籍资料\3组\杨华仁.pdf</t>
  </si>
  <si>
    <t>.\天星乡木瓜村户籍资料\3组\杨德仁.pdf</t>
  </si>
  <si>
    <t>.\天星乡木瓜村户籍资料\3组\杨明仁.pdf</t>
  </si>
  <si>
    <t>.\天星乡木瓜村户籍资料\3组\杨福仁.pdf</t>
  </si>
  <si>
    <t>.\天星乡木瓜村户籍资料\3组\杨翠英.pdf</t>
  </si>
  <si>
    <t>.\天星乡木瓜村户籍资料\3组\王兵儒.pdf</t>
  </si>
  <si>
    <t>.\天星乡木瓜村户籍资料\3组\罗成昌.pdf</t>
  </si>
  <si>
    <t>.\天星乡木瓜村户籍资料\3组\罗青廷.pdf</t>
  </si>
  <si>
    <t>.\天星乡木瓜村户籍资料\3组\赵培松.pdf</t>
  </si>
  <si>
    <t>.\天星乡木瓜村户籍资料\3组\闫仕海.pdf</t>
  </si>
  <si>
    <t>.\天星乡木瓜村户籍资料\3组\闫菊芳.pdf</t>
  </si>
  <si>
    <t>.\天星乡木瓜村户籍资料\3组\陈益贵.pdf</t>
  </si>
  <si>
    <t>.\天星乡木瓜村户籍资料\3组\高正全.pdf</t>
  </si>
  <si>
    <t>.\天星乡木瓜村户籍资料\3组\高正满.pdf</t>
  </si>
  <si>
    <t>.\天星乡木瓜村户籍资料\3组\高正美.pdf</t>
  </si>
  <si>
    <t>.\天星乡木瓜村户籍资料\4组\付云庭.pdf</t>
  </si>
  <si>
    <t>.\天星乡木瓜村户籍资料\4组\付春庭.pdf</t>
  </si>
  <si>
    <t>.\天星乡木瓜村户籍资料\4组\付朝兴.pdf</t>
  </si>
  <si>
    <t>.\天星乡木瓜村户籍资料\4组\付朝映.pdf</t>
  </si>
  <si>
    <t>.\天星乡木瓜村户籍资料\4组\4付朝正.pdf</t>
  </si>
  <si>
    <t>.\天星乡木瓜村户籍资料\4组\付朝海.pdf</t>
  </si>
  <si>
    <t>.\天星乡木瓜村户籍资料\4组\4付朝珍.pdf</t>
  </si>
  <si>
    <t>.\天星乡木瓜村户籍资料\4组\付朝菊.pdf</t>
  </si>
  <si>
    <t>.\天星乡木瓜村户籍资料\4组\付林庭.pdf</t>
  </si>
  <si>
    <t>.\天星乡木瓜村户籍资料\4组\付波.pdf</t>
  </si>
  <si>
    <t>.\天星乡木瓜村户籍资料\4组\付海庭.pdf</t>
  </si>
  <si>
    <t>.\天星乡木瓜村户籍资料\4组\付满庭.pdf</t>
  </si>
  <si>
    <t>.\天星乡木瓜村户籍资料\4组\付青庭.pdf</t>
  </si>
  <si>
    <t>.\天星乡木瓜村户籍资料\4组\何清贵.pdf</t>
  </si>
  <si>
    <t>何美生</t>
  </si>
  <si>
    <t>.\天星乡木瓜村户籍资料\4组\何美生.pdf</t>
  </si>
  <si>
    <t>.\天星乡木瓜村户籍资料\4组\刘三秀.pdf</t>
  </si>
  <si>
    <t>.\天星乡木瓜村户籍资料\4组\刘加坤.pdf</t>
  </si>
  <si>
    <t>.\天星乡木瓜村户籍资料\4组\刘加明.pdf</t>
  </si>
  <si>
    <t>.\天星乡木瓜村户籍资料\4组\刘天国.pdf</t>
  </si>
  <si>
    <t>刘明强</t>
  </si>
  <si>
    <t>.\天星乡木瓜村户籍资料\4组\刘明强.pdf</t>
  </si>
  <si>
    <t>.\天星乡木瓜村户籍资料\4组\刘朝义.pdf</t>
  </si>
  <si>
    <t>.\天星乡木瓜村户籍资料\4组\向仕义.pdf</t>
  </si>
  <si>
    <t>.\天星乡木瓜村户籍资料\4组\向仕学.pdf</t>
  </si>
  <si>
    <t>.\天星乡木瓜村户籍资料\4组\向仕满.pdf</t>
  </si>
  <si>
    <t>向德忠</t>
  </si>
  <si>
    <t>.\天星乡木瓜村户籍资料\4组\向德忠.pdf</t>
  </si>
  <si>
    <t>.\天星乡木瓜村户籍资料\4组\吴晓燕.pdf</t>
  </si>
  <si>
    <t>.\天星乡木瓜村户籍资料\4组\唐开俊.pdf</t>
  </si>
  <si>
    <t>.\天星乡木瓜村户籍资料\4组\唐开军.pdf</t>
  </si>
  <si>
    <t>唐开明</t>
  </si>
  <si>
    <t>.\天星乡木瓜村户籍资料\4组\唐开明.pdf</t>
  </si>
  <si>
    <t>.\天星乡木瓜村户籍资料\4组\唐显坤.pdf</t>
  </si>
  <si>
    <t>张朋海</t>
  </si>
  <si>
    <t>.\天星乡木瓜村户籍资料\4组\张朋海.pdf</t>
  </si>
  <si>
    <t>.\天星乡木瓜村户籍资料\4组\张莉.pdf</t>
  </si>
  <si>
    <t>.\天星乡木瓜村户籍资料\4组\李光之.pdf</t>
  </si>
  <si>
    <t>李光信</t>
  </si>
  <si>
    <t>.\天星乡木瓜村户籍资料\4组\李光信.pdf</t>
  </si>
  <si>
    <t>李光映</t>
  </si>
  <si>
    <t>.\天星乡木瓜村户籍资料\4组\李光映.pdf</t>
  </si>
  <si>
    <t>.\天星乡木瓜村户籍资料\4组\李光荣.pdf</t>
  </si>
  <si>
    <t>.\天星乡木瓜村户籍资料\4组\李刚.pdf</t>
  </si>
  <si>
    <t>.\天星乡木瓜村户籍资料\4组\李圣贤.pdf</t>
  </si>
  <si>
    <t>.\天星乡木瓜村户籍资料\4组\李明刚.pdf</t>
  </si>
  <si>
    <t>.\天星乡木瓜村户籍资料\4组\李明雄.pdf</t>
  </si>
  <si>
    <t>.\天星乡木瓜村户籍资料\4组\李春贤.pdf</t>
  </si>
  <si>
    <t>李朝虎</t>
  </si>
  <si>
    <t>.\天星乡木瓜村户籍资料\4组\李朝虎.pdf</t>
  </si>
  <si>
    <t>.\天星乡木瓜村户籍资料\4组\李本孝.pdf</t>
  </si>
  <si>
    <t>.\天星乡木瓜村户籍资料\4组\4李本玉.pdf</t>
  </si>
  <si>
    <t>.\天星乡木瓜村户籍资料\4组\李本王.pdf</t>
  </si>
  <si>
    <t>.\天星乡木瓜村户籍资料\4组\李本超.pdf</t>
  </si>
  <si>
    <t>.\天星乡木瓜村户籍资料\4组\李桂连.pdf</t>
  </si>
  <si>
    <t>.\天星乡木瓜村户籍资料\4组\李益奎.pdf</t>
  </si>
  <si>
    <t>.\天星乡木瓜村户籍资料\4组\李益照.pdf</t>
  </si>
  <si>
    <t>.\天星乡木瓜村户籍资料\4组\李蛟.pdf</t>
  </si>
  <si>
    <t>.\天星乡木瓜村户籍资料\4组\李贤义.pdf</t>
  </si>
  <si>
    <t>.\天星乡木瓜村户籍资料\4组\4-19李贤云.pdf</t>
  </si>
  <si>
    <t>.\天星乡木瓜村户籍资料\4组\李贤全.pdf</t>
  </si>
  <si>
    <t>.\天星乡木瓜村户籍资料\4组\李贤坤.pdf</t>
  </si>
  <si>
    <t>.\天星乡木瓜村户籍资料\4组\李贤寿.pdf</t>
  </si>
  <si>
    <t>.\天星乡木瓜村户籍资料\4组\李贤江.pdf</t>
  </si>
  <si>
    <t>李贤洪</t>
  </si>
  <si>
    <t>.\天星乡木瓜村户籍资料\4组\李贤洪.pdf</t>
  </si>
  <si>
    <t>.\天星乡木瓜村户籍资料\4组\李贤福.pdf</t>
  </si>
  <si>
    <t>.\天星乡木瓜村户籍资料\4组\李贵安.pdf</t>
  </si>
  <si>
    <t>.\天星乡木瓜村户籍资料\4组\李贵满.pdf</t>
  </si>
  <si>
    <t>.\天星乡木瓜村户籍资料\4组\王朝兰.pdf</t>
  </si>
  <si>
    <t>.\天星乡木瓜村户籍资料\4组\王洪清.pdf</t>
  </si>
  <si>
    <t>白清和</t>
  </si>
  <si>
    <t>.\天星乡木瓜村户籍资料\4组\白清和.pdf</t>
  </si>
  <si>
    <t>.\天星乡木瓜村户籍资料\4组\青俐君.pdf</t>
  </si>
  <si>
    <t>.\天星乡木瓜村户籍资料\4组\青兴发.pdf</t>
  </si>
  <si>
    <t>.\天星乡木瓜村户籍资料\4组\青喜昌.pdf</t>
  </si>
  <si>
    <t>.\天星乡木瓜村户籍资料\4组\青开杰.pdf</t>
  </si>
  <si>
    <t>.\天星乡木瓜村户籍资料\4组\青明义.pdf</t>
  </si>
  <si>
    <t>马丽蓉</t>
  </si>
  <si>
    <t>.\天星乡木瓜村户籍资料\4组\马丽蓉.pdf</t>
  </si>
  <si>
    <t>.\天星乡木瓜村户籍资料\4组\马清贵.pdf</t>
  </si>
  <si>
    <t>.\天星乡木瓜村户籍资料\5组\刘泽明.pdf</t>
  </si>
  <si>
    <t>唐开铖</t>
  </si>
  <si>
    <t>.\天星乡木瓜村户籍资料\5组\唐开铖.pdf</t>
  </si>
  <si>
    <t>.\天星乡木瓜村户籍资料\5组\康清洲.pdf</t>
  </si>
  <si>
    <t>.\天星乡木瓜村户籍资料\5组\李光全.pdf</t>
  </si>
  <si>
    <t>.\天星乡木瓜村户籍资料\5组\李光富.pdf</t>
  </si>
  <si>
    <t>.\天星乡木瓜村户籍资料\5组\李光金.pdf</t>
  </si>
  <si>
    <t>李兴煜</t>
  </si>
  <si>
    <t>.\天星乡木瓜村户籍资料\5组\李兴煜.pdf</t>
  </si>
  <si>
    <t>.\天星乡木瓜村户籍资料\5组\李德仁.pdf</t>
  </si>
  <si>
    <t>.\天星乡木瓜村户籍资料\5组\李本义.pdf</t>
  </si>
  <si>
    <t>.\天星乡木瓜村户籍资料\5组\李本凯.pdf</t>
  </si>
  <si>
    <t>.\天星乡木瓜村户籍资料\5组\李本君.pdf</t>
  </si>
  <si>
    <t>.\天星乡木瓜村户籍资料\5组\李本洪.pdf</t>
  </si>
  <si>
    <t>.\天星乡木瓜村户籍资料\5组\李本海.pdf</t>
  </si>
  <si>
    <t>.\天星乡木瓜村户籍资料\5组\李本照.pdf</t>
  </si>
  <si>
    <t>.\天星乡木瓜村户籍资料\5组\李本秀.pdf</t>
  </si>
  <si>
    <t>.\天星乡木瓜村户籍资料\5组\李本贵.pdf</t>
  </si>
  <si>
    <t>.\天星乡木瓜村户籍资料\5组\李本辉.pdf</t>
  </si>
  <si>
    <t>.\天星乡木瓜村户籍资料\5组\李本金.pdf</t>
  </si>
  <si>
    <t>.\天星乡木瓜村户籍资料\5组\李海龙.pdf</t>
  </si>
  <si>
    <t>.\天星乡木瓜村户籍资料\5组\李益发.pdf</t>
  </si>
  <si>
    <t>.\天星乡木瓜村户籍资料\5组\李益川.pdf</t>
  </si>
  <si>
    <t>.\天星乡木瓜村户籍资料\5组\李益才.pdf</t>
  </si>
  <si>
    <t>.\天星乡木瓜村户籍资料\5组\李益文.pdf</t>
  </si>
  <si>
    <t>.\天星乡木瓜村户籍资料\5组\李益斌.pdf</t>
  </si>
  <si>
    <t>.\天星乡木瓜村户籍资料\5组\李益福.pdf</t>
  </si>
  <si>
    <t>.\天星乡木瓜村户籍资料\5组\李益美.pdf</t>
  </si>
  <si>
    <t>李素珍</t>
  </si>
  <si>
    <t>.\天星乡木瓜村户籍资料\5组\李素珍.pdf</t>
  </si>
  <si>
    <t>.\天星乡木瓜村户籍资料\5组\舒秀莲.pdf</t>
  </si>
  <si>
    <t>.\天星乡木瓜村户籍资料\6组\付菊廷.pdf</t>
  </si>
  <si>
    <t>.\天星乡木瓜村户籍资料\6组\余朝英.pdf</t>
  </si>
  <si>
    <t>卢云宜</t>
  </si>
  <si>
    <t>.\天星乡木瓜村户籍资料\6组\卢云宜.pdf</t>
  </si>
  <si>
    <t>.\天星乡木瓜村户籍资料\6组\卢云贵.pdf</t>
  </si>
  <si>
    <t>.\天星乡木瓜村户籍资料\6组\卢云钦.pdf</t>
  </si>
  <si>
    <t>.\天星乡木瓜村户籍资料\6组\卢旭光.pdf</t>
  </si>
  <si>
    <t>.\天星乡木瓜村户籍资料\6组\卢春光.pdf</t>
  </si>
  <si>
    <t>向明松</t>
  </si>
  <si>
    <t>.\天星乡木瓜村户籍资料\6组\向明松.pdf</t>
  </si>
  <si>
    <t>.\天星乡木瓜村户籍资料\6组\唐显坤.pdf</t>
  </si>
  <si>
    <t>.\天星乡木瓜村户籍资料\6组\张朋兰.pdf</t>
  </si>
  <si>
    <t>.\天星乡木瓜村户籍资料\6组\李彪.pdf</t>
  </si>
  <si>
    <t>.\天星乡木瓜村户籍资料\6组\李德云.pdf</t>
  </si>
  <si>
    <t>.\天星乡木瓜村户籍资料\6组\李德华.pdf</t>
  </si>
  <si>
    <t>.\天星乡木瓜村户籍资料\6组\李德才.pdf</t>
  </si>
  <si>
    <t>.\天星乡木瓜村户籍资料\6组\李德朝.pdf</t>
  </si>
  <si>
    <t>.\天星乡木瓜村户籍资料\6组\李德生.pdf</t>
  </si>
  <si>
    <t>.\天星乡木瓜村户籍资料\6组\李德贵.pdf</t>
  </si>
  <si>
    <t>.\天星乡木瓜村户籍资料\6组\李本学.pdf</t>
  </si>
  <si>
    <t>.\天星乡木瓜村户籍资料\6组\李本禹.pdf</t>
  </si>
  <si>
    <t>.\天星乡木瓜村户籍资料\6组\李波.pdf</t>
  </si>
  <si>
    <t>.\天星乡木瓜村户籍资料\6组\李秀蓉.pdf</t>
  </si>
  <si>
    <t>李红梅</t>
  </si>
  <si>
    <t>.\天星乡木瓜村户籍资料\6组\李红梅.pdf</t>
  </si>
  <si>
    <t>.\天星乡木瓜村户籍资料\6组\杨兴红.pdf</t>
  </si>
  <si>
    <t>.\天星乡木瓜村户籍资料\6组\杨平安.pdf</t>
  </si>
  <si>
    <t>.\天星乡木瓜村户籍资料\6组\杨金安.pdf</t>
  </si>
  <si>
    <t>.\天星乡木瓜村户籍资料\6组\王翠联.pdf</t>
  </si>
  <si>
    <t>.\天星乡木瓜村户籍资料\6组\胡秀英.pdf</t>
  </si>
  <si>
    <t>.\天星乡木瓜村户籍资料\6组\邓开福.pdf</t>
  </si>
  <si>
    <t>.\天星乡木瓜村户籍资料\7组\严帮全.pdf</t>
  </si>
  <si>
    <t>.\天星乡木瓜村户籍资料\7组\向德福.pdf</t>
  </si>
  <si>
    <t>.\天星乡木瓜村户籍资料\7组\向莲英.pdf</t>
  </si>
  <si>
    <t>.\天星乡木瓜村户籍资料\7组\张勇.pdf</t>
  </si>
  <si>
    <t>.\天星乡木瓜村户籍资料\7组\张小丽.pdf</t>
  </si>
  <si>
    <t>张彭富</t>
  </si>
  <si>
    <t>.\天星乡木瓜村户籍资料\7组\张彭富.pdf</t>
  </si>
  <si>
    <t>.\天星乡木瓜村户籍资料\7组\张春华.pdf</t>
  </si>
  <si>
    <t>.\天星乡木瓜村户籍资料\7组\张朋义.pdf</t>
  </si>
  <si>
    <t>.\天星乡木瓜村户籍资料\7组\张朋全.pdf</t>
  </si>
  <si>
    <t>.\天星乡木瓜村户籍资料\7组\张朋寿.pdf</t>
  </si>
  <si>
    <t>.\天星乡木瓜村户籍资料\7组\张朋居.pdf</t>
  </si>
  <si>
    <t>张朋德</t>
  </si>
  <si>
    <t>.\天星乡木瓜村户籍资料\7组\张朋德.pdf</t>
  </si>
  <si>
    <t>张朋成</t>
  </si>
  <si>
    <t>.\天星乡木瓜村户籍资料\7组\张朋成.pdf</t>
  </si>
  <si>
    <t>.\天星乡木瓜村户籍资料\7组\张朋才.pdf</t>
  </si>
  <si>
    <t>.\天星乡木瓜村户籍资料\7组\张朋烈.pdf</t>
  </si>
  <si>
    <t>.\天星乡木瓜村户籍资料\7组\张联坤.pdf</t>
  </si>
  <si>
    <t>张联才</t>
  </si>
  <si>
    <t>.\天星乡木瓜村户籍资料\7组\张联才.pdf</t>
  </si>
  <si>
    <t>.\天星乡木瓜村户籍资料\7组\张莉.pdf</t>
  </si>
  <si>
    <t>.\天星乡木瓜村户籍资料\7组\彭怀体.pdf</t>
  </si>
  <si>
    <t>.\天星乡木瓜村户籍资料\7组\彭怀全.pdf</t>
  </si>
  <si>
    <t>.\天星乡木瓜村户籍资料\7组\彭怀富.pdf</t>
  </si>
  <si>
    <t>.\天星乡木瓜村户籍资料\7组\彭怀寿.pdf</t>
  </si>
  <si>
    <t>.\天星乡木瓜村户籍资料\7组\彭怀贵.pdf</t>
  </si>
  <si>
    <t>.\天星乡木瓜村户籍资料\7组\彭道蓉.pdf</t>
  </si>
  <si>
    <t>.\天星乡木瓜村户籍资料\7组\李德清.pdf</t>
  </si>
  <si>
    <t>.\天星乡木瓜村户籍资料\7组\李成甫.pdf</t>
  </si>
  <si>
    <t>.\天星乡木瓜村户籍资料\7组\7李本玉.pdf</t>
  </si>
  <si>
    <t>.\天星乡木瓜村户籍资料\7组\母玉芳.pdf</t>
  </si>
  <si>
    <t>.\天星乡木瓜村户籍资料\8组\俞方英.pdf</t>
  </si>
  <si>
    <t>.\天星乡木瓜村户籍资料\8组\向仕秀.pdf</t>
  </si>
  <si>
    <t>.\天星乡木瓜村户籍资料\8组\向德红.pdf</t>
  </si>
  <si>
    <t>.\天星乡木瓜村户籍资料\8组\周永堂.pdf</t>
  </si>
  <si>
    <t>.\天星乡木瓜村户籍资料\8组\李本财.pdf</t>
  </si>
  <si>
    <t>.\天星乡木瓜村户籍资料\8组\李本远.pdf</t>
  </si>
  <si>
    <t>李贵喜</t>
  </si>
  <si>
    <t>.\天星乡木瓜村户籍资料\8组\李贵喜.pdf</t>
  </si>
  <si>
    <t>李贵雄</t>
  </si>
  <si>
    <t>.\天星乡木瓜村户籍资料\8组\李贵雄.pdf</t>
  </si>
  <si>
    <t>.\天星乡木瓜村户籍资料\8组\李金林.pdf</t>
  </si>
  <si>
    <t>.\天星乡木瓜村户籍资料\8组\胡安军.pdf</t>
  </si>
  <si>
    <t>.\天星乡木瓜村户籍资料\8组\胡明玖.pdf</t>
  </si>
  <si>
    <t>.\天星乡木瓜村户籍资料\8组\胡民泽.pdf</t>
  </si>
  <si>
    <t>.\天星乡木瓜村户籍资料\8组\胡治保.pdf</t>
  </si>
  <si>
    <t>.\天星乡木瓜村户籍资料\8组\胡治方.pdf</t>
  </si>
  <si>
    <t>.\天星乡木瓜村户籍资料\8组\胡治永.pdf</t>
  </si>
  <si>
    <t>董光成</t>
  </si>
  <si>
    <t>.\天星乡木瓜村户籍资料\8组\董光成.pdf</t>
  </si>
  <si>
    <t>.\天星乡木瓜村户籍资料\9组\付美廷.pdf</t>
  </si>
  <si>
    <t>.\天星乡木瓜村户籍资料\9组\刘加应.pdf</t>
  </si>
  <si>
    <t>.\天星乡木瓜村户籍资料\9组\刘加美.pdf</t>
  </si>
  <si>
    <t>.\天星乡木瓜村户籍资料\9组\卢云帮.pdf</t>
  </si>
  <si>
    <t>卢德云</t>
  </si>
  <si>
    <t>.\天星乡木瓜村户籍资料\9组\卢德云.pdf</t>
  </si>
  <si>
    <t>.\天星乡木瓜村户籍资料\9组\尹凯顶.pdf</t>
  </si>
  <si>
    <t>.\天星乡木瓜村户籍资料\9组\尹桂顶.pdf</t>
  </si>
  <si>
    <t>.\天星乡木瓜村户籍资料\9组\尹玉顶.pdf</t>
  </si>
  <si>
    <t>.\天星乡木瓜村户籍资料\9组\尹科顶.pdf</t>
  </si>
  <si>
    <t>尹美顶</t>
  </si>
  <si>
    <t>.\天星乡木瓜村户籍资料\9组\尹美顶.pdf</t>
  </si>
  <si>
    <t>.\天星乡木瓜村户籍资料\9组\彭学云.pdf</t>
  </si>
  <si>
    <t>.\天星乡木瓜村户籍资料\9组\彭学均.pdf</t>
  </si>
  <si>
    <t>.\天星乡木瓜村户籍资料\9组\李明孝.pdf</t>
  </si>
  <si>
    <t>.\天星乡木瓜村户籍资料\9组\李明富.pdf</t>
  </si>
  <si>
    <t>.\天星乡木瓜村户籍资料\9组\李明志.pdf</t>
  </si>
  <si>
    <t>.\天星乡木瓜村户籍资料\9组\李明成.pdf</t>
  </si>
  <si>
    <t>.\天星乡木瓜村户籍资料\9组\李明江.pdf</t>
  </si>
  <si>
    <t>.\天星乡木瓜村户籍资料\9组\李明海.pdf</t>
  </si>
  <si>
    <t>.\天星乡木瓜村户籍资料\9组\李明福.pdf</t>
  </si>
  <si>
    <t>.\天星乡木瓜村户籍资料\9组\4-80李贤云.pdf</t>
  </si>
  <si>
    <t>.\天星乡木瓜村户籍资料\9组\李贤均.pdf</t>
  </si>
  <si>
    <t>.\天星乡木瓜村户籍资料\9组\李贤坤.pdf</t>
  </si>
  <si>
    <t>.\天星乡木瓜村户籍资料\9组\李贵义.pdf</t>
  </si>
  <si>
    <t>.\天星乡木瓜村户籍资料\9组\李贵映.pdf</t>
  </si>
  <si>
    <t>白良明</t>
  </si>
  <si>
    <t>.\天星乡木瓜村户籍资料\9组\白良明.pdf</t>
  </si>
  <si>
    <t>.\天星乡木瓜村户籍资料\9组\马宗坤.pdf</t>
  </si>
  <si>
    <t>.\天星乡木瓜村权属资料\天星乡木瓜村10彭合道120</t>
  </si>
  <si>
    <t>.\天星乡木瓜村权属资料\天星乡木瓜村10任克清100</t>
  </si>
  <si>
    <t>.\天星乡木瓜村权属资料\天星乡木瓜村1付秀廷120</t>
  </si>
  <si>
    <t>.\天星乡木瓜村权属资料\天星乡木瓜村1何国勇150</t>
  </si>
  <si>
    <t>.\天星乡木瓜村权属资料\天星乡木瓜村1康满昌90</t>
  </si>
  <si>
    <t>.\天星乡木瓜村权属资料\天星乡木瓜村2付朝国120</t>
  </si>
  <si>
    <t>.\天星乡木瓜村权属资料\天星乡木瓜村2付朝寿120</t>
  </si>
  <si>
    <t>.\天星乡木瓜村权属资料\天星乡木瓜村2付武廷120</t>
  </si>
  <si>
    <t>.\天星乡木瓜村权属资料\天星乡木瓜村2付勇120</t>
  </si>
  <si>
    <t>.\天星乡木瓜村权属资料\天星乡木瓜村3李明春100</t>
  </si>
  <si>
    <t>.\天星乡木瓜村权属资料\天星乡木瓜村3李明玖60</t>
  </si>
  <si>
    <t>.\天星乡木瓜村权属资料\天星乡木瓜村3李明早150</t>
  </si>
  <si>
    <t>.\天星乡木瓜村权属资料\天星乡木瓜村3李明宗150</t>
  </si>
  <si>
    <t>.\天星乡木瓜村权属资料\天星乡木瓜村3唐显军100</t>
  </si>
  <si>
    <t>.\天星乡木瓜村权属资料\天星乡木瓜村3吴国兴120</t>
  </si>
  <si>
    <t>.\天星乡木瓜村权属资料\天星乡木瓜村3闫仕海120</t>
  </si>
  <si>
    <t>.\天星乡木瓜村权属资料\天星乡木瓜村4付海庭90</t>
  </si>
  <si>
    <t>.\天星乡木瓜村权属资料\天星乡木瓜村4付林庭120</t>
  </si>
  <si>
    <t>.\天星乡木瓜村权属资料\天星乡木瓜村4李益照60</t>
  </si>
  <si>
    <t>.\天星乡木瓜村权属资料\天星乡木瓜村4青喜昌120</t>
  </si>
  <si>
    <t>.\天星乡木瓜村权属资料\天星乡木瓜村4王洪清120</t>
  </si>
  <si>
    <t>.\天星乡木瓜村权属资料\天星乡木瓜村5李本贵150</t>
  </si>
  <si>
    <t>.\天星乡木瓜村权属资料\天星乡木瓜村5李德仁120</t>
  </si>
  <si>
    <t>.\天星乡木瓜村权属资料\天星乡木瓜村6李本学30</t>
  </si>
  <si>
    <t>.\天星乡木瓜村权属资料\天星乡木瓜村9李明江120</t>
  </si>
  <si>
    <t>.\天星乡木瓜村权属资料\天星乡木瓜村9彭满道150</t>
  </si>
  <si>
    <t>.\天星乡木瓜村权属资料\天星乡木瓜村9尹凯顶150</t>
  </si>
  <si>
    <t>510821217023JB00001</t>
  </si>
  <si>
    <t>.\天星乡木瓜村村调查资料\510821217023JB00001木瓜村小学校.pdf</t>
  </si>
  <si>
    <t>510821217023JB00002</t>
  </si>
  <si>
    <t>.\天星乡木瓜村村调查资料\510821217023JB00002天星乡木瓜村村民村委员会.pdf</t>
  </si>
  <si>
    <t>510821217023JC00001</t>
  </si>
  <si>
    <t>.\天星乡木瓜村村调查资料\510821217023JC00001张朋全.pdf</t>
  </si>
  <si>
    <t>510821217023JC00002</t>
  </si>
  <si>
    <t>.\天星乡木瓜村村调查资料\510821217023JC00002张莉.pdf</t>
  </si>
  <si>
    <t>510821217023JC00003</t>
  </si>
  <si>
    <t>.\天星乡木瓜村村调查资料\510821217023JC00003张朋富.pdf</t>
  </si>
  <si>
    <t>510821217023JC00004</t>
  </si>
  <si>
    <t>.\天星乡木瓜村村调查资料\510821217023JC00004张朋寿.pdf</t>
  </si>
  <si>
    <t>510821217023JC00005</t>
  </si>
  <si>
    <t>.\天星乡木瓜村村调查资料\510821217023JC00005尹保顶.pdf</t>
  </si>
  <si>
    <t>510821217023JC00006</t>
  </si>
  <si>
    <t>.\天星乡木瓜村村调查资料\510821217023JC00006张朋才.pdf</t>
  </si>
  <si>
    <t>510821217023JC00007</t>
  </si>
  <si>
    <t>.\天星乡木瓜村村调查资料\510821217023JC00007张春华.pdf</t>
  </si>
  <si>
    <t>510821217023JC00008</t>
  </si>
  <si>
    <t>.\天星乡木瓜村村调查资料\510821217023JC00008杨金安.pdf</t>
  </si>
  <si>
    <t>510821217023JC00009</t>
  </si>
  <si>
    <t>.\天星乡木瓜村村调查资料\510821217023JC00009张朋兰.pdf</t>
  </si>
  <si>
    <t>510821217023JC00010</t>
  </si>
  <si>
    <t>.\天星乡木瓜村村调查资料\510821217023JC00010向明礼、杨兴红.pdf</t>
  </si>
  <si>
    <t>510821217023JC00011</t>
  </si>
  <si>
    <t>.\天星乡木瓜村村调查资料\510821217023JC00011杨平安.pdf</t>
  </si>
  <si>
    <t>510821217023JC00012</t>
  </si>
  <si>
    <t>.\天星乡木瓜村村调查资料\510821217023JC00012卢旭光.pdf</t>
  </si>
  <si>
    <t>510821217023JC00013</t>
  </si>
  <si>
    <t>.\天星乡木瓜村村调查资料\510821217023JC00013卢云宣.pdf</t>
  </si>
  <si>
    <t>510821217023JC00014</t>
  </si>
  <si>
    <t>.\天星乡木瓜村村调查资料\510821217023JC00014卢春光.pdf</t>
  </si>
  <si>
    <t>510821217023JC00015</t>
  </si>
  <si>
    <t>.\天星乡木瓜村村调查资料\510821217023JC00015李兴枝.pdf</t>
  </si>
  <si>
    <t>510821217023JC00016</t>
  </si>
  <si>
    <t>.\天星乡木瓜村村调查资料\510821217023JC00016付菊廷.pdf</t>
  </si>
  <si>
    <t>510821217023JC00017</t>
  </si>
  <si>
    <t>.\天星乡木瓜村村调查资料\510821217023JC00017张朋德.pdf</t>
  </si>
  <si>
    <t>510821217023JC00018</t>
  </si>
  <si>
    <t>.\天星乡木瓜村村调查资料\510821217023JC00018张朋德.pdf</t>
  </si>
  <si>
    <t>510821217023JC00019</t>
  </si>
  <si>
    <t>.\天星乡木瓜村村调查资料\510821217023JC00019余朝英.pdf</t>
  </si>
  <si>
    <t>510821217023JC00020</t>
  </si>
  <si>
    <t>.\天星乡木瓜村村调查资料\510821217023JC00020李本成.pdf</t>
  </si>
  <si>
    <t>510821217023JC00021</t>
  </si>
  <si>
    <t>.\天星乡木瓜村村调查资料\510821217023JC00021唐显坤.pdf</t>
  </si>
  <si>
    <t>510821217023JC00023</t>
  </si>
  <si>
    <t>.\天星乡木瓜村村调查资料\510821217023JC00023彭怀贵.pdf</t>
  </si>
  <si>
    <t>510821217023JC00024</t>
  </si>
  <si>
    <t>.\天星乡木瓜村村调查资料\510821217023JC00024张朋义.pdf</t>
  </si>
  <si>
    <t>510821217023JC00027</t>
  </si>
  <si>
    <t>.\天星乡木瓜村村调查资料\510821217023JC00027胡秀英、李德华、李秀蓉.pdf</t>
  </si>
  <si>
    <t>510821217023JC00029</t>
  </si>
  <si>
    <t>.\天星乡木瓜村村调查资料\510821217023JC00029王翠联.pdf</t>
  </si>
  <si>
    <t>510821217023JC00030</t>
  </si>
  <si>
    <t>.\天星乡木瓜村村调查资料\510821217023JC00030李德朝、李德生.pdf</t>
  </si>
  <si>
    <t>510821217023JC00031</t>
  </si>
  <si>
    <t>.\天星乡木瓜村村调查资料\510821217023JC00031邓开福.pdf</t>
  </si>
  <si>
    <t>510821217023JC00032</t>
  </si>
  <si>
    <t>.\天星乡木瓜村村调查资料\510821217023JC00032李德云.pdf</t>
  </si>
  <si>
    <t>510821217023JC00033</t>
  </si>
  <si>
    <t>.\天星乡木瓜村村调查资料\510821217023JC00033李彪.pdf</t>
  </si>
  <si>
    <t>510821217023JC00034</t>
  </si>
  <si>
    <t>.\天星乡木瓜村村调查资料\510821217023JC00034李波.pdf</t>
  </si>
  <si>
    <t>510821217023JC00035</t>
  </si>
  <si>
    <t>.\天星乡木瓜村村调查资料\510821217023JC00035张小丽.pdf</t>
  </si>
  <si>
    <t>510821217023JC00036</t>
  </si>
  <si>
    <t>.\天星乡木瓜村村调查资料\510821217023JC00036彭怀全、彭怀寿.pdf</t>
  </si>
  <si>
    <t>510821217023JC00037</t>
  </si>
  <si>
    <t>.\天星乡木瓜村村调查资料\510821217023JC00037彭怀体.pdf</t>
  </si>
  <si>
    <t>510821217023JC00038</t>
  </si>
  <si>
    <t>.\天星乡木瓜村村调查资料\510821217023JC00038彭道蓉.pdf</t>
  </si>
  <si>
    <t>510821217023JC00039</t>
  </si>
  <si>
    <t>.\天星乡木瓜村村调查资料\510821217023JC00039彭怀富、严帮全.pdf</t>
  </si>
  <si>
    <t>510821217023JC00041</t>
  </si>
  <si>
    <t>.\天星乡木瓜村村调查资料\510821217023JC00041李德贵.pdf</t>
  </si>
  <si>
    <t>510821217023JC00042</t>
  </si>
  <si>
    <t>.\天星乡木瓜村村调查资料\510821217023JC00042卢云贵.pdf</t>
  </si>
  <si>
    <t>510821217023JC00043</t>
  </si>
  <si>
    <t>.\天星乡木瓜村村调查资料\510821217023JC00043卢云贵.pdf</t>
  </si>
  <si>
    <t>510821217023JC00044</t>
  </si>
  <si>
    <t>.\天星乡木瓜村村调查资料\510821217023JC00044张朋烈.pdf</t>
  </si>
  <si>
    <t>510821217023JC00045</t>
  </si>
  <si>
    <t>.\天星乡木瓜村村调查资料\510821217023JC00045张勇.pdf</t>
  </si>
  <si>
    <t>510821217023JC00046</t>
  </si>
  <si>
    <t>.\天星乡木瓜村村调查资料\510821217023JC00046张朋居.pdf</t>
  </si>
  <si>
    <t>510821217023JC00047</t>
  </si>
  <si>
    <t>.\天星乡木瓜村村调查资料\510821217023JC00047张朋军.pdf</t>
  </si>
  <si>
    <t>510821217023JC00048</t>
  </si>
  <si>
    <t>.\天星乡木瓜村村调查资料\510821217023JC00048向德福.pdf</t>
  </si>
  <si>
    <t>510821217023JC00049</t>
  </si>
  <si>
    <t>.\天星乡木瓜村村调查资料\510821217023JC00049卢云钦.pdf</t>
  </si>
  <si>
    <t>510821217023JC00050</t>
  </si>
  <si>
    <t>.\天星乡木瓜村村调查资料\510821217023JC00050李本玉、张联坤.pdf</t>
  </si>
  <si>
    <t>510821217023JC00051</t>
  </si>
  <si>
    <t>.\天星乡木瓜村村调查资料\510821217023JC00051李本禹.pdf</t>
  </si>
  <si>
    <t>510821217023JC00052</t>
  </si>
  <si>
    <t>.\天星乡木瓜村村调查资料\510821217023JC00052王兵儒.pdf</t>
  </si>
  <si>
    <t>510821217023JC00053</t>
  </si>
  <si>
    <t>.\天星乡木瓜村村调查资料\510821217023JC00053李本学.pdf</t>
  </si>
  <si>
    <t>510821217023JC00054</t>
  </si>
  <si>
    <t>.\天星乡木瓜村村调查资料\510821217023JC00054李德才.pdf</t>
  </si>
  <si>
    <t>510821217023JC00055</t>
  </si>
  <si>
    <t>.\天星乡木瓜村村调查资料\510821217023JC00055李德成.pdf</t>
  </si>
  <si>
    <t>510821217023JC00056</t>
  </si>
  <si>
    <t>.\天星乡木瓜村村调查资料\510821217023JC00056向宗珍.pdf</t>
  </si>
  <si>
    <t>510821217023JC00057</t>
  </si>
  <si>
    <t>.\天星乡木瓜村村调查资料\510821217023JC00057罗青廷.pdf</t>
  </si>
  <si>
    <t>510821217023JC00058</t>
  </si>
  <si>
    <t>.\天星乡木瓜村村调查资料\510821217023JC00058向凯.pdf</t>
  </si>
  <si>
    <t>510821217023JC00059</t>
  </si>
  <si>
    <t>.\天星乡木瓜村村调查资料\510821217023JC00059罗成昌.pdf</t>
  </si>
  <si>
    <t>510821217023JC00060</t>
  </si>
  <si>
    <t>.\天星乡木瓜村村调查资料\510821217023JC00060向莲英.pdf</t>
  </si>
  <si>
    <t>510821217023JC00061</t>
  </si>
  <si>
    <t>.\天星乡木瓜村村调查资料\510821217023JC00061李成甫.pdf</t>
  </si>
  <si>
    <t>510821217023JC00062</t>
  </si>
  <si>
    <t>.\天星乡木瓜村村调查资料\510821217023JC00062高正全.pdf</t>
  </si>
  <si>
    <t>510821217023JC00063</t>
  </si>
  <si>
    <t>.\天星乡木瓜村村调查资料\510821217023JC00063高正满.pdf</t>
  </si>
  <si>
    <t>510821217023JC00064</t>
  </si>
  <si>
    <t>.\天星乡木瓜村村调查资料\510821217023JC00064李益川.pdf</t>
  </si>
  <si>
    <t>510821217023JC00065</t>
  </si>
  <si>
    <t>.\天星乡木瓜村村调查资料\510821217023JC00065李本金.pdf</t>
  </si>
  <si>
    <t>510821217023JC00066</t>
  </si>
  <si>
    <t>.\天星乡木瓜村村调查资料\510821217023JC00066无主房.pdf</t>
  </si>
  <si>
    <t>510821217023JC00067</t>
  </si>
  <si>
    <t>.\天星乡木瓜村村调查资料\510821217023JC00067李本贵.pdf</t>
  </si>
  <si>
    <t>510821217023JC00069</t>
  </si>
  <si>
    <t>.\天星乡木瓜村村调查资料\510821217023JC00069舒秀莲.pdf</t>
  </si>
  <si>
    <t>510821217023JC00071</t>
  </si>
  <si>
    <t>.\天星乡木瓜村村调查资料\510821217023JC00071李本洪.pdf</t>
  </si>
  <si>
    <t>510821217023JC00072</t>
  </si>
  <si>
    <t>.\天星乡木瓜村村调查资料\510821217023JC00072李本洪.pdf</t>
  </si>
  <si>
    <t>510821217023JC00073</t>
  </si>
  <si>
    <t>.\天星乡木瓜村村调查资料\510821217023JC00073李本海.pdf</t>
  </si>
  <si>
    <t>510821217023JC00074</t>
  </si>
  <si>
    <t>.\天星乡木瓜村村调查资料\510821217023JC00074无主房.pdf</t>
  </si>
  <si>
    <t>510821217023JC00075</t>
  </si>
  <si>
    <t>.\天星乡木瓜村村调查资料\510821217023JC00075康清洲.pdf</t>
  </si>
  <si>
    <t>510821217023JC00076</t>
  </si>
  <si>
    <t>.\天星乡木瓜村村调查资料\510821217023JC00076李光富.pdf</t>
  </si>
  <si>
    <t>510821217023JC00077</t>
  </si>
  <si>
    <t>.\天星乡木瓜村村调查资料\510821217023JC00077李益美.pdf</t>
  </si>
  <si>
    <t>510821217023JC00078</t>
  </si>
  <si>
    <t>.\天星乡木瓜村村调查资料\510821217023JC00078李欣煜.pdf</t>
  </si>
  <si>
    <t>510821217023JC00079</t>
  </si>
  <si>
    <t>.\天星乡木瓜村村调查资料\510821217023JC00079李益发.pdf</t>
  </si>
  <si>
    <t>510821217023JC00080</t>
  </si>
  <si>
    <t>.\天星乡木瓜村村调查资料\510821217023JC00080李德民.pdf</t>
  </si>
  <si>
    <t>510821217023JC00081</t>
  </si>
  <si>
    <t>.\天星乡木瓜村村调查资料\510821217023JC00081李本君.pdf</t>
  </si>
  <si>
    <t>510821217023JC00082</t>
  </si>
  <si>
    <t>.\天星乡木瓜村村调查资料\510821217023JC00082李海龙.pdf</t>
  </si>
  <si>
    <t>510821217023JC00083</t>
  </si>
  <si>
    <t>.\天星乡木瓜村村调查资料\510821217023JC00083李益斌.pdf</t>
  </si>
  <si>
    <t>510821217023JC00084</t>
  </si>
  <si>
    <t>.\天星乡木瓜村村调查资料\510821217023JC00084李益斌.pdf</t>
  </si>
  <si>
    <t>510821217023JC00085</t>
  </si>
  <si>
    <t>.\天星乡木瓜村村调查资料\510821217023JC00085李光全.pdf</t>
  </si>
  <si>
    <t>510821217023JC00086</t>
  </si>
  <si>
    <t>.\天星乡木瓜村村调查资料\510821217023JC00086李益福.pdf</t>
  </si>
  <si>
    <t>510821217023JC00087</t>
  </si>
  <si>
    <t>.\天星乡木瓜村村调查资料\510821217023JC00087李光金.pdf</t>
  </si>
  <si>
    <t>510821217023JC00088</t>
  </si>
  <si>
    <t>.\天星乡木瓜村村调查资料\510821217023JC00088李益文.pdf</t>
  </si>
  <si>
    <t>510821217023JC00089</t>
  </si>
  <si>
    <t>.\天星乡木瓜村村调查资料\510821217023JC00089李益照.pdf</t>
  </si>
  <si>
    <t>510821217023JC00090</t>
  </si>
  <si>
    <t>.\天星乡木瓜村村调查资料\510821217023JC00090李益照.pdf</t>
  </si>
  <si>
    <t>510821217023JC00091</t>
  </si>
  <si>
    <t>.\天星乡木瓜村村调查资料\510821217023JC00091李光之.pdf</t>
  </si>
  <si>
    <t>510821217023JC00092</t>
  </si>
  <si>
    <t>.\天星乡木瓜村村调查资料\510821217023JC00092李光信.pdf</t>
  </si>
  <si>
    <t>510821217023JC00093</t>
  </si>
  <si>
    <t>.\天星乡木瓜村村调查资料\510821217023JC00093李贤义.pdf</t>
  </si>
  <si>
    <t>510821217023JC00094</t>
  </si>
  <si>
    <t>.\天星乡木瓜村村调查资料\510821217023JC00094李贤全.pdf</t>
  </si>
  <si>
    <t>510821217023JC00095</t>
  </si>
  <si>
    <t>.\天星乡木瓜村村调查资料\510821217023JC00095李贤坤.pdf</t>
  </si>
  <si>
    <t>510821217023JC00096</t>
  </si>
  <si>
    <t>.\天星乡木瓜村村调查资料\510821217023JC00096赵培松.pdf</t>
  </si>
  <si>
    <t>510821217023JC00097</t>
  </si>
  <si>
    <t>.\天星乡木瓜村村调查资料\510821217023JC00097高正美.pdf</t>
  </si>
  <si>
    <t>510821217023JC00098</t>
  </si>
  <si>
    <t>.\天星乡木瓜村村调查资料\510821217023JC00098唐显军.pdf</t>
  </si>
  <si>
    <t>510821217023JC00099</t>
  </si>
  <si>
    <t>.\天星乡木瓜村村调查资料\510821217023JC00099唐显军.pdf</t>
  </si>
  <si>
    <t>510821217023JC00100</t>
  </si>
  <si>
    <t>.\天星乡木瓜村村调查资料\510821217023JC00100唐显春.pdf</t>
  </si>
  <si>
    <t>510821217023JC00101</t>
  </si>
  <si>
    <t>.\天星乡木瓜村村调查资料\510821217023JC00101母玉芳.pdf</t>
  </si>
  <si>
    <t>510821217023JC00102</t>
  </si>
  <si>
    <t>.\天星乡木瓜村村调查资料\510821217023JC00102李德清.pdf</t>
  </si>
  <si>
    <t>510821217023JC00103</t>
  </si>
  <si>
    <t>.\天星乡木瓜村村调查资料\510821217023JC00103无主房.pdf</t>
  </si>
  <si>
    <t>510821217023JC00104</t>
  </si>
  <si>
    <t>.\天星乡木瓜村村调查资料\510821217023JC00104李胜东.pdf</t>
  </si>
  <si>
    <t>510821217023JC00105</t>
  </si>
  <si>
    <t>.\天星乡木瓜村村调查资料\510821217023JC00105李德仁.pdf</t>
  </si>
  <si>
    <t>510821217023JC00106</t>
  </si>
  <si>
    <t>.\天星乡木瓜村村调查资料\510821217023JC00106刘泽明.pdf</t>
  </si>
  <si>
    <t>510821217023JC00107</t>
  </si>
  <si>
    <t>.\天星乡木瓜村村调查资料\510821217023JC00107李益才.pdf</t>
  </si>
  <si>
    <t>510821217023JC00108</t>
  </si>
  <si>
    <t>.\天星乡木瓜村村调查资料\510821217023JC00108李本凯.pdf</t>
  </si>
  <si>
    <t>510821217023JC00109</t>
  </si>
  <si>
    <t>.\天星乡木瓜村村调查资料\510821217023JC00109李本义.pdf</t>
  </si>
  <si>
    <t>510821217023JC00110</t>
  </si>
  <si>
    <t>.\天星乡木瓜村村调查资料\510821217023JC00110李光映.pdf</t>
  </si>
  <si>
    <t>510821217023JC00111</t>
  </si>
  <si>
    <t>.\天星乡木瓜村村调查资料\510821217023JC00111李光映.pdf</t>
  </si>
  <si>
    <t>510821217023JC00112</t>
  </si>
  <si>
    <t>.\天星乡木瓜村村调查资料\510821217023JC00112李光荣.pdf</t>
  </si>
  <si>
    <t>510821217023JC00113</t>
  </si>
  <si>
    <t>.\天星乡木瓜村村调查资料\510821217023JC00113付朝海.pdf</t>
  </si>
  <si>
    <t>510821217023JC00114</t>
  </si>
  <si>
    <t>.\天星乡木瓜村村调查资料\510821217023JC00114李明雄.pdf</t>
  </si>
  <si>
    <t>510821217023JC00115</t>
  </si>
  <si>
    <t>.\天星乡木瓜村村调查资料\510821217023JC00115李春贤.pdf</t>
  </si>
  <si>
    <t>510821217023JC00116</t>
  </si>
  <si>
    <t>.\天星乡木瓜村村调查资料\510821217023JC00116刘朝义.pdf</t>
  </si>
  <si>
    <t>510821217023JC00117</t>
  </si>
  <si>
    <t>.\天星乡木瓜村村调查资料\510821217023JC00117刘加明.pdf</t>
  </si>
  <si>
    <t>510821217023JC00118</t>
  </si>
  <si>
    <t>.\天星乡木瓜村村调查资料\510821217023JC00118李桂连.pdf</t>
  </si>
  <si>
    <t>510821217023JC00119</t>
  </si>
  <si>
    <t>.\天星乡木瓜村村调查资料\510821217023JC00119李蛟.pdf</t>
  </si>
  <si>
    <t>510821217023JC00120</t>
  </si>
  <si>
    <t>.\天星乡木瓜村村调查资料\510821217023JC00120何俊芳.pdf</t>
  </si>
  <si>
    <t>510821217023JC00121</t>
  </si>
  <si>
    <t>.\天星乡木瓜村村调查资料\510821217023JC00121何映武.pdf</t>
  </si>
  <si>
    <t>510821217023JC00122</t>
  </si>
  <si>
    <t>.\天星乡木瓜村村调查资料\510821217023JC00122无主房.pdf</t>
  </si>
  <si>
    <t>510821217023JC00123</t>
  </si>
  <si>
    <t>.\天星乡木瓜村村调查资料\510821217023JC00123李贵现.pdf</t>
  </si>
  <si>
    <t>510821217023JC00124</t>
  </si>
  <si>
    <t>.\天星乡木瓜村村调查资料\510821217023JC00124李洲.pdf</t>
  </si>
  <si>
    <t>510821217023JC00125</t>
  </si>
  <si>
    <t>.\天星乡木瓜村村调查资料\510821217023JC00125何菊芳.pdf</t>
  </si>
  <si>
    <t>510821217023JC00126</t>
  </si>
  <si>
    <t>.\天星乡木瓜村村调查资料\510821217023JC00126李红.pdf</t>
  </si>
  <si>
    <t>510821217023JC00127</t>
  </si>
  <si>
    <t>.\天星乡木瓜村村调查资料\510821217023JC00127刘潮海.pdf</t>
  </si>
  <si>
    <t>510821217023JC00128</t>
  </si>
  <si>
    <t>.\天星乡木瓜村村调查资料\510821217023JC00128刘潮海.pdf</t>
  </si>
  <si>
    <t>510821217023JC00129</t>
  </si>
  <si>
    <t>.\天星乡木瓜村村调查资料\510821217023JC00129刘朝坤.pdf</t>
  </si>
  <si>
    <t>510821217023JC00130</t>
  </si>
  <si>
    <t>.\天星乡木瓜村村调查资料\510821217023JC00130何清省.pdf</t>
  </si>
  <si>
    <t>510821217023JC00131</t>
  </si>
  <si>
    <t>.\天星乡木瓜村村调查资料\510821217023JC00131何清平.pdf</t>
  </si>
  <si>
    <t>510821217023JC00132</t>
  </si>
  <si>
    <t>.\天星乡木瓜村村调查资料\510821217023JC00132何清平.pdf</t>
  </si>
  <si>
    <t>510821217023JC00133</t>
  </si>
  <si>
    <t>.\天星乡木瓜村村调查资料\510821217023JC00133何国顺.pdf</t>
  </si>
  <si>
    <t>510821217023JC00134</t>
  </si>
  <si>
    <t>.\天星乡木瓜村村调查资料\510821217023JC00134何净全.pdf</t>
  </si>
  <si>
    <t>510821217023JC00135</t>
  </si>
  <si>
    <t>.\天星乡木瓜村村调查资料\510821217023JC00135李金林.pdf</t>
  </si>
  <si>
    <t>510821217023JC00136</t>
  </si>
  <si>
    <t>.\天星乡木瓜村村调查资料\510821217023JC00136李斌.pdf</t>
  </si>
  <si>
    <t>510821217023JC00137</t>
  </si>
  <si>
    <t>.\天星乡木瓜村村调查资料\510821217023JC00137李本财.pdf</t>
  </si>
  <si>
    <t>510821217023JC00138</t>
  </si>
  <si>
    <t>.\天星乡木瓜村村调查资料\510821217023JC00138李本远.pdf</t>
  </si>
  <si>
    <t>510821217023JC00139</t>
  </si>
  <si>
    <t>.\天星乡木瓜村村调查资料\510821217023JC00139李贤云.pdf</t>
  </si>
  <si>
    <t>510821217023JC00140</t>
  </si>
  <si>
    <t>.\天星乡木瓜村村调查资料\510821217023JC00140李贵满.pdf</t>
  </si>
  <si>
    <t>510821217023JC00141</t>
  </si>
  <si>
    <t>.\天星乡木瓜村村调查资料\510821217023JC00141刘加坤.pdf</t>
  </si>
  <si>
    <t>510821217023JC00142</t>
  </si>
  <si>
    <t>.\天星乡木瓜村村调查资料\510821217023JC00142李贵现.pdf</t>
  </si>
  <si>
    <t>510821217023JC00143</t>
  </si>
  <si>
    <t>.\天星乡木瓜村村调查资料\510821217023JC00143李桂平.pdf</t>
  </si>
  <si>
    <t>510821217023JC00144</t>
  </si>
  <si>
    <t>.\天星乡木瓜村村调查资料\510821217023JC00144李红.pdf</t>
  </si>
  <si>
    <t>510821217023JC00145</t>
  </si>
  <si>
    <t>.\天星乡木瓜村村调查资料\510821217023JC00145吴桂英.pdf</t>
  </si>
  <si>
    <t>510821217023JC00146</t>
  </si>
  <si>
    <t>.\天星乡木瓜村村调查资料\510821217023JC00146何元光.pdf</t>
  </si>
  <si>
    <t>510821217023JC00147</t>
  </si>
  <si>
    <t>.\天星乡木瓜村村调查资料\510821217023JC00147何清兵.pdf</t>
  </si>
  <si>
    <t>510821217023JC00148</t>
  </si>
  <si>
    <t>.\天星乡木瓜村村调查资料\510821217023JC00148何成光.pdf</t>
  </si>
  <si>
    <t>510821217023JC00149</t>
  </si>
  <si>
    <t>.\天星乡木瓜村村调查资料\510821217023JC00149唐显仁.pdf</t>
  </si>
  <si>
    <t>510821217023JC00150</t>
  </si>
  <si>
    <t>.\天星乡木瓜村村调查资料\510821217023JC00150唐绍得.pdf</t>
  </si>
  <si>
    <t>510821217023JC00151</t>
  </si>
  <si>
    <t>.\天星乡木瓜村村调查资料\510821217023JC00151唐开宾.pdf</t>
  </si>
  <si>
    <t>510821217023JC00152</t>
  </si>
  <si>
    <t>.\天星乡木瓜村村调查资料\510821217023JC00152唐显福.pdf</t>
  </si>
  <si>
    <t>510821217023JC00153</t>
  </si>
  <si>
    <t>.\天星乡木瓜村村调查资料\510821217023JC00153唐勇.pdf</t>
  </si>
  <si>
    <t>510821217023JC00154</t>
  </si>
  <si>
    <t>.\天星乡木瓜村村调查资料\510821217023JC00154刘素珍.pdf</t>
  </si>
  <si>
    <t>510821217023JC00155</t>
  </si>
  <si>
    <t>.\天星乡木瓜村村调查资料\510821217023JC00155李本辉.pdf</t>
  </si>
  <si>
    <t>510821217023JC00156</t>
  </si>
  <si>
    <t>.\天星乡木瓜村村调查资料\510821217023JC00156李本辉.pdf</t>
  </si>
  <si>
    <t>510821217023JC00157</t>
  </si>
  <si>
    <t>.\天星乡木瓜村村调查资料\510821217023JC00157李本秀.pdf</t>
  </si>
  <si>
    <t>510821217023JC00158</t>
  </si>
  <si>
    <t>.\天星乡木瓜村村调查资料\510821217023JC00158李本超、李益奎.pdf</t>
  </si>
  <si>
    <t>510821217023JC00159</t>
  </si>
  <si>
    <t>.\天星乡木瓜村村调查资料\510821217023JC00159李本玉.pdf</t>
  </si>
  <si>
    <t>510821217023JC00160</t>
  </si>
  <si>
    <t>.\天星乡木瓜村村调查资料\510821217023JC00160李贤福.pdf</t>
  </si>
  <si>
    <t>510821217023JC00161</t>
  </si>
  <si>
    <t>.\天星乡木瓜村村调查资料\510821217023JC00161李贵安.pdf</t>
  </si>
  <si>
    <t>510821217023JC00162</t>
  </si>
  <si>
    <t>.\天星乡木瓜村村调查资料\510821217023JC00162李贵安.pdf</t>
  </si>
  <si>
    <t>510821217023JC00163</t>
  </si>
  <si>
    <t>.\天星乡木瓜村村调查资料\510821217023JC00163李军.pdf</t>
  </si>
  <si>
    <t>510821217023JC00164</t>
  </si>
  <si>
    <t>.\天星乡木瓜村村调查资料\510821217023JC00164李军.pdf</t>
  </si>
  <si>
    <t>510821217023JC00165</t>
  </si>
  <si>
    <t>.\天星乡木瓜村村调查资料\510821217023JC00165唐显贵.pdf</t>
  </si>
  <si>
    <t>510821217023JC00166</t>
  </si>
  <si>
    <t>.\天星乡木瓜村村调查资料\510821217023JC00166周永堂.pdf</t>
  </si>
  <si>
    <t>510821217023JC00167</t>
  </si>
  <si>
    <t>.\天星乡木瓜村村调查资料\510821217023JC00167李本照.pdf</t>
  </si>
  <si>
    <t>510821217023JC00168</t>
  </si>
  <si>
    <t>.\天星乡木瓜村村调查资料\510821217023JC00168李德勇.pdf</t>
  </si>
  <si>
    <t>510821217023JC00169</t>
  </si>
  <si>
    <t>.\天星乡木瓜村村调查资料\510821217023JC00169李本孝.pdf</t>
  </si>
  <si>
    <t>510821217023JC00170</t>
  </si>
  <si>
    <t>.\天星乡木瓜村村调查资料\510821217023JC00170刘三秀.pdf</t>
  </si>
  <si>
    <t>510821217023JC00171</t>
  </si>
  <si>
    <t>.\天星乡木瓜村村调查资料\510821217023JC00171李本超、李益奎.pdf</t>
  </si>
  <si>
    <t>510821217023JC00172</t>
  </si>
  <si>
    <t>.\天星乡木瓜村村调查资料\510821217023JC00172王洪清.pdf</t>
  </si>
  <si>
    <t>510821217023JC00173</t>
  </si>
  <si>
    <t>.\天星乡木瓜村村调查资料\510821217023JC00173王朝兰.pdf</t>
  </si>
  <si>
    <t>510821217023JC00174</t>
  </si>
  <si>
    <t>.\天星乡木瓜村村调查资料\510821217023JC00174李本王.pdf</t>
  </si>
  <si>
    <t>510821217023JC00175</t>
  </si>
  <si>
    <t>.\天星乡木瓜村村调查资料\510821217023JC00175李本玉.pdf</t>
  </si>
  <si>
    <t>510821217023JC00176</t>
  </si>
  <si>
    <t>.\天星乡木瓜村村调查资料\510821217023JC00176李贤江.pdf</t>
  </si>
  <si>
    <t>510821217023JC00177</t>
  </si>
  <si>
    <t>.\天星乡木瓜村村调查资料\510821217023JC00177何清贵.pdf</t>
  </si>
  <si>
    <t>510821217023JC00178</t>
  </si>
  <si>
    <t>.\天星乡木瓜村村调查资料\510821217023JC00178何清贵.pdf</t>
  </si>
  <si>
    <t>510821217023JC00179</t>
  </si>
  <si>
    <t>.\天星乡木瓜村村调查资料\510821217023JC00179马清贵.pdf</t>
  </si>
  <si>
    <t>510821217023JC00180</t>
  </si>
  <si>
    <t>.\天星乡木瓜村村调查资料\510821217023JC00180何朝明.pdf</t>
  </si>
  <si>
    <t>510821217023JC00181</t>
  </si>
  <si>
    <t>.\天星乡木瓜村村调查资料\510821217023JC00181唐开全.pdf</t>
  </si>
  <si>
    <t>510821217023JC00182</t>
  </si>
  <si>
    <t>.\天星乡木瓜村村调查资料\510821217023JC00182唐显成.pdf</t>
  </si>
  <si>
    <t>510821217023JC00183</t>
  </si>
  <si>
    <t>.\天星乡木瓜村村调查资料\510821217023JC00183胡民泽.pdf</t>
  </si>
  <si>
    <t>510821217023JC00184</t>
  </si>
  <si>
    <t>.\天星乡木瓜村村调查资料\510821217023JC00184俞方英.pdf</t>
  </si>
  <si>
    <t>510821217023JC00185</t>
  </si>
  <si>
    <t>.\天星乡木瓜村村调查资料\510821217023JC00185胡治永.pdf</t>
  </si>
  <si>
    <t>510821217023JC00186</t>
  </si>
  <si>
    <t>.\天星乡木瓜村村调查资料\510821217023JC00186胡安军.pdf</t>
  </si>
  <si>
    <t>510821217023JC00187</t>
  </si>
  <si>
    <t>.\天星乡木瓜村村调查资料\510821217023JC00187胡明玖.pdf</t>
  </si>
  <si>
    <t>510821217023JC00188</t>
  </si>
  <si>
    <t>.\天星乡木瓜村村调查资料\510821217023JC00188李明刚.pdf</t>
  </si>
  <si>
    <t>510821217023JC00189</t>
  </si>
  <si>
    <t>.\天星乡木瓜村村调查资料\510821217023JC00189刘朝虎.pdf</t>
  </si>
  <si>
    <t>510821217023JC00190</t>
  </si>
  <si>
    <t>.\天星乡木瓜村村调查资料\510821217023JC00190李贤洪、青喜昌.pdf</t>
  </si>
  <si>
    <t>510821217023JC00191</t>
  </si>
  <si>
    <t>.\天星乡木瓜村村调查资料\510821217023JC00191青喜昌.pdf</t>
  </si>
  <si>
    <t>510821217023JC00192</t>
  </si>
  <si>
    <t>.\天星乡木瓜村村调查资料\510821217023JC00192李圣贤.pdf</t>
  </si>
  <si>
    <t>510821217023JC00193</t>
  </si>
  <si>
    <t>.\天星乡木瓜村村调查资料\510821217023JC00193付春庭.pdf</t>
  </si>
  <si>
    <t>510821217023JC00194</t>
  </si>
  <si>
    <t>.\天星乡木瓜村村调查资料\510821217023JC00194付林庭.pdf</t>
  </si>
  <si>
    <t>510821217023JC00195</t>
  </si>
  <si>
    <t>.\天星乡木瓜村村调查资料\510821217023JC00195付林庭.pdf</t>
  </si>
  <si>
    <t>510821217023JC00196</t>
  </si>
  <si>
    <t>.\天星乡木瓜村村调查资料\510821217023JC00196付朝珍.pdf</t>
  </si>
  <si>
    <t>510821217023JC00197</t>
  </si>
  <si>
    <t>.\天星乡木瓜村村调查资料\510821217023JC00197李刚.pdf</t>
  </si>
  <si>
    <t>510821217023JC00198</t>
  </si>
  <si>
    <t>.\天星乡木瓜村村调查资料\510821217023JC00198吴晓燕.pdf</t>
  </si>
  <si>
    <t>510821217023JC00199</t>
  </si>
  <si>
    <t>.\天星乡木瓜村村调查资料\510821217023JC00199付云庭.pdf</t>
  </si>
  <si>
    <t>510821217023JC00200</t>
  </si>
  <si>
    <t>.\天星乡木瓜村村调查资料\510821217023JC00200张朋海.pdf</t>
  </si>
  <si>
    <t>510821217023JC00201</t>
  </si>
  <si>
    <t>.\天星乡木瓜村村调查资料\510821217023JC00201青明义.pdf</t>
  </si>
  <si>
    <t>510821217023JC00202</t>
  </si>
  <si>
    <t>.\天星乡木瓜村村调查资料\510821217023JC00202李贤寿.pdf</t>
  </si>
  <si>
    <t>510821217023JC00203</t>
  </si>
  <si>
    <t>.\天星乡木瓜村村调查资料\510821217023JC00203青俐君.pdf</t>
  </si>
  <si>
    <t>510821217023JC00204</t>
  </si>
  <si>
    <t>.\天星乡木瓜村村调查资料\510821217023JC00204闫仕海.pdf</t>
  </si>
  <si>
    <t>510821217023JC00205</t>
  </si>
  <si>
    <t>.\天星乡木瓜村村调查资料\510821217023JC00205李明玖.pdf</t>
  </si>
  <si>
    <t>510821217023JC00206</t>
  </si>
  <si>
    <t>.\天星乡木瓜村村调查资料\510821217023JC00206李柏贤.pdf</t>
  </si>
  <si>
    <t>510821217023JC00207</t>
  </si>
  <si>
    <t>.\天星乡木瓜村村调查资料\510821217023JC00207李贵雄.pdf</t>
  </si>
  <si>
    <t>510821217023JC00208</t>
  </si>
  <si>
    <t>.\天星乡木瓜村村调查资料\510821217023JC00208向仕秀.pdf</t>
  </si>
  <si>
    <t>510821217023JC00209</t>
  </si>
  <si>
    <t>.\天星乡木瓜村村调查资料\510821217023JC00209无主房.pdf</t>
  </si>
  <si>
    <t>510821217023JC00210</t>
  </si>
  <si>
    <t>.\天星乡木瓜村村调查资料\510821217023JC00210向德红.pdf</t>
  </si>
  <si>
    <t>510821217023JC00211</t>
  </si>
  <si>
    <t>.\天星乡木瓜村村调查资料\510821217023JC00211刘天国.pdf</t>
  </si>
  <si>
    <t>510821217023JC00212</t>
  </si>
  <si>
    <t>.\天星乡木瓜村村调查资料\510821217023JC00212付波.pdf</t>
  </si>
  <si>
    <t>510821217023JC00213</t>
  </si>
  <si>
    <t>.\天星乡木瓜村村调查资料\510821217023JC00213付海庭.pdf</t>
  </si>
  <si>
    <t>510821217023JC00214</t>
  </si>
  <si>
    <t>.\天星乡木瓜村村调查资料\510821217023JC00214付海庭.pdf</t>
  </si>
  <si>
    <t>510821217023JC00215</t>
  </si>
  <si>
    <t>.\天星乡木瓜村村调查资料\510821217023JC00215张朋海.pdf</t>
  </si>
  <si>
    <t>510821217023JC00218</t>
  </si>
  <si>
    <t>.\天星乡木瓜村村调查资料\510821217023JC00218李贤东.pdf</t>
  </si>
  <si>
    <t>510821217023JC00219</t>
  </si>
  <si>
    <t>.\天星乡木瓜村村调查资料\510821217023JC00219吴平.pdf</t>
  </si>
  <si>
    <t>510821217023JC00220</t>
  </si>
  <si>
    <t>.\天星乡木瓜村村调查资料\510821217023JC00220吴国兴.pdf</t>
  </si>
  <si>
    <t>510821217023JC00221</t>
  </si>
  <si>
    <t>.\天星乡木瓜村村调查资料\510821217023JC00221李明春.pdf</t>
  </si>
  <si>
    <t>510821217023JC00222</t>
  </si>
  <si>
    <t>.\天星乡木瓜村村调查资料\510821217023JC00222李金炳.pdf</t>
  </si>
  <si>
    <t>510821217023JC00223</t>
  </si>
  <si>
    <t>.\天星乡木瓜村村调查资料\510821217023JC00223闫菊芳.pdf</t>
  </si>
  <si>
    <t>510821217023JC00224</t>
  </si>
  <si>
    <t>.\天星乡木瓜村村调查资料\510821217023JC00224闫菊芳.pdf</t>
  </si>
  <si>
    <t>510821217023JC00225</t>
  </si>
  <si>
    <t>.\天星乡木瓜村村调查资料\510821217023JC00225杨福仁.pdf</t>
  </si>
  <si>
    <t>510821217023JC00226</t>
  </si>
  <si>
    <t>.\天星乡木瓜村村调查资料\510821217023JC00226杨东仁.pdf</t>
  </si>
  <si>
    <t>510821217023JC00227</t>
  </si>
  <si>
    <t>.\天星乡木瓜村村调查资料\510821217023JC00227杨德仁.pdf</t>
  </si>
  <si>
    <t>510821217023JC00228</t>
  </si>
  <si>
    <t>.\天星乡木瓜村村调查资料\510821217023JC00228唐开俊.pdf</t>
  </si>
  <si>
    <t>510821217023JC00229</t>
  </si>
  <si>
    <t>.\天星乡木瓜村村调查资料\510821217023JC00229唐显坤.pdf</t>
  </si>
  <si>
    <t>510821217023JC00230</t>
  </si>
  <si>
    <t>.\天星乡木瓜村村调查资料\510821217023JC00230唐开明.pdf</t>
  </si>
  <si>
    <t>510821217023JC00231</t>
  </si>
  <si>
    <t>.\天星乡木瓜村村调查资料\510821217023JC00231何朝云.pdf</t>
  </si>
  <si>
    <t>510821217023JC00232</t>
  </si>
  <si>
    <t>.\天星乡木瓜村村调查资料\510821217023JC00232何朝云.pdf</t>
  </si>
  <si>
    <t>510821217023JC00233</t>
  </si>
  <si>
    <t>.\天星乡木瓜村村调查资料\510821217023JC00233刘秀兰.pdf</t>
  </si>
  <si>
    <t>510821217023JC00234</t>
  </si>
  <si>
    <t>.\天星乡木瓜村村调查资料\510821217023JC00234李明继.pdf</t>
  </si>
  <si>
    <t>510821217023JC00235</t>
  </si>
  <si>
    <t>.\天星乡木瓜村村调查资料\510821217023JC00235李明武.pdf</t>
  </si>
  <si>
    <t>510821217023JC00236</t>
  </si>
  <si>
    <t>.\天星乡木瓜村村调查资料\510821217023JC00236杨福仁.pdf</t>
  </si>
  <si>
    <t>510821217023JC00237</t>
  </si>
  <si>
    <t>.\天星乡木瓜村村调查资料\510821217023JC00237胡治保.pdf</t>
  </si>
  <si>
    <t>510821217023JC00238</t>
  </si>
  <si>
    <t>.\天星乡木瓜村村调查资料\510821217023JC00238胡治方.pdf</t>
  </si>
  <si>
    <t>510821217023JC00239</t>
  </si>
  <si>
    <t>.\天星乡木瓜村村调查资料\510821217023JC00239付朝映.pdf</t>
  </si>
  <si>
    <t>510821217023JC00240</t>
  </si>
  <si>
    <t>.\天星乡木瓜村村调查资料\510821217023JC00240付满庭.pdf</t>
  </si>
  <si>
    <t>510821217023JC00241</t>
  </si>
  <si>
    <t>.\天星乡木瓜村村调查资料\510821217023JC00241付青庭.pdf</t>
  </si>
  <si>
    <t>510821217023JC00242</t>
  </si>
  <si>
    <t>.\天星乡木瓜村村调查资料\510821217023JC00242付朝菊.pdf</t>
  </si>
  <si>
    <t>510821217023JC00243</t>
  </si>
  <si>
    <t>.\天星乡木瓜村村调查资料\510821217023JC00243唐开军.pdf</t>
  </si>
  <si>
    <t>510821217023JC00244</t>
  </si>
  <si>
    <t>.\天星乡木瓜村村调查资料\510821217023JC00244向仕满.pdf</t>
  </si>
  <si>
    <t>510821217023JC00245</t>
  </si>
  <si>
    <t>.\天星乡木瓜村村调查资料\510821217023JC00245向仕义.pdf</t>
  </si>
  <si>
    <t>510821217023JC00246</t>
  </si>
  <si>
    <t>.\天星乡木瓜村村调查资料\510821217023JC00246李明早.pdf</t>
  </si>
  <si>
    <t>510821217023JC00247</t>
  </si>
  <si>
    <t>.\天星乡木瓜村村调查资料\510821217023JC00247李明早.pdf</t>
  </si>
  <si>
    <t>510821217023JC00248</t>
  </si>
  <si>
    <t>.\天星乡木瓜村村调查资料\510821217023JC00248青兴发.pdf</t>
  </si>
  <si>
    <t>510821217023JC00249</t>
  </si>
  <si>
    <t>.\天星乡木瓜村村调查资料\510821217023JC00249青兴发.pdf</t>
  </si>
  <si>
    <t>510821217023JC00250</t>
  </si>
  <si>
    <t>.\天星乡木瓜村村调查资料\510821217023JC00250青开杰.pdf</t>
  </si>
  <si>
    <t>510821217023JC00251</t>
  </si>
  <si>
    <t>.\天星乡木瓜村村调查资料\510821217023JC00251向光德.pdf</t>
  </si>
  <si>
    <t>510821217023JC00252</t>
  </si>
  <si>
    <t>.\天星乡木瓜村村调查资料\510821217023JC00252向波.pdf</t>
  </si>
  <si>
    <t>510821217023JC00253</t>
  </si>
  <si>
    <t>.\天星乡木瓜村村调查资料\510821217023JC00253向仕早.pdf</t>
  </si>
  <si>
    <t>510821217023JC00254</t>
  </si>
  <si>
    <t>.\天星乡木瓜村村调查资料\510821217023JC00254李明宗.pdf</t>
  </si>
  <si>
    <t>510821217023JC00255</t>
  </si>
  <si>
    <t>.\天星乡木瓜村村调查资料\510821217023JC00255吴国明.pdf</t>
  </si>
  <si>
    <t>510821217023JC00256</t>
  </si>
  <si>
    <t>.\天星乡木瓜村村调查资料\510821217023JC00256付勇.pdf</t>
  </si>
  <si>
    <t>510821217023JC00257</t>
  </si>
  <si>
    <t>.\天星乡木瓜村村调查资料\510821217023JC00257周绍兵.pdf</t>
  </si>
  <si>
    <t>510821217023JC00258</t>
  </si>
  <si>
    <t>.\天星乡木瓜村村调查资料\510821217023JC00258杨德仁.pdf</t>
  </si>
  <si>
    <t>510821217023JC00259</t>
  </si>
  <si>
    <t>.\天星乡木瓜村村调查资料\510821217023JC00259董光成、李贵喜、李贵雄.pdf</t>
  </si>
  <si>
    <t>510821217023JC00260</t>
  </si>
  <si>
    <t>.\天星乡木瓜村村调查资料\510821217023JC00260付朝正.pdf</t>
  </si>
  <si>
    <t>510821217023JC00261</t>
  </si>
  <si>
    <t>.\天星乡木瓜村村调查资料\510821217023JC00261向仕学.pdf</t>
  </si>
  <si>
    <t>510821217023JC00262</t>
  </si>
  <si>
    <t>.\天星乡木瓜村村调查资料\510821217023JC00262向德映.pdf</t>
  </si>
  <si>
    <t>510821217023JC00263</t>
  </si>
  <si>
    <t>.\天星乡木瓜村村调查资料\510821217023JC00263向德华.pdf</t>
  </si>
  <si>
    <t>510821217023JC00264</t>
  </si>
  <si>
    <t>.\天星乡木瓜村村调查资料\510821217023JC00264向德奇.pdf</t>
  </si>
  <si>
    <t>510821217023JC00265</t>
  </si>
  <si>
    <t>.\天星乡木瓜村村调查资料\510821217023JC00265向德贤.pdf</t>
  </si>
  <si>
    <t>510821217023JC00266</t>
  </si>
  <si>
    <t>.\天星乡木瓜村村调查资料\510821217023JC00266向仕君.pdf</t>
  </si>
  <si>
    <t>510821217023JC00267</t>
  </si>
  <si>
    <t>.\天星乡木瓜村村调查资料\510821217023JC00267向德绿.pdf</t>
  </si>
  <si>
    <t>510821217023JC00268</t>
  </si>
  <si>
    <t>.\天星乡木瓜村村调查资料\510821217023JC00268向德绿.pdf</t>
  </si>
  <si>
    <t>510821217023JC00269</t>
  </si>
  <si>
    <t>.\天星乡木瓜村村调查资料\510821217023JC00269李明宗.pdf</t>
  </si>
  <si>
    <t>510821217023JC00270</t>
  </si>
  <si>
    <t>.\天星乡木瓜村村调查资料\510821217023JC00270何清华.pdf</t>
  </si>
  <si>
    <t>510821217023JC00271</t>
  </si>
  <si>
    <t>.\天星乡木瓜村村调查资料\510821217023JC00271吴本贵.pdf</t>
  </si>
  <si>
    <t>510821217023JC00272</t>
  </si>
  <si>
    <t>.\天星乡木瓜村村调查资料\510821217023JC00272杨之国.pdf</t>
  </si>
  <si>
    <t>510821217023JC00273</t>
  </si>
  <si>
    <t>.\天星乡木瓜村村调查资料\510821217023JC00273付朝兴.pdf</t>
  </si>
  <si>
    <t>510821217023JC00274</t>
  </si>
  <si>
    <t>.\天星乡木瓜村村调查资料\510821217023JC00274付朝正.pdf</t>
  </si>
  <si>
    <t>510821217023JC00275</t>
  </si>
  <si>
    <t>.\天星乡木瓜村村调查资料\510821217023JC00275向德贤.pdf</t>
  </si>
  <si>
    <t>510821217023JC00276</t>
  </si>
  <si>
    <t>.\天星乡木瓜村村调查资料\510821217023JC00276杨华仁.pdf</t>
  </si>
  <si>
    <t>510821217023JC00277</t>
  </si>
  <si>
    <t>.\天星乡木瓜村村调查资料\510821217023JC00277杨明仁.pdf</t>
  </si>
  <si>
    <t>510821217023JC00278</t>
  </si>
  <si>
    <t>.\天星乡木瓜村村调查资料\510821217023JC00278杨翠英.pdf</t>
  </si>
  <si>
    <t>510821217023JC00279</t>
  </si>
  <si>
    <t>.\天星乡木瓜村村调查资料\510821217023JC00279何清贤.pdf</t>
  </si>
  <si>
    <t>510821217023JC00280</t>
  </si>
  <si>
    <t>.\天星乡木瓜村村调查资料\510821217023JC00280李明志.pdf</t>
  </si>
  <si>
    <t>510821217023JC00281</t>
  </si>
  <si>
    <t>.\天星乡木瓜村村调查资料\510821217023JC00281李贤坤.pdf</t>
  </si>
  <si>
    <t>510821217023JC00282</t>
  </si>
  <si>
    <t>.\天星乡木瓜村村调查资料\510821217023JC00282李明成.pdf</t>
  </si>
  <si>
    <t>510821217023JC00283</t>
  </si>
  <si>
    <t>.\天星乡木瓜村村调查资料\510821217023JC00283李明孝.pdf</t>
  </si>
  <si>
    <t>510821217023JC00284</t>
  </si>
  <si>
    <t>.\天星乡木瓜村村调查资料\510821217023JC00284李明孝.pdf</t>
  </si>
  <si>
    <t>510821217023JC00285</t>
  </si>
  <si>
    <t>.\天星乡木瓜村村调查资料\510821217023JC00285李明富.pdf</t>
  </si>
  <si>
    <t>510821217023JC00286</t>
  </si>
  <si>
    <t>.\天星乡木瓜村村调查资料\510821217023JC00286彭秀坤.pdf</t>
  </si>
  <si>
    <t>510821217023JC00287</t>
  </si>
  <si>
    <t>.\天星乡木瓜村村调查资料\510821217023JC00287李贤云.pdf</t>
  </si>
  <si>
    <t>510821217023JC00288</t>
  </si>
  <si>
    <t>.\天星乡木瓜村村调查资料\510821217023JC00288马宗坤.pdf</t>
  </si>
  <si>
    <t>510821217023JC00289</t>
  </si>
  <si>
    <t>.\天星乡木瓜村村调查资料\510821217023JC00289刘天保.pdf</t>
  </si>
  <si>
    <t>510821217023JC00290</t>
  </si>
  <si>
    <t>.\天星乡木瓜村村调查资料\510821217023JC00290刘天保.pdf</t>
  </si>
  <si>
    <t>510821217023JC00291</t>
  </si>
  <si>
    <t>.\天星乡木瓜村村调查资料\510821217023JC00291李贵菊.pdf</t>
  </si>
  <si>
    <t>510821217023JC00292</t>
  </si>
  <si>
    <t>.\天星乡木瓜村村调查资料\510821217023JC00292刘天贵.pdf</t>
  </si>
  <si>
    <t>510821217023JC00293</t>
  </si>
  <si>
    <t>.\天星乡木瓜村村调查资料\510821217023JC00293李明福.pdf</t>
  </si>
  <si>
    <t>510821217023JC00294</t>
  </si>
  <si>
    <t>.\天星乡木瓜村村调查资料\510821217023JC00294李贵映.pdf</t>
  </si>
  <si>
    <t>510821217023JC00295</t>
  </si>
  <si>
    <t>.\天星乡木瓜村村调查资料\510821217023JC00295李明福.pdf</t>
  </si>
  <si>
    <t>510821217023JC00296</t>
  </si>
  <si>
    <t>.\天星乡木瓜村村调查资料\510821217023JC00296李贤义.pdf</t>
  </si>
  <si>
    <t>510821217023JC00297</t>
  </si>
  <si>
    <t>.\天星乡木瓜村村调查资料\510821217023JC00297董武.pdf</t>
  </si>
  <si>
    <t>510821217023JC00298</t>
  </si>
  <si>
    <t>.\天星乡木瓜村村调查资料\510821217023JC00298刘天华.pdf</t>
  </si>
  <si>
    <t>510821217023JC00299</t>
  </si>
  <si>
    <t>.\天星乡木瓜村村调查资料\510821217023JC00299刘天华.pdf</t>
  </si>
  <si>
    <t>510821217023JC00300</t>
  </si>
  <si>
    <t>.\天星乡木瓜村村调查资料\510821217023JC00300陈益贵.pdf</t>
  </si>
  <si>
    <t>510821217023JC00301</t>
  </si>
  <si>
    <t>.\天星乡木瓜村村调查资料\510821217023JC00301向仕福.pdf</t>
  </si>
  <si>
    <t>510821217023JC00302</t>
  </si>
  <si>
    <t>.\天星乡木瓜村村调查资料\510821217023JC00302庞绍瑞.pdf</t>
  </si>
  <si>
    <t>510821217023JC00303</t>
  </si>
  <si>
    <t>.\天星乡木瓜村村调查资料\510821217023JC00303刘天义.pdf</t>
  </si>
  <si>
    <t>510821217023JC00304</t>
  </si>
  <si>
    <t>.\天星乡木瓜村村调查资料\510821217023JC00304向仕福.pdf</t>
  </si>
  <si>
    <t>510821217023JC00305</t>
  </si>
  <si>
    <t>.\天星乡木瓜村村调查资料\510821217023JC00305刘天云.pdf</t>
  </si>
  <si>
    <t>510821217023JC00306</t>
  </si>
  <si>
    <t>.\天星乡木瓜村村调查资料\510821217023JC00306庞雲芳.pdf</t>
  </si>
  <si>
    <t>510821217023JC00307</t>
  </si>
  <si>
    <t>.\天星乡木瓜村村调查资料\510821217023JC00307庞绍坤.pdf</t>
  </si>
  <si>
    <t>510821217023JC00308</t>
  </si>
  <si>
    <t>.\天星乡木瓜村村调查资料\510821217023JC00308董宗金.pdf</t>
  </si>
  <si>
    <t>510821217023JC00309</t>
  </si>
  <si>
    <t>.\天星乡木瓜村村调查资料\510821217023JC00309何国玉.pdf</t>
  </si>
  <si>
    <t>510821217023JC00310</t>
  </si>
  <si>
    <t>.\天星乡木瓜村村调查资料\510821217023JC00310何国安.pdf</t>
  </si>
  <si>
    <t>510821217023JC00311</t>
  </si>
  <si>
    <t>.\天星乡木瓜村村调查资料\510821217023JC00311何国安.pdf</t>
  </si>
  <si>
    <t>510821217023JC00312</t>
  </si>
  <si>
    <t>.\天星乡木瓜村村调查资料\510821217023JC00312付贤庭.pdf</t>
  </si>
  <si>
    <t>510821217023JC00313</t>
  </si>
  <si>
    <t>.\天星乡木瓜村村调查资料\510821217023JC00313付贤庭.pdf</t>
  </si>
  <si>
    <t>510821217023JC00314</t>
  </si>
  <si>
    <t>.\天星乡木瓜村村调查资料\510821217023JC00314付朝华.pdf</t>
  </si>
  <si>
    <t>510821217023JC00315</t>
  </si>
  <si>
    <t>.\天星乡木瓜村村调查资料\510821217023JC00315彭学云.pdf</t>
  </si>
  <si>
    <t>510821217023JC00316</t>
  </si>
  <si>
    <t>.\天星乡木瓜村村调查资料\510821217023JC00316谭守忠.pdf</t>
  </si>
  <si>
    <t>510821217023JC00317</t>
  </si>
  <si>
    <t>.\天星乡木瓜村村调查资料\510821217023JC00317刘加春.pdf</t>
  </si>
  <si>
    <t>510821217023JC00318</t>
  </si>
  <si>
    <t>.\天星乡木瓜村村调查资料\510821217023JC00318刘朝映.pdf</t>
  </si>
  <si>
    <t>510821217023JC00319</t>
  </si>
  <si>
    <t>.\天星乡木瓜村村调查资料\510821217023JC00319刘朝映.pdf</t>
  </si>
  <si>
    <t>510821217023JC00320</t>
  </si>
  <si>
    <t>.\天星乡木瓜村村调查资料\510821217023JC00320卢高福.pdf</t>
  </si>
  <si>
    <t>510821217023JC00321</t>
  </si>
  <si>
    <t>.\天星乡木瓜村村调查资料\510821217023JC00321何俊勇.pdf</t>
  </si>
  <si>
    <t>510821217023JC00322</t>
  </si>
  <si>
    <t>.\天星乡木瓜村村调查资料\510821217023JC00322何文俊.pdf</t>
  </si>
  <si>
    <t>510821217023JC00323</t>
  </si>
  <si>
    <t>.\天星乡木瓜村村调查资料\510821217023JC00323何国荣.pdf</t>
  </si>
  <si>
    <t>510821217023JC00324</t>
  </si>
  <si>
    <t>.\天星乡木瓜村村调查资料\510821217023JC00324卢仕贤.pdf</t>
  </si>
  <si>
    <t>510821217023JC00325</t>
  </si>
  <si>
    <t>.\天星乡木瓜村村调查资料\510821217023JC00325付朝银.pdf</t>
  </si>
  <si>
    <t>510821217023JC00326</t>
  </si>
  <si>
    <t>.\天星乡木瓜村村调查资料\510821217023JC00326付武廷.pdf</t>
  </si>
  <si>
    <t>510821217023JC00327</t>
  </si>
  <si>
    <t>.\天星乡木瓜村村调查资料\510821217023JC00327付朝正.pdf</t>
  </si>
  <si>
    <t>510821217023JC00328</t>
  </si>
  <si>
    <t>.\天星乡木瓜村村调查资料\510821217023JC00328李贤英.pdf</t>
  </si>
  <si>
    <t>510821217023JC00329</t>
  </si>
  <si>
    <t>.\天星乡木瓜村村调查资料\510821217023JC00329刘加春.pdf</t>
  </si>
  <si>
    <t>510821217023JC00330</t>
  </si>
  <si>
    <t>.\天星乡木瓜村村调查资料\510821217023JC00330何俊才.pdf</t>
  </si>
  <si>
    <t>510821217023JC00331</t>
  </si>
  <si>
    <t>.\天星乡木瓜村村调查资料\510821217023JC00331何国强.pdf</t>
  </si>
  <si>
    <t>510821217023JC00332</t>
  </si>
  <si>
    <t>.\天星乡木瓜村村调查资料\510821217023JC00332何国强.pdf</t>
  </si>
  <si>
    <t>510821217023JC00333</t>
  </si>
  <si>
    <t>.\天星乡木瓜村村调查资料\510821217023JC00333卢仕平.pdf</t>
  </si>
  <si>
    <t>510821217023JC00334</t>
  </si>
  <si>
    <t>.\天星乡木瓜村村调查资料\510821217023JC00334卢仕平.pdf</t>
  </si>
  <si>
    <t>510821217023JC00335</t>
  </si>
  <si>
    <t>.\天星乡木瓜村村调查资料\510821217023JC00335向德林.pdf</t>
  </si>
  <si>
    <t>510821217023JC00336</t>
  </si>
  <si>
    <t>.\天星乡木瓜村村调查资料\510821217023JC00336何国映.pdf</t>
  </si>
  <si>
    <t>510821217023JC00337</t>
  </si>
  <si>
    <t>.\天星乡木瓜村村调查资料\510821217023JC00337赵成昌.pdf</t>
  </si>
  <si>
    <t>510821217023JC00338</t>
  </si>
  <si>
    <t>.\天星乡木瓜村村调查资料\510821217023JC00338张连得.pdf</t>
  </si>
  <si>
    <t>510821217023JC00339</t>
  </si>
  <si>
    <t>.\天星乡木瓜村村调查资料\510821217023JC00339付朝喜.pdf</t>
  </si>
  <si>
    <t>510821217023JC00340</t>
  </si>
  <si>
    <t>.\天星乡木瓜村村调查资料\510821217023JC00340卢云帮.pdf</t>
  </si>
  <si>
    <t>510821217023JC00341</t>
  </si>
  <si>
    <t>.\天星乡木瓜村村调查资料\510821217023JC00341付平廷.pdf</t>
  </si>
  <si>
    <t>510821217023JC00342</t>
  </si>
  <si>
    <t>.\天星乡木瓜村村调查资料\510821217023JC00342付朝敬.pdf</t>
  </si>
  <si>
    <t>510821217023JC00343</t>
  </si>
  <si>
    <t>.\天星乡木瓜村村调查资料\510821217023JC00343付朝福.pdf</t>
  </si>
  <si>
    <t>510821217023JC00344</t>
  </si>
  <si>
    <t>.\天星乡木瓜村村调查资料\510821217023JC00344付朝国.pdf</t>
  </si>
  <si>
    <t>510821217023JC00345</t>
  </si>
  <si>
    <t>.\天星乡木瓜村村调查资料\510821217023JC00345无主房.pdf</t>
  </si>
  <si>
    <t>510821217023JC00346</t>
  </si>
  <si>
    <t>.\天星乡木瓜村村调查资料\510821217023JC00346李明海.pdf</t>
  </si>
  <si>
    <t>510821217023JC00347</t>
  </si>
  <si>
    <t>.\天星乡木瓜村村调查资料\510821217023JC00347付朝寿.pdf</t>
  </si>
  <si>
    <t>510821217023JC00348</t>
  </si>
  <si>
    <t>.\天星乡木瓜村村调查资料\510821217023JC00348付斌.pdf</t>
  </si>
  <si>
    <t>510821217023JC00349</t>
  </si>
  <si>
    <t>.\天星乡木瓜村村调查资料\510821217023JC00349付全廷.pdf</t>
  </si>
  <si>
    <t>510821217023JC00350</t>
  </si>
  <si>
    <t>.\天星乡木瓜村村调查资料\510821217023JC00350付全廷.pdf</t>
  </si>
  <si>
    <t>510821217023JC00351</t>
  </si>
  <si>
    <t>.\天星乡木瓜村村调查资料\510821217023JC00351付朝成.pdf</t>
  </si>
  <si>
    <t>510821217023JC00352</t>
  </si>
  <si>
    <t>.\天星乡木瓜村村调查资料\510821217023JC00352马金英.pdf</t>
  </si>
  <si>
    <t>510821217023JC00353</t>
  </si>
  <si>
    <t>.\天星乡木瓜村村调查资料\510821217023JC00353付友庭.pdf</t>
  </si>
  <si>
    <t>510821217023JC00354</t>
  </si>
  <si>
    <t>.\天星乡木瓜村村调查资料\510821217023JC00354喻方泽.pdf</t>
  </si>
  <si>
    <t>510821217023JC00355</t>
  </si>
  <si>
    <t>.\天星乡木瓜村村调查资料\510821217023JC00355李明海.pdf</t>
  </si>
  <si>
    <t>510821217023JC00356</t>
  </si>
  <si>
    <t>.\天星乡木瓜村村调查资料\510821217023JC00356李明江.pdf</t>
  </si>
  <si>
    <t>510821217023JC00357</t>
  </si>
  <si>
    <t>.\天星乡木瓜村村调查资料\510821217023JC00357李贤均.pdf</t>
  </si>
  <si>
    <t>510821217023JC00358</t>
  </si>
  <si>
    <t>.\天星乡木瓜村村调查资料\510821217023JC00358付美廷.pdf</t>
  </si>
  <si>
    <t>510821217023JC00359</t>
  </si>
  <si>
    <t>.\天星乡木瓜村村调查资料\510821217023JC00359刘加美.pdf</t>
  </si>
  <si>
    <t>510821217023JC00360</t>
  </si>
  <si>
    <t>.\天星乡木瓜村村调查资料\510821217023JC00360赵成昌.pdf</t>
  </si>
  <si>
    <t>510821217023JC00361</t>
  </si>
  <si>
    <t>.\天星乡木瓜村村调查资料\510821217023JC00361张仕明.pdf</t>
  </si>
  <si>
    <t>510821217023JC00362</t>
  </si>
  <si>
    <t>.\天星乡木瓜村村调查资料\510821217023JC00362张友全.pdf</t>
  </si>
  <si>
    <t>510821217023JC00363</t>
  </si>
  <si>
    <t>.\天星乡木瓜村村调查资料\510821217023JC00363付朝云.pdf</t>
  </si>
  <si>
    <t>510821217023JC00364</t>
  </si>
  <si>
    <t>.\天星乡木瓜村村调查资料\510821217023JC00364付安庭.pdf</t>
  </si>
  <si>
    <t>510821217023JC00365</t>
  </si>
  <si>
    <t>.\天星乡木瓜村村调查资料\510821217023JC00365向万春.pdf</t>
  </si>
  <si>
    <t>510821217023JC00366</t>
  </si>
  <si>
    <t>.\天星乡木瓜村村调查资料\510821217023JC00366尹美顶.pdf</t>
  </si>
  <si>
    <t>510821217023JC00367</t>
  </si>
  <si>
    <t>.\天星乡木瓜村村调查资料\510821217023JC00367尹科顶.pdf</t>
  </si>
  <si>
    <t>510821217023JC00368</t>
  </si>
  <si>
    <t>.\天星乡木瓜村村调查资料\510821217023JC00368尹科顶.pdf</t>
  </si>
  <si>
    <t>510821217023JC00369</t>
  </si>
  <si>
    <t>.\天星乡木瓜村村调查资料\510821217023JC00369尹凯顶.pdf</t>
  </si>
  <si>
    <t>510821217023JC00370</t>
  </si>
  <si>
    <t>.\天星乡木瓜村村调查资料\510821217023JC00370尹凯顶.pdf</t>
  </si>
  <si>
    <t>510821217023JC00371</t>
  </si>
  <si>
    <t>.\天星乡木瓜村村调查资料\510821217023JC00371李贵义.pdf</t>
  </si>
  <si>
    <t>510821217023JC00372</t>
  </si>
  <si>
    <t>.\天星乡木瓜村村调查资料\510821217023JC00372彭金道.pdf</t>
  </si>
  <si>
    <t>510821217023JC00373</t>
  </si>
  <si>
    <t>.\天星乡木瓜村村调查资料\510821217023JC00373彭满道.pdf</t>
  </si>
  <si>
    <t>510821217023JC00374</t>
  </si>
  <si>
    <t>.\天星乡木瓜村村调查资料\510821217023JC00374彭学均.pdf</t>
  </si>
  <si>
    <t>510821217023JC00375</t>
  </si>
  <si>
    <t>.\天星乡木瓜村村调查资料\510821217023JC00375赵正勇.pdf</t>
  </si>
  <si>
    <t>510821217023JC00376</t>
  </si>
  <si>
    <t>.\天星乡木瓜村村调查资料\510821217023JC00376刘加应.pdf</t>
  </si>
  <si>
    <t>510821217023JC00377</t>
  </si>
  <si>
    <t>.\天星乡木瓜村村调查资料\510821217023JC00377尹桂顶.pdf</t>
  </si>
  <si>
    <t>510821217023JC00378</t>
  </si>
  <si>
    <t>.\天星乡木瓜村村调查资料\510821217023JC00378白良明.pdf</t>
  </si>
  <si>
    <t>510821217023JC00379</t>
  </si>
  <si>
    <t>.\天星乡木瓜村村调查资料\510821217023JC00379吕德荣.pdf</t>
  </si>
  <si>
    <t>510821217023JC00380</t>
  </si>
  <si>
    <t>.\天星乡木瓜村村调查资料\510821217023JC00380何俊义.pdf</t>
  </si>
  <si>
    <t>510821217023JC00381</t>
  </si>
  <si>
    <t>.\天星乡木瓜村村调查资料\510821217023JC00381赵燕昌.pdf</t>
  </si>
  <si>
    <t>510821217023JC00382</t>
  </si>
  <si>
    <t>.\天星乡木瓜村村调查资料\510821217023JC00382赵举昌.pdf</t>
  </si>
  <si>
    <t>510821217023JC00383</t>
  </si>
  <si>
    <t>.\天星乡木瓜村村调查资料\510821217023JC00383张友贵.pdf</t>
  </si>
  <si>
    <t>510821217023JC00384</t>
  </si>
  <si>
    <t>.\天星乡木瓜村村调查资料\510821217023JC00384张万国.pdf</t>
  </si>
  <si>
    <t>510821217023JC00385</t>
  </si>
  <si>
    <t>.\天星乡木瓜村村调查资料\510821217023JC00385付朝安.pdf</t>
  </si>
  <si>
    <t>510821217023JC00386</t>
  </si>
  <si>
    <t>.\天星乡木瓜村村调查资料\510821217023JC00386付翠连.pdf</t>
  </si>
  <si>
    <t>510821217023JC00387</t>
  </si>
  <si>
    <t>.\天星乡木瓜村村调查资料\510821217023JC00387付德庭.pdf</t>
  </si>
  <si>
    <t>510821217023JC00388</t>
  </si>
  <si>
    <t>.\天星乡木瓜村村调查资料\510821217023JC00388付朝周.pdf</t>
  </si>
  <si>
    <t>510821217023JC00389</t>
  </si>
  <si>
    <t>.\天星乡木瓜村村调查资料\510821217023JC00389付奎庭.pdf</t>
  </si>
  <si>
    <t>510821217023JC00390</t>
  </si>
  <si>
    <t>.\天星乡木瓜村村调查资料\510821217023JC00390付朝忠.pdf</t>
  </si>
  <si>
    <t>510821217023JC00391</t>
  </si>
  <si>
    <t>.\天星乡木瓜村村调查资料\510821217023JC00391尹玉顶.pdf</t>
  </si>
  <si>
    <t>510821217023JC00392</t>
  </si>
  <si>
    <t>.\天星乡木瓜村村调查资料\510821217023JC00392赵正美.pdf</t>
  </si>
  <si>
    <t>510821217023JC00393</t>
  </si>
  <si>
    <t>.\天星乡木瓜村村调查资料\510821217023JC00393赵显贵.pdf</t>
  </si>
  <si>
    <t>510821217023JC00394</t>
  </si>
  <si>
    <t>.\天星乡木瓜村村调查资料\510821217023JC00394张国兴.pdf</t>
  </si>
  <si>
    <t>510821217023JC00395</t>
  </si>
  <si>
    <t>.\天星乡木瓜村村调查资料\510821217023JC00395何俊义.pdf</t>
  </si>
  <si>
    <t>510821217023JC00396</t>
  </si>
  <si>
    <t>.\天星乡木瓜村村调查资料\510821217023JC00396何俊虎.pdf</t>
  </si>
  <si>
    <t>510821217023JC00397</t>
  </si>
  <si>
    <t>.\天星乡木瓜村村调查资料\510821217023JC00397何国成.pdf</t>
  </si>
  <si>
    <t>510821217023JC00398</t>
  </si>
  <si>
    <t>.\天星乡木瓜村村调查资料\510821217023JC00398赵永昌.pdf</t>
  </si>
  <si>
    <t>510821217023JC00399</t>
  </si>
  <si>
    <t>.\天星乡木瓜村村调查资料\510821217023JC00399赵远昌.pdf</t>
  </si>
  <si>
    <t>510821217023JC00400</t>
  </si>
  <si>
    <t>.\天星乡木瓜村村调查资料\510821217023JC00400赵体昌.pdf</t>
  </si>
  <si>
    <t>510821217023JC00401</t>
  </si>
  <si>
    <t>.\天星乡木瓜村村调查资料\510821217023JC00401赵燕昌.pdf</t>
  </si>
  <si>
    <t>510821217023JC00402</t>
  </si>
  <si>
    <t>.\天星乡木瓜村村调查资料\510821217023JC00402赵举昌.pdf</t>
  </si>
  <si>
    <t>510821217023JC00403</t>
  </si>
  <si>
    <t>.\天星乡木瓜村村调查资料\510821217023JC00403付朝全.pdf</t>
  </si>
  <si>
    <t>510821217023JC00404</t>
  </si>
  <si>
    <t>.\天星乡木瓜村村调查资料\510821217023JC00404付朝新.pdf</t>
  </si>
  <si>
    <t>510821217023JC00405</t>
  </si>
  <si>
    <t>.\天星乡木瓜村村调查资料\510821217023JC00405何国兴.pdf</t>
  </si>
  <si>
    <t>510821217023JC00406</t>
  </si>
  <si>
    <t>.\天星乡木瓜村村调查资料\510821217023JC00406李何明.pdf</t>
  </si>
  <si>
    <t>510821217023JC00407</t>
  </si>
  <si>
    <t>.\天星乡木瓜村村调查资料\510821217023JC00407杨军仁.pdf</t>
  </si>
  <si>
    <t>510821217023JC00408</t>
  </si>
  <si>
    <t>.\天星乡木瓜村村调查资料\510821217023JC00408康全昌.pdf</t>
  </si>
  <si>
    <t>510821217023JC00409</t>
  </si>
  <si>
    <t>.\天星乡木瓜村村调查资料\510821217023JC00409康全昌.pdf</t>
  </si>
  <si>
    <t>510821217023JC00410</t>
  </si>
  <si>
    <t>.\天星乡木瓜村村调查资料\510821217023JC00410康清昌.pdf</t>
  </si>
  <si>
    <t>510821217023JC00411</t>
  </si>
  <si>
    <t>.\天星乡木瓜村村调查资料\510821217023JC00411赵兴元.pdf</t>
  </si>
  <si>
    <t>510821217023JC00412</t>
  </si>
  <si>
    <t>.\天星乡木瓜村村调查资料\510821217023JC00412赵全昌.pdf</t>
  </si>
  <si>
    <t>510821217023JC00413</t>
  </si>
  <si>
    <t>.\天星乡木瓜村村调查资料\510821217023JC00413白玉英.pdf</t>
  </si>
  <si>
    <t>510821217023JC00414</t>
  </si>
  <si>
    <t>.\天星乡木瓜村村调查资料\510821217023JC00414向万春.pdf</t>
  </si>
  <si>
    <t>510821217023JC00415</t>
  </si>
  <si>
    <t>.\天星乡木瓜村村调查资料\510821217023JC00415付朝加.pdf</t>
  </si>
  <si>
    <t>510821217023JC00416</t>
  </si>
  <si>
    <t>.\天星乡木瓜村村调查资料\510821217023JC00416付明庭.pdf</t>
  </si>
  <si>
    <t>510821217023JC00417</t>
  </si>
  <si>
    <t>.\天星乡木瓜村村调查资料\510821217023JC00417李贤海.pdf</t>
  </si>
  <si>
    <t>510821217023JC00418</t>
  </si>
  <si>
    <t>.\天星乡木瓜村村调查资料\510821217023JC00418李贵选.pdf</t>
  </si>
  <si>
    <t>510821217023JC00419</t>
  </si>
  <si>
    <t>.\天星乡木瓜村村调查资料\510821217023JC00419杨喜仁.pdf</t>
  </si>
  <si>
    <t>510821217023JC00420</t>
  </si>
  <si>
    <t>.\天星乡木瓜村村调查资料\510821217023JC00420向思恩.pdf</t>
  </si>
  <si>
    <t>510821217023JC00421</t>
  </si>
  <si>
    <t>.\天星乡木瓜村村调查资料\510821217023JC00421赵华昌.pdf</t>
  </si>
  <si>
    <t>510821217023JC00422</t>
  </si>
  <si>
    <t>.\天星乡木瓜村村调查资料\510821217023JC00422赵富昌.pdf</t>
  </si>
  <si>
    <t>510821217023JC00423</t>
  </si>
  <si>
    <t>.\天星乡木瓜村村调查资料\510821217023JC00423赵富昌.pdf</t>
  </si>
  <si>
    <t>510821217023JC00424</t>
  </si>
  <si>
    <t>.\天星乡木瓜村村调查资料\510821217023JC00424赵清昌.pdf</t>
  </si>
  <si>
    <t>510821217023JC00425</t>
  </si>
  <si>
    <t>.\天星乡木瓜村村调查资料\510821217023JC00425何国勇.pdf</t>
  </si>
  <si>
    <t>510821217023JC00426</t>
  </si>
  <si>
    <t>.\天星乡木瓜村村调查资料\510821217023JC00426赵云昌.pdf</t>
  </si>
  <si>
    <t>510821217023JC00427</t>
  </si>
  <si>
    <t>.\天星乡木瓜村村调查资料\510821217023JC00427付秀廷.pdf</t>
  </si>
  <si>
    <t>510821217023JC00428</t>
  </si>
  <si>
    <t>.\天星乡木瓜村村调查资料\510821217023JC00428付秀廷.pdf</t>
  </si>
  <si>
    <t>510821217023JC00429</t>
  </si>
  <si>
    <t>.\天星乡木瓜村村调查资料\510821217023JC00429康福昌.pdf</t>
  </si>
  <si>
    <t>510821217023JC00430</t>
  </si>
  <si>
    <t>.\天星乡木瓜村村调查资料\510821217023JC00430康满昌.pdf</t>
  </si>
  <si>
    <t>510821217023JC00431</t>
  </si>
  <si>
    <t>.\天星乡木瓜村村调查资料\510821217023JC00431赵映昌.pdf</t>
  </si>
  <si>
    <t>510821217023JC00432</t>
  </si>
  <si>
    <t>.\天星乡木瓜村村调查资料\510821217023JC00432赵正美.pdf</t>
  </si>
  <si>
    <t>510821217023JC00433</t>
  </si>
  <si>
    <t>.\天星乡木瓜村村调查资料\510821217023JC00433李贤平.pdf</t>
  </si>
  <si>
    <t>510821217023JC00434</t>
  </si>
  <si>
    <t>.\天星乡木瓜村村调查资料\510821217023JC00434母玉全.pdf</t>
  </si>
  <si>
    <t>510821217023JC00435</t>
  </si>
  <si>
    <t>.\天星乡木瓜村村调查资料\510821217023JC00435母玉生.pdf</t>
  </si>
  <si>
    <t>510821217023JC00436</t>
  </si>
  <si>
    <t>.\天星乡木瓜村村调查资料\510821217023JC00436母玉满.pdf</t>
  </si>
  <si>
    <t>510821217023JC00437</t>
  </si>
  <si>
    <t>.\天星乡木瓜村村调查资料\510821217023JC00437宋于凯.pdf</t>
  </si>
  <si>
    <t>510821217023JC00438</t>
  </si>
  <si>
    <t>.\天星乡木瓜村村调查资料\510821217023JC00438康福昌.pdf</t>
  </si>
  <si>
    <t>510821217023JC00439</t>
  </si>
  <si>
    <t>.\天星乡木瓜村村调查资料\510821217023JC00439付朝英.pdf</t>
  </si>
  <si>
    <t>510821217023JC00440</t>
  </si>
  <si>
    <t>.\天星乡木瓜村村调查资料\510821217023JC00440康林昌.pdf</t>
  </si>
  <si>
    <t>510821217023JC00441</t>
  </si>
  <si>
    <t>.\天星乡木瓜村村调查资料\510821217023JC00441康林昌.pdf</t>
  </si>
  <si>
    <t>510821217023JC00442</t>
  </si>
  <si>
    <t>.\天星乡木瓜村村调查资料\510821217023JC00442何国全.pdf</t>
  </si>
  <si>
    <t>510821217023JC00443</t>
  </si>
  <si>
    <t>.\天星乡木瓜村村调查资料\510821217023JC00443何平.pdf</t>
  </si>
  <si>
    <t>510821217023JC00444</t>
  </si>
  <si>
    <t>.\天星乡木瓜村村调查资料\510821217023JC00444母玉安.pdf</t>
  </si>
  <si>
    <t>510821217023JC00445</t>
  </si>
  <si>
    <t>.\天星乡木瓜村村调查资料\510821217023JC00445彭合道.pdf</t>
  </si>
  <si>
    <t>510821217023JC00446</t>
  </si>
  <si>
    <t>.\天星乡木瓜村村调查资料\510821217023JC00446何国满.pdf</t>
  </si>
  <si>
    <t>510821217023JC00447</t>
  </si>
  <si>
    <t>.\天星乡木瓜村村调查资料\510821217023JC00447胡建.pdf</t>
  </si>
  <si>
    <t>510821217023JC00448</t>
  </si>
  <si>
    <t>.\天星乡木瓜村村调查资料\510821217023JC00448付朝珍.pdf</t>
  </si>
  <si>
    <t>510821217023JC00449</t>
  </si>
  <si>
    <t>.\天星乡木瓜村村调查资料\510821217023JC00449彭合道.pdf</t>
  </si>
  <si>
    <t>510821217023JC00450</t>
  </si>
  <si>
    <t>.\天星乡木瓜村村调查资料\510821217023JC00450赵正新.pdf</t>
  </si>
  <si>
    <t>510821217023JC00451</t>
  </si>
  <si>
    <t>.\天星乡木瓜村村调查资料\510821217023JC00451赵正勇.pdf</t>
  </si>
  <si>
    <t>510821217023JC00452</t>
  </si>
  <si>
    <t>.\天星乡木瓜村村调查资料\510821217023JC00452无主房.pdf</t>
  </si>
  <si>
    <t>510821217023JC00453</t>
  </si>
  <si>
    <t>.\天星乡木瓜村村调查资料\510821217023JC00453付美聪.pdf</t>
  </si>
  <si>
    <t>510821217023JC00454</t>
  </si>
  <si>
    <t>.\天星乡木瓜村村调查资料\510821217023JC00454李贤秀.pdf</t>
  </si>
  <si>
    <t>510821217023JC00455</t>
  </si>
  <si>
    <t>.\天星乡木瓜村村调查资料\510821217023JC00455赵显金.pdf</t>
  </si>
  <si>
    <t>510821217023JC00456</t>
  </si>
  <si>
    <t>.\天星乡木瓜村村调查资料\510821217023JC00456周贵勋.pdf</t>
  </si>
  <si>
    <t>510821217023JC00457</t>
  </si>
  <si>
    <t>.\天星乡木瓜村村调查资料\510821217023JC00457胡治美.pdf</t>
  </si>
  <si>
    <t>510821217023JC00458</t>
  </si>
  <si>
    <t>.\天星乡木瓜村村调查资料\510821217023JC00458胡治安.pdf</t>
  </si>
  <si>
    <t>510821217023JC00459</t>
  </si>
  <si>
    <t>.\天星乡木瓜村村调查资料\510821217023JC00459胡明开.pdf</t>
  </si>
  <si>
    <t>510821217023JC00460</t>
  </si>
  <si>
    <t>.\天星乡木瓜村村调查资料\510821217023JC00460唐显海.pdf</t>
  </si>
  <si>
    <t>510821217023JC00461</t>
  </si>
  <si>
    <t>.\天星乡木瓜村村调查资料\510821217023JC00461任克清.pdf</t>
  </si>
  <si>
    <t>照片路径</t>
  </si>
  <si>
    <t>已登记未变化</t>
  </si>
  <si>
    <t>已登记有超建</t>
  </si>
  <si>
    <t>已登记有翻建</t>
  </si>
  <si>
    <t>已登记有改建</t>
  </si>
  <si>
    <t>已登记有扩建</t>
  </si>
  <si>
    <t>已登记已拆除或倒塌</t>
  </si>
  <si>
    <t>未登记符合条件-82年前的未变化老宅</t>
  </si>
  <si>
    <t>未登记符合条件-82年后有合规权源材料</t>
  </si>
  <si>
    <t>不符合-82年-87年的老宅</t>
  </si>
  <si>
    <t>不符合-87年前翻改建的房屋</t>
  </si>
  <si>
    <t>不符合-87年后新建房屋或翻建房屋</t>
  </si>
  <si>
    <t>不符合-村内公共设施用地（学校、村委会、养老院等）</t>
  </si>
  <si>
    <t>不符合-宗教用地（庙等）</t>
  </si>
  <si>
    <t>不符合-国有单位用地（如电力所、邮政局、银行等）</t>
  </si>
  <si>
    <t>不符合-集体企业等用地（村内企业等）</t>
  </si>
  <si>
    <t>不符合-其他构筑物（牲口房、烤烟房、蘑菇房等）</t>
  </si>
  <si>
    <t>行政区划调整前</t>
  </si>
  <si>
    <t>东河镇</t>
  </si>
  <si>
    <t>东河镇狮子村1组</t>
  </si>
  <si>
    <t>东河镇狮子村2组</t>
  </si>
  <si>
    <t>东河镇狮子村3组</t>
  </si>
  <si>
    <t>东河镇狮子村4组</t>
  </si>
  <si>
    <t>东河镇狮子村5组</t>
  </si>
  <si>
    <t>东河镇狮子村6组</t>
  </si>
  <si>
    <t>东河镇狮子村7组</t>
  </si>
  <si>
    <t>东河镇狮子村8组</t>
  </si>
  <si>
    <t>东河镇狮子村9组</t>
  </si>
  <si>
    <t>东河镇狮子村10组</t>
  </si>
  <si>
    <t>东河镇通溪村1组</t>
  </si>
  <si>
    <t>东河镇通溪村2组</t>
  </si>
  <si>
    <t>东河镇通溪村3组</t>
  </si>
  <si>
    <t>东河镇通溪村4组</t>
  </si>
  <si>
    <t>东河镇通溪村5组</t>
  </si>
  <si>
    <t>东河镇通溪村6组</t>
  </si>
  <si>
    <t>东河镇灵溪村1组</t>
  </si>
  <si>
    <t>东河镇灵溪村2组</t>
  </si>
  <si>
    <t>东河镇灵溪村3组</t>
  </si>
  <si>
    <t>东河镇灵溪村4组</t>
  </si>
  <si>
    <t>东河镇灵溪村5组</t>
  </si>
  <si>
    <t>东河镇灵溪村6组</t>
  </si>
  <si>
    <t>东河镇灵溪村7组</t>
  </si>
  <si>
    <t>东河镇陈坪村1组</t>
  </si>
  <si>
    <t>东河镇陈坪村2组</t>
  </si>
  <si>
    <t>东河镇陈坪村3组</t>
  </si>
  <si>
    <t>东河镇陈坪村4组</t>
  </si>
  <si>
    <t>东河镇灵溪村8组</t>
  </si>
  <si>
    <t>东河镇南阳村1组</t>
  </si>
  <si>
    <t>东河镇南阳村2组</t>
  </si>
  <si>
    <t>东河镇南阳村3组</t>
  </si>
  <si>
    <t>东河镇南阳村4组</t>
  </si>
  <si>
    <t>东河镇南阳村5组</t>
  </si>
  <si>
    <t>东河镇南阳村6组</t>
  </si>
  <si>
    <t>东河镇南阳村7组</t>
  </si>
  <si>
    <t>东河镇南阳村8组</t>
  </si>
  <si>
    <t>东河镇南阳村9组</t>
  </si>
  <si>
    <t>东河镇石桅村1组</t>
  </si>
  <si>
    <t>东河镇石桅村2组</t>
  </si>
  <si>
    <t>东河镇石桅村3组</t>
  </si>
  <si>
    <t>东河镇石桅村4组</t>
  </si>
  <si>
    <t>东河镇石桅村5组</t>
  </si>
  <si>
    <t>东河镇石坝村1组</t>
  </si>
  <si>
    <t>东河镇金石村1组</t>
  </si>
  <si>
    <t>东河镇石坝村2组</t>
  </si>
  <si>
    <t>东河镇金石村2组</t>
  </si>
  <si>
    <t>东河镇石坝村3组</t>
  </si>
  <si>
    <t>东河镇金石村3组</t>
  </si>
  <si>
    <t>东河镇石坝村4组</t>
  </si>
  <si>
    <t>东河镇金石村4组</t>
  </si>
  <si>
    <t>东河镇石坝村5组</t>
  </si>
  <si>
    <t>东河镇金石村5组</t>
  </si>
  <si>
    <t>东河镇石坝村6组</t>
  </si>
  <si>
    <t>东河镇金石村6组</t>
  </si>
  <si>
    <t>东河镇金坪村1组</t>
  </si>
  <si>
    <t>东河镇金石村7组</t>
  </si>
  <si>
    <t>东河镇金坪村2组</t>
  </si>
  <si>
    <t>东河镇金坪村3组</t>
  </si>
  <si>
    <t>东河镇金坪村4组</t>
  </si>
  <si>
    <t>东河镇五峰村1组</t>
  </si>
  <si>
    <t>东河镇东郊村1组</t>
  </si>
  <si>
    <t>东河镇五峰村2组</t>
  </si>
  <si>
    <t>东河镇五峰村3组</t>
  </si>
  <si>
    <t>东河镇五峰村4组</t>
  </si>
  <si>
    <t>东河镇东郊村2组</t>
  </si>
  <si>
    <t>东河镇五峰村5组</t>
  </si>
  <si>
    <t>东河镇东郊村3组</t>
  </si>
  <si>
    <t>东河镇五峰村6组</t>
  </si>
  <si>
    <t>东河镇五峰村7组</t>
  </si>
  <si>
    <t>东河镇沿河村1组</t>
  </si>
  <si>
    <t>东河镇东郊村4组</t>
  </si>
  <si>
    <t>东河镇沿河村3组</t>
  </si>
  <si>
    <t>东河镇东郊村5组</t>
  </si>
  <si>
    <t>东河镇农林村1组</t>
  </si>
  <si>
    <t>东河镇双农村1组</t>
  </si>
  <si>
    <t>东河镇农林村2组</t>
  </si>
  <si>
    <t>东河镇双农村2组</t>
  </si>
  <si>
    <t>东河镇农林村3组</t>
  </si>
  <si>
    <t>东河镇双农村3组</t>
  </si>
  <si>
    <t>东河镇双峰村1组</t>
  </si>
  <si>
    <t>东河镇双农村4组</t>
  </si>
  <si>
    <t>东河镇双峰村2组</t>
  </si>
  <si>
    <t>东河镇双农村6组</t>
  </si>
  <si>
    <t>东河镇双峰村3组</t>
  </si>
  <si>
    <t>东河镇双农村5组</t>
  </si>
  <si>
    <t>东河镇双峰村4组</t>
  </si>
  <si>
    <t>东河镇双峰村5组</t>
  </si>
  <si>
    <t>东河镇双峰村6组</t>
  </si>
  <si>
    <t>东河镇安坪村1组</t>
  </si>
  <si>
    <t>东河镇双农村7组</t>
  </si>
  <si>
    <t>东河镇安坪村2组</t>
  </si>
  <si>
    <t>东河镇安坪村3组</t>
  </si>
  <si>
    <t>东河镇安坪村4组</t>
  </si>
  <si>
    <t>东河镇安坪村5组</t>
  </si>
  <si>
    <t>东河镇川山村1组</t>
  </si>
  <si>
    <t>东河镇川山村2组</t>
  </si>
  <si>
    <t>东河镇川山村3组</t>
  </si>
  <si>
    <t>东河镇川山村4组</t>
  </si>
  <si>
    <t>东河镇川山村5组</t>
  </si>
  <si>
    <t>东河镇川山村6组</t>
  </si>
  <si>
    <t>东河镇川山村7组</t>
  </si>
  <si>
    <t>东河镇安河村1组</t>
  </si>
  <si>
    <t>东河镇川山村8组</t>
  </si>
  <si>
    <t>东河镇安河村2组</t>
  </si>
  <si>
    <t>东河镇安河村3组</t>
  </si>
  <si>
    <t>东河镇安河村4组</t>
  </si>
  <si>
    <t>东河镇安河村5组</t>
  </si>
  <si>
    <t>东河镇安河村6组</t>
  </si>
  <si>
    <t>东河镇安河村7组</t>
  </si>
  <si>
    <t>柳溪乡梨花村1组</t>
  </si>
  <si>
    <t>东河镇梨花村1组</t>
  </si>
  <si>
    <t>柳溪乡梨花村2组</t>
  </si>
  <si>
    <t>柳溪乡梨花村3组</t>
  </si>
  <si>
    <t>东河镇梨花村2组</t>
  </si>
  <si>
    <t>柳溪乡梨花村4组</t>
  </si>
  <si>
    <t>东河镇梨花村3组</t>
  </si>
  <si>
    <t>柳溪乡梨花村5组</t>
  </si>
  <si>
    <t>东河镇梨花村4组</t>
  </si>
  <si>
    <t>柳溪乡梨花村6组</t>
  </si>
  <si>
    <t>柳溪乡梨花村7组</t>
  </si>
  <si>
    <t>柳溪乡前进村1组</t>
  </si>
  <si>
    <t>东河镇梨花村5组</t>
  </si>
  <si>
    <t>柳溪乡前进村2组</t>
  </si>
  <si>
    <t>柳溪乡前进村3组</t>
  </si>
  <si>
    <t>东河镇梨花村6组</t>
  </si>
  <si>
    <t>柳溪乡前进村4组</t>
  </si>
  <si>
    <t>柳溪乡前进村5组</t>
  </si>
  <si>
    <t>东河镇梨花村7组</t>
  </si>
  <si>
    <t>柳溪乡前进村6组</t>
  </si>
  <si>
    <t>柳溪乡前进村7组</t>
  </si>
  <si>
    <t>东河镇梨花村8组</t>
  </si>
  <si>
    <t>东河镇南峰村1组</t>
  </si>
  <si>
    <t>东河镇南凤村4组</t>
  </si>
  <si>
    <t>东河镇南峰村2组</t>
  </si>
  <si>
    <t>东河镇南凤村3组</t>
  </si>
  <si>
    <t>东河镇南峰村3组</t>
  </si>
  <si>
    <t>东河镇南凤村2组</t>
  </si>
  <si>
    <t>东河镇南峰村4组</t>
  </si>
  <si>
    <t>东河镇南峰村5组</t>
  </si>
  <si>
    <t>东河镇南凤村1组</t>
  </si>
  <si>
    <t>东河镇南峰村6组</t>
  </si>
  <si>
    <t>东河镇南峰村7组</t>
  </si>
  <si>
    <t>东河镇凤阳村1组</t>
  </si>
  <si>
    <t>东河镇南凤村7组</t>
  </si>
  <si>
    <t>东河镇凤阳村2组</t>
  </si>
  <si>
    <t>东河镇南凤村8组</t>
  </si>
  <si>
    <t>东河镇凤阳村3组</t>
  </si>
  <si>
    <t>东河镇南凤村5组</t>
  </si>
  <si>
    <t>东河镇凤阳村4组</t>
  </si>
  <si>
    <t>东河镇南凤村6组</t>
  </si>
  <si>
    <t>东河镇凤阳村5组</t>
  </si>
  <si>
    <t>东河镇凤阳村6组</t>
  </si>
  <si>
    <t>东河镇凤阳村7组</t>
  </si>
  <si>
    <t>东河镇凤阳村8组</t>
  </si>
  <si>
    <t>东河镇南凤村9组</t>
  </si>
  <si>
    <t>东河镇凤阳村9组</t>
  </si>
  <si>
    <t>东河镇南凤村10组</t>
  </si>
  <si>
    <t>东河镇鱼林村1组</t>
  </si>
  <si>
    <t>东河镇福临村1组</t>
  </si>
  <si>
    <t>东河镇鱼林村2组</t>
  </si>
  <si>
    <t>东河镇福临村2组</t>
  </si>
  <si>
    <t>东河镇鱼林村3组</t>
  </si>
  <si>
    <t>东河镇福临村3组</t>
  </si>
  <si>
    <t>东河镇鱼林村4组</t>
  </si>
  <si>
    <t>东河镇福临村4组</t>
  </si>
  <si>
    <t>东河镇鱼林村5组</t>
  </si>
  <si>
    <t>东河镇鱼林村6组</t>
  </si>
  <si>
    <t>东河镇福临村5组</t>
  </si>
  <si>
    <t>东河镇鱼林村7组</t>
  </si>
  <si>
    <t>东河镇福临村6组</t>
  </si>
  <si>
    <t>东河镇鱼林村8组</t>
  </si>
  <si>
    <t>东河镇福临村7组</t>
  </si>
  <si>
    <t>东河镇鱼林村9组</t>
  </si>
  <si>
    <t>东河镇鱼林村10组</t>
  </si>
  <si>
    <t>东河镇天符村1组</t>
  </si>
  <si>
    <t>东河镇福临村8组</t>
  </si>
  <si>
    <t>东河镇天符村2组</t>
  </si>
  <si>
    <t>东河镇福临村9组</t>
  </si>
  <si>
    <t>东河镇天符村3组</t>
  </si>
  <si>
    <t>东河镇福临村10组</t>
  </si>
  <si>
    <t>东河镇天符村4组</t>
  </si>
  <si>
    <t>东河镇天符村5组</t>
  </si>
  <si>
    <t>东河镇天符村6组</t>
  </si>
  <si>
    <t>东河镇天符村7组</t>
  </si>
  <si>
    <t>东河镇福临村11组</t>
  </si>
  <si>
    <t>东河镇天符村8组</t>
  </si>
  <si>
    <t>东河镇福临村12组</t>
  </si>
  <si>
    <t>东河镇天符村9组</t>
  </si>
  <si>
    <t>高阳镇</t>
  </si>
  <si>
    <t>高阳镇檬子村1组</t>
  </si>
  <si>
    <t>高阳镇向阳村6组</t>
  </si>
  <si>
    <t>高阳镇檬子村2组</t>
  </si>
  <si>
    <t>高阳镇檬子村3组</t>
  </si>
  <si>
    <t>高阳镇向阳村7组</t>
  </si>
  <si>
    <t>高阳镇檬子村4组</t>
  </si>
  <si>
    <t>高阳镇向阳村1组</t>
  </si>
  <si>
    <t>高阳镇向阳村2组</t>
  </si>
  <si>
    <t>高阳镇向阳村3组</t>
  </si>
  <si>
    <t>高阳镇向阳村4组</t>
  </si>
  <si>
    <t>高阳镇向阳村5组</t>
  </si>
  <si>
    <t>高阳镇向阳村8组</t>
  </si>
  <si>
    <t>高阳镇水磨村1组</t>
  </si>
  <si>
    <t>高阳镇支溪村4组</t>
  </si>
  <si>
    <t>高阳镇水磨村2组</t>
  </si>
  <si>
    <t>高阳镇支溪村5组</t>
  </si>
  <si>
    <t>高阳镇水磨村3组</t>
  </si>
  <si>
    <t>高阳镇水磨村4组</t>
  </si>
  <si>
    <t>高阳镇支溪村6组</t>
  </si>
  <si>
    <t>高阳镇水磨村5组</t>
  </si>
  <si>
    <t>高阳镇支溪村1组</t>
  </si>
  <si>
    <t>高阳镇支溪村2组</t>
  </si>
  <si>
    <t>高阳镇支溪村3组</t>
  </si>
  <si>
    <t>高阳镇宋江村1组</t>
  </si>
  <si>
    <t>高阳镇温泉村4组</t>
  </si>
  <si>
    <t>高阳镇宋江村2组</t>
  </si>
  <si>
    <t>高阳镇温泉村5组</t>
  </si>
  <si>
    <t>高阳镇宋江村3组</t>
  </si>
  <si>
    <t>高阳镇宋江村4组</t>
  </si>
  <si>
    <t>高阳镇温泉村6组</t>
  </si>
  <si>
    <t>高阳镇宋江村5组</t>
  </si>
  <si>
    <t>高阳镇宋江村6组</t>
  </si>
  <si>
    <t>高阳镇宋江村7组</t>
  </si>
  <si>
    <t>高阳镇温泉村1组</t>
  </si>
  <si>
    <t>高阳镇温泉村2组</t>
  </si>
  <si>
    <t>高阳镇温泉村3组</t>
  </si>
  <si>
    <t>高阳镇枣树村1组</t>
  </si>
  <si>
    <t>高阳镇鹿渡村7组</t>
  </si>
  <si>
    <t>高阳镇枣树村2组</t>
  </si>
  <si>
    <t>高阳镇枣树村3组</t>
  </si>
  <si>
    <t>高阳镇鹿渡村8组</t>
  </si>
  <si>
    <t>高阳镇枣树村4组</t>
  </si>
  <si>
    <t>高阳镇枣树村5组</t>
  </si>
  <si>
    <t>高阳镇鹿渡村9组</t>
  </si>
  <si>
    <t>高阳镇枣树村6组</t>
  </si>
  <si>
    <t>高阳镇鹿渡村1组</t>
  </si>
  <si>
    <t>高阳镇鹿渡村2组</t>
  </si>
  <si>
    <t>高阳镇鹿渡村3组</t>
  </si>
  <si>
    <t>高阳镇鹿渡村4组</t>
  </si>
  <si>
    <t>高阳镇鹿渡村5组</t>
  </si>
  <si>
    <t>高阳镇鹿渡村6组</t>
  </si>
  <si>
    <t>高阳镇鹿渡村10组</t>
  </si>
  <si>
    <t>高阳镇虎垭村1组</t>
  </si>
  <si>
    <t>高阳镇虎垭村2组</t>
  </si>
  <si>
    <t>高阳镇虎垭村3组</t>
  </si>
  <si>
    <t>高阳镇虎垭村4组</t>
  </si>
  <si>
    <t>高阳镇虎垭村5组</t>
  </si>
  <si>
    <t>高阳镇虎垭村6组</t>
  </si>
  <si>
    <t>高阳镇虎垭村7组</t>
  </si>
  <si>
    <t>高阳镇虎垭村8组</t>
  </si>
  <si>
    <t>高阳镇虎垭村9组</t>
  </si>
  <si>
    <t>高阳镇虎垭村10组</t>
  </si>
  <si>
    <t>高阳镇虎垭村11组</t>
  </si>
  <si>
    <t>高阳镇虎垭村12组</t>
  </si>
  <si>
    <t>高阳镇虎垭村13组</t>
  </si>
  <si>
    <t>高阳镇虎垭村14组</t>
  </si>
  <si>
    <t>高阳镇崔河村1组</t>
  </si>
  <si>
    <t>高阳镇崔河村2组</t>
  </si>
  <si>
    <t>高阳镇崔河村3组</t>
  </si>
  <si>
    <t>高阳镇崔河村4组</t>
  </si>
  <si>
    <t>高阳镇崔河村5组</t>
  </si>
  <si>
    <t>高阳镇崔河村6组</t>
  </si>
  <si>
    <t>高阳镇崔河村7组</t>
  </si>
  <si>
    <t>高阳镇崔河村8组</t>
  </si>
  <si>
    <t>高阳镇崔河村9组</t>
  </si>
  <si>
    <t>高阳镇崔河村10组</t>
  </si>
  <si>
    <t>高阳镇双午村1组</t>
  </si>
  <si>
    <t>高阳镇双午村2组</t>
  </si>
  <si>
    <t>高阳镇双午村3组</t>
  </si>
  <si>
    <t>高阳镇双午村4组</t>
  </si>
  <si>
    <t>高阳镇双午村5组</t>
  </si>
  <si>
    <t>高阳镇关山村1组</t>
  </si>
  <si>
    <t>高阳镇双午村11组</t>
  </si>
  <si>
    <t>高阳镇关山村2组</t>
  </si>
  <si>
    <t>高阳镇双午村12组</t>
  </si>
  <si>
    <t>高阳镇关山村3组</t>
  </si>
  <si>
    <t>高阳镇关山村4组</t>
  </si>
  <si>
    <t>高阳镇双午村13组</t>
  </si>
  <si>
    <t>高阳镇关山村5组</t>
  </si>
  <si>
    <t>高阳镇古柏村1组</t>
  </si>
  <si>
    <t>高阳镇古柏村2组</t>
  </si>
  <si>
    <t>高阳镇古柏村3组</t>
  </si>
  <si>
    <t>高阳镇双午村6组</t>
  </si>
  <si>
    <t>高阳镇古柏村4组</t>
  </si>
  <si>
    <t>高阳镇古柏村5组</t>
  </si>
  <si>
    <t>高阳镇双午村7组</t>
  </si>
  <si>
    <t>高阳镇古柏村6组</t>
  </si>
  <si>
    <t>高阳镇双午村8组</t>
  </si>
  <si>
    <t>高阳镇古柏村7组</t>
  </si>
  <si>
    <t>高阳镇双午村9组</t>
  </si>
  <si>
    <t>高阳镇古柏村8组</t>
  </si>
  <si>
    <t>高阳镇双午村10组</t>
  </si>
  <si>
    <t>高阳镇古柏村9组</t>
  </si>
  <si>
    <t>高阳镇古柏村10组</t>
  </si>
  <si>
    <t>双汇镇</t>
  </si>
  <si>
    <t>双汇镇莲花村1组</t>
  </si>
  <si>
    <t>双汇镇莲花村2组</t>
  </si>
  <si>
    <t>双汇镇莲花村3组</t>
  </si>
  <si>
    <t>双汇镇莲花村4组</t>
  </si>
  <si>
    <t>双汇镇莲花村5组</t>
  </si>
  <si>
    <t>双汇镇莲花村6组</t>
  </si>
  <si>
    <t>双汇镇汶水场镇</t>
  </si>
  <si>
    <t>双汇镇汶水村1组</t>
  </si>
  <si>
    <t>双汇镇汶水村2组</t>
  </si>
  <si>
    <t>双汇镇汶水村3组</t>
  </si>
  <si>
    <t>双汇镇汶水村4组</t>
  </si>
  <si>
    <t>双汇镇汶水村5组</t>
  </si>
  <si>
    <t>双汇镇汶水村6组</t>
  </si>
  <si>
    <t>双汇镇汶水村7组</t>
  </si>
  <si>
    <t>双汇镇毛寨村1组</t>
  </si>
  <si>
    <t>双汇镇毛寨村2组</t>
  </si>
  <si>
    <t>双汇镇汶水村8组</t>
  </si>
  <si>
    <t>双汇镇毛寨村3组</t>
  </si>
  <si>
    <t>双汇镇毛寨村4组</t>
  </si>
  <si>
    <t>双汇镇毛寨村5组</t>
  </si>
  <si>
    <t>双汇镇毛寨村6组</t>
  </si>
  <si>
    <t>双汇镇毛寨村7组</t>
  </si>
  <si>
    <t>双汇镇永庆村1组</t>
  </si>
  <si>
    <t>双汇镇永庆村2组</t>
  </si>
  <si>
    <t>双汇镇永庆村3组</t>
  </si>
  <si>
    <t>双汇镇永庆村4组</t>
  </si>
  <si>
    <t>双汇镇永庆村5组</t>
  </si>
  <si>
    <t>双汇镇永庆村6组</t>
  </si>
  <si>
    <t>双汇镇永庆村7组</t>
  </si>
  <si>
    <t>双汇镇永庆村8组</t>
  </si>
  <si>
    <t>双汇镇永庆村9组</t>
  </si>
  <si>
    <t>双汇镇永庆村10组</t>
  </si>
  <si>
    <t>双汇镇永庆村11组</t>
  </si>
  <si>
    <t>双汇镇永庆村12组</t>
  </si>
  <si>
    <t>双汇镇大坪村1组</t>
  </si>
  <si>
    <t>双汇镇大坪村2组</t>
  </si>
  <si>
    <t>双汇镇大坪村3组</t>
  </si>
  <si>
    <t>双汇镇大坪村4组</t>
  </si>
  <si>
    <t>双汇镇大坪村5组</t>
  </si>
  <si>
    <t>双汇镇大坪村6组</t>
  </si>
  <si>
    <t>双汇镇大坪村7组</t>
  </si>
  <si>
    <t>双汇镇大坪村8组</t>
  </si>
  <si>
    <t>双汇镇大坪村9组</t>
  </si>
  <si>
    <t>双汇镇大坪村10组</t>
  </si>
  <si>
    <t>双汇镇大坪村11组</t>
  </si>
  <si>
    <t>双汇镇大坪村12组</t>
  </si>
  <si>
    <t>双汇镇大坪村13组</t>
  </si>
  <si>
    <t>双汇镇斑竹村1组</t>
  </si>
  <si>
    <t>双汇镇斑竹村2组</t>
  </si>
  <si>
    <t>双汇镇斑竹村3组</t>
  </si>
  <si>
    <t>双汇镇斑竹村4组</t>
  </si>
  <si>
    <t>双汇镇斑竹村5组</t>
  </si>
  <si>
    <t>双汇镇斑竹村6组</t>
  </si>
  <si>
    <t>双汇镇斑竹村7组</t>
  </si>
  <si>
    <t>双汇镇斑竹村8组</t>
  </si>
  <si>
    <t>双汇镇斑竹村9组</t>
  </si>
  <si>
    <t>双汇镇斑竹村10组</t>
  </si>
  <si>
    <t>双汇镇斑竹村11组</t>
  </si>
  <si>
    <t>双汇镇东山村1组</t>
  </si>
  <si>
    <t>双汇镇金龙村1组</t>
  </si>
  <si>
    <t>双汇镇东山村2组</t>
  </si>
  <si>
    <t>双汇镇金龙村5组</t>
  </si>
  <si>
    <t>双汇镇东山村3组</t>
  </si>
  <si>
    <t>双汇镇金龙村6组</t>
  </si>
  <si>
    <t>双汇镇东山村4组</t>
  </si>
  <si>
    <t>双汇镇东山村5组</t>
  </si>
  <si>
    <t>双汇镇东山村6组</t>
  </si>
  <si>
    <t>双汇镇东山村7组</t>
  </si>
  <si>
    <t>双汇镇金龙村7组</t>
  </si>
  <si>
    <t>双汇镇东山村8组</t>
  </si>
  <si>
    <t>双汇镇金龙村2组</t>
  </si>
  <si>
    <t>双汇镇金龙村3组</t>
  </si>
  <si>
    <t>双汇镇金龙村4组</t>
  </si>
  <si>
    <t>双汇镇龙泉村1组</t>
  </si>
  <si>
    <t>双汇镇龙泉村2组</t>
  </si>
  <si>
    <t>双汇镇龙泉村3组</t>
  </si>
  <si>
    <t>双汇镇龙泉村4组</t>
  </si>
  <si>
    <t>双汇镇龙泉村5组</t>
  </si>
  <si>
    <t>双汇镇龙泉村6组</t>
  </si>
  <si>
    <t>双汇镇桥安村1组</t>
  </si>
  <si>
    <t>双汇镇桥安村2组</t>
  </si>
  <si>
    <t>双汇镇桥安村3组</t>
  </si>
  <si>
    <t>双汇镇桥安村4组</t>
  </si>
  <si>
    <t>双汇镇桥安村5组</t>
  </si>
  <si>
    <t>双汇镇桥安村6组</t>
  </si>
  <si>
    <t>双汇镇桥安村7组</t>
  </si>
  <si>
    <t>正源乡辕门村1组</t>
  </si>
  <si>
    <t>双汇镇辕门村1组</t>
  </si>
  <si>
    <t>正源乡辕门村2组</t>
  </si>
  <si>
    <t>双汇镇辕门村2组</t>
  </si>
  <si>
    <t>正源乡辕门村3组</t>
  </si>
  <si>
    <t>正源乡辕门村4组</t>
  </si>
  <si>
    <t>双汇镇辕门村3组</t>
  </si>
  <si>
    <t>正源乡辕门村5组</t>
  </si>
  <si>
    <t>双汇镇辕门村4组</t>
  </si>
  <si>
    <t>正源乡辕门村6组</t>
  </si>
  <si>
    <t>正源乡辕门村7组</t>
  </si>
  <si>
    <t>正源乡辕门村8组</t>
  </si>
  <si>
    <t>双汇镇辕门村5组</t>
  </si>
  <si>
    <t>正源乡辕门村9组</t>
  </si>
  <si>
    <t>正源乡辕门村10组</t>
  </si>
  <si>
    <t>双汇镇辕门村6组</t>
  </si>
  <si>
    <t>正源乡辕门村11组</t>
  </si>
  <si>
    <t>正源乡白鹤村1组</t>
  </si>
  <si>
    <t>双汇镇卫星村4组</t>
  </si>
  <si>
    <t>正源乡白鹤村2组</t>
  </si>
  <si>
    <t>双汇镇卫星村5组</t>
  </si>
  <si>
    <t>正源乡白鹤村3组</t>
  </si>
  <si>
    <t>双汇镇卫星村6组</t>
  </si>
  <si>
    <t>正源乡白鹤村4组</t>
  </si>
  <si>
    <t>双汇镇卫星村3组</t>
  </si>
  <si>
    <t>正源乡白鹤村5组</t>
  </si>
  <si>
    <t>正源乡白鹤村6组</t>
  </si>
  <si>
    <t>正源乡卫星村1组</t>
  </si>
  <si>
    <t>双汇镇卫星村1组</t>
  </si>
  <si>
    <t>正源乡卫星村2组</t>
  </si>
  <si>
    <t>正源乡卫星村3组</t>
  </si>
  <si>
    <t>双汇镇卫星村2组</t>
  </si>
  <si>
    <t>正源乡卫星村4组</t>
  </si>
  <si>
    <t>双汇镇卫星村7组</t>
  </si>
  <si>
    <t>正源乡卫星村5组</t>
  </si>
  <si>
    <t>正源乡卫星村6组</t>
  </si>
  <si>
    <t>双汇镇卫星村9组</t>
  </si>
  <si>
    <t>正源乡卫星村7组</t>
  </si>
  <si>
    <t>双汇镇卫星村8组</t>
  </si>
  <si>
    <t>正源乡卫星村8组</t>
  </si>
  <si>
    <t>双汇镇卫星村10组</t>
  </si>
  <si>
    <t>正源乡卫星村9组</t>
  </si>
  <si>
    <t>正源乡卫星村10组</t>
  </si>
  <si>
    <t>正源乡深溪村1组</t>
  </si>
  <si>
    <t>双汇镇深溪沟村1组</t>
  </si>
  <si>
    <t>正源乡深溪村2组</t>
  </si>
  <si>
    <t>双汇镇深溪沟村2组</t>
  </si>
  <si>
    <t>正源乡深溪村3组</t>
  </si>
  <si>
    <t>双汇镇深溪沟村3组</t>
  </si>
  <si>
    <t>正源乡深溪村4组</t>
  </si>
  <si>
    <t>双汇镇深溪沟村4组</t>
  </si>
  <si>
    <t>正源乡深溪村5组</t>
  </si>
  <si>
    <t>正源乡深溪村6组</t>
  </si>
  <si>
    <t>正源乡深溪村7组</t>
  </si>
  <si>
    <t>正源乡深溪村8组</t>
  </si>
  <si>
    <t>正源乡深溪村9组</t>
  </si>
  <si>
    <t>正源乡茶农村1组</t>
  </si>
  <si>
    <t>双汇镇深溪沟村5组</t>
  </si>
  <si>
    <t>正源乡茶农村2组</t>
  </si>
  <si>
    <t>正源乡茶农村3组</t>
  </si>
  <si>
    <t>双汇镇深溪沟村6组</t>
  </si>
  <si>
    <t>正源乡茶农村4组</t>
  </si>
  <si>
    <t>正源乡茶农村5组</t>
  </si>
  <si>
    <t>正源乡茶农村6组</t>
  </si>
  <si>
    <t>五权镇</t>
  </si>
  <si>
    <t>五权镇龙坝村1组</t>
  </si>
  <si>
    <t>五权镇双龙洞村1组</t>
  </si>
  <si>
    <t>五权镇龙坝村2组</t>
  </si>
  <si>
    <t>五权镇龙坝村5组</t>
  </si>
  <si>
    <t>五权镇双龙洞村2组</t>
  </si>
  <si>
    <t>五权镇龙坝村6组</t>
  </si>
  <si>
    <t>五权镇双龙洞村3组</t>
  </si>
  <si>
    <t>五权镇龙坝村7组</t>
  </si>
  <si>
    <t>五权镇双龙洞村4组</t>
  </si>
  <si>
    <t>五权镇龙坝村8组</t>
  </si>
  <si>
    <t>五权镇龙坝村9组</t>
  </si>
  <si>
    <t>五权镇木堂村1组</t>
  </si>
  <si>
    <t>五权镇双龙洞村5组</t>
  </si>
  <si>
    <t>五权镇木堂村2组</t>
  </si>
  <si>
    <t>五权镇木堂村3组</t>
  </si>
  <si>
    <t>五权镇双龙洞村6组</t>
  </si>
  <si>
    <t>五权镇木堂村4组</t>
  </si>
  <si>
    <t>五权镇双龙洞村7组</t>
  </si>
  <si>
    <t>五权镇木堂村5组</t>
  </si>
  <si>
    <t>五权镇双龙洞村8组</t>
  </si>
  <si>
    <t>五权镇木堂村6组</t>
  </si>
  <si>
    <t>五权镇楼房村4组</t>
  </si>
  <si>
    <t>五权镇清水村1组</t>
  </si>
  <si>
    <t>五权镇楼房村5组</t>
  </si>
  <si>
    <t>五权镇楼房村6组</t>
  </si>
  <si>
    <t>五权镇楼房村7组</t>
  </si>
  <si>
    <t>五权镇清水村8组</t>
  </si>
  <si>
    <t>五权镇楼房村8组</t>
  </si>
  <si>
    <t>五权镇清水村2组</t>
  </si>
  <si>
    <t>五权镇清水村3组</t>
  </si>
  <si>
    <t>五权镇清水村4组</t>
  </si>
  <si>
    <t>五权镇清水村5组</t>
  </si>
  <si>
    <t>五权镇清水村6组</t>
  </si>
  <si>
    <t>五权镇清水村7组</t>
  </si>
  <si>
    <t>五权镇星红村1组</t>
  </si>
  <si>
    <t>五权镇大星村4组</t>
  </si>
  <si>
    <t>五权镇星红村2组</t>
  </si>
  <si>
    <t>五权镇星红村3组</t>
  </si>
  <si>
    <t>五权镇大星村3组</t>
  </si>
  <si>
    <t>五权镇星红村4组</t>
  </si>
  <si>
    <t>五权镇大星村2组</t>
  </si>
  <si>
    <t>五权镇星红村5组</t>
  </si>
  <si>
    <t>五权镇星红村6组</t>
  </si>
  <si>
    <t>五权镇大星村1组</t>
  </si>
  <si>
    <t>五权镇星红村7组</t>
  </si>
  <si>
    <t>五权镇星红村8组</t>
  </si>
  <si>
    <t>五权镇星红村9组</t>
  </si>
  <si>
    <t>五权镇大垭村1组</t>
  </si>
  <si>
    <t>五权镇大星村6组</t>
  </si>
  <si>
    <t>五权镇大垭村2组</t>
  </si>
  <si>
    <t>五权镇大星村5组</t>
  </si>
  <si>
    <t>五权镇大垭村3组</t>
  </si>
  <si>
    <t>五权镇大星村7组</t>
  </si>
  <si>
    <t>五权镇大垭村4组</t>
  </si>
  <si>
    <t>五权镇大垭村5组</t>
  </si>
  <si>
    <t>五权镇大星村8组</t>
  </si>
  <si>
    <t>五权镇大垭村6组</t>
  </si>
  <si>
    <t>五权镇大垭村7组</t>
  </si>
  <si>
    <t>五权镇大星村9组</t>
  </si>
  <si>
    <t>五权镇大垭村8组</t>
  </si>
  <si>
    <t>五权镇大垭村9组</t>
  </si>
  <si>
    <t>五权镇桂花村1组</t>
  </si>
  <si>
    <t>五权镇桂花村2组</t>
  </si>
  <si>
    <t>五权镇桂花村3组</t>
  </si>
  <si>
    <t>五权镇桂花村4组</t>
  </si>
  <si>
    <t>五权镇桂花村5组</t>
  </si>
  <si>
    <t>五权镇桂花村6组</t>
  </si>
  <si>
    <t>五权镇桂花村7组</t>
  </si>
  <si>
    <t>五权镇楠木村1组</t>
  </si>
  <si>
    <t>五权镇楠木村2组</t>
  </si>
  <si>
    <t>五权镇楠木村3组</t>
  </si>
  <si>
    <t>五权镇楠木村4组</t>
  </si>
  <si>
    <t>五权镇楠木村5组</t>
  </si>
  <si>
    <t>五权镇楠木村6组</t>
  </si>
  <si>
    <t>五权镇楠木村7组</t>
  </si>
  <si>
    <t>五权镇楠木村8组</t>
  </si>
  <si>
    <t>五权镇楠木村9组</t>
  </si>
  <si>
    <t>五权镇楠木村10组</t>
  </si>
  <si>
    <t>五权镇楠木村11组</t>
  </si>
  <si>
    <t>五权镇楠木村12组</t>
  </si>
  <si>
    <t>五权镇楠木村13组</t>
  </si>
  <si>
    <t>五权镇三溪村1组</t>
  </si>
  <si>
    <t>五权镇三溪村2组</t>
  </si>
  <si>
    <t>五权镇三溪村3组</t>
  </si>
  <si>
    <t>五权镇三溪村4组</t>
  </si>
  <si>
    <t>五权镇三溪村5组</t>
  </si>
  <si>
    <t>五权镇三溪村6组</t>
  </si>
  <si>
    <t>五权镇三溪村7组</t>
  </si>
  <si>
    <t>五权镇三溪村8组</t>
  </si>
  <si>
    <t>五权镇三溪村9组</t>
  </si>
  <si>
    <t>五权镇天红村2组</t>
  </si>
  <si>
    <t>五权镇天红村3组</t>
  </si>
  <si>
    <t>五权镇天红村4组</t>
  </si>
  <si>
    <t>五权镇天红村5组</t>
  </si>
  <si>
    <t>五权镇天红村6组</t>
  </si>
  <si>
    <t>五权镇天红村7组</t>
  </si>
  <si>
    <t>五权镇天红村8组</t>
  </si>
  <si>
    <t>五权镇天红村9组</t>
  </si>
  <si>
    <t>五权镇天红村10组</t>
  </si>
  <si>
    <t>五权镇天红村1组</t>
  </si>
  <si>
    <t>五权镇铜钱村1组</t>
  </si>
  <si>
    <t>五权镇铜钱村2组</t>
  </si>
  <si>
    <t>五权镇铜钱村3组</t>
  </si>
  <si>
    <t>五权镇铜钱村4组</t>
  </si>
  <si>
    <t>五权镇铜钱村5组</t>
  </si>
  <si>
    <t>五权镇铜钱村6组</t>
  </si>
  <si>
    <t>五权镇铜钱村7组</t>
  </si>
  <si>
    <t>五权镇铜钱村8组</t>
  </si>
  <si>
    <t>五权镇铜钱村9组</t>
  </si>
  <si>
    <t>五权镇楼房村1组</t>
  </si>
  <si>
    <t>五权镇五郎庙组区1组</t>
  </si>
  <si>
    <t>五权镇楼房村2组</t>
  </si>
  <si>
    <t>五权镇五郎庙组区2组</t>
  </si>
  <si>
    <t>五权镇楼房村3组</t>
  </si>
  <si>
    <t>五权镇五郎庙组区3组</t>
  </si>
  <si>
    <t>五权镇楼房村9组</t>
  </si>
  <si>
    <t>五权镇五郎庙组区4组</t>
  </si>
  <si>
    <t>五权镇五郎庙组区5组</t>
  </si>
  <si>
    <t>五权镇龙坝村3组</t>
  </si>
  <si>
    <t>五权镇五郎庙组区6组</t>
  </si>
  <si>
    <t>五权镇龙坝村4组</t>
  </si>
  <si>
    <t>五权镇五郎庙组区7组</t>
  </si>
  <si>
    <t>五权镇五郎庙组区8组</t>
  </si>
  <si>
    <t>五权镇五郎庙组区9组</t>
  </si>
  <si>
    <t>五权镇中河村1组</t>
  </si>
  <si>
    <t>五权镇中河村2组</t>
  </si>
  <si>
    <t>五权镇中河村3组</t>
  </si>
  <si>
    <t>五权镇中河村4组</t>
  </si>
  <si>
    <t>五权镇中河村5组</t>
  </si>
  <si>
    <t>五权镇中河村6组</t>
  </si>
  <si>
    <t>五权镇中河村7组</t>
  </si>
  <si>
    <t>五权镇中河村8组</t>
  </si>
  <si>
    <t>五权镇中河村9组</t>
  </si>
  <si>
    <t>五权镇中河村10组</t>
  </si>
  <si>
    <t>五权镇中河村11组</t>
  </si>
  <si>
    <t>五权镇中河村12组</t>
  </si>
  <si>
    <t>五权镇山花村1组</t>
  </si>
  <si>
    <t>五权镇山花村2组</t>
  </si>
  <si>
    <t>五权镇山花村3组</t>
  </si>
  <si>
    <t>五权镇山花村4组</t>
  </si>
  <si>
    <t>五权镇山花村5组</t>
  </si>
  <si>
    <t>五权镇山花村6组</t>
  </si>
  <si>
    <t>五权镇山花村7组</t>
  </si>
  <si>
    <t>五权镇山花村8组</t>
  </si>
  <si>
    <t>五权镇山花村9组</t>
  </si>
  <si>
    <t>五权镇山花村10组</t>
  </si>
  <si>
    <t>五权镇朝阳村1组</t>
  </si>
  <si>
    <t>五权镇朝阳村2组</t>
  </si>
  <si>
    <t>五权镇朝阳村3组</t>
  </si>
  <si>
    <t>五权镇朝阳村4组</t>
  </si>
  <si>
    <t>五权镇朝阳村5组</t>
  </si>
  <si>
    <t>三江镇厚坝村1组</t>
  </si>
  <si>
    <t>三江镇厚坝村2组</t>
  </si>
  <si>
    <t>三江镇厚坝村3组</t>
  </si>
  <si>
    <t>三江镇厚坝村4组</t>
  </si>
  <si>
    <t>三江镇厚坝村5组</t>
  </si>
  <si>
    <t>三江镇厚坝村6组</t>
  </si>
  <si>
    <t>三江镇厚坝村7组</t>
  </si>
  <si>
    <t>三江镇厚坝村8组</t>
  </si>
  <si>
    <t>三江镇厚坝村9组</t>
  </si>
  <si>
    <t>三江镇厚坝村10组</t>
  </si>
  <si>
    <t>三江镇小溪村1组</t>
  </si>
  <si>
    <t>三江镇厚坝村11组</t>
  </si>
  <si>
    <t>三江镇小溪村2组</t>
  </si>
  <si>
    <t>三江镇小溪村3组</t>
  </si>
  <si>
    <t>三江镇小溪村4组</t>
  </si>
  <si>
    <t>三江镇小溪村5组</t>
  </si>
  <si>
    <t>三江镇厚坝村12组</t>
  </si>
  <si>
    <t>三江镇小溪村6组</t>
  </si>
  <si>
    <t>三江镇小溪村7组</t>
  </si>
  <si>
    <t>三江镇小溪村8组</t>
  </si>
  <si>
    <t>三江镇战旗村1组</t>
  </si>
  <si>
    <t>三江镇战旗村2组</t>
  </si>
  <si>
    <t>三江镇战旗村3组</t>
  </si>
  <si>
    <t>三江镇战旗村6组</t>
  </si>
  <si>
    <t>三江镇战旗村7组</t>
  </si>
  <si>
    <t>三江镇战旗村8组</t>
  </si>
  <si>
    <t>三江镇华山村1组</t>
  </si>
  <si>
    <t>三江镇三江村1组</t>
  </si>
  <si>
    <t>三江镇华山村2组</t>
  </si>
  <si>
    <t>三江镇华山村3组</t>
  </si>
  <si>
    <t>三江镇三江村2组</t>
  </si>
  <si>
    <t>三江镇三江村3组</t>
  </si>
  <si>
    <t>三江镇三江村4组</t>
  </si>
  <si>
    <t>三江镇三江村5组</t>
  </si>
  <si>
    <t>三江镇三江村6组</t>
  </si>
  <si>
    <t>三江镇红星村1组</t>
  </si>
  <si>
    <t>三江镇红星村2组</t>
  </si>
  <si>
    <t>三江镇三江村8组</t>
  </si>
  <si>
    <t>三江镇红星村3组</t>
  </si>
  <si>
    <t>三江镇红星村4组</t>
  </si>
  <si>
    <t>三江镇三江村9组</t>
  </si>
  <si>
    <t>三江镇红星村5组</t>
  </si>
  <si>
    <t>三江镇红星村6组</t>
  </si>
  <si>
    <t>三江镇三江村7组</t>
  </si>
  <si>
    <t>三江镇红星村7组</t>
  </si>
  <si>
    <t>三江镇坪山村1组</t>
  </si>
  <si>
    <t>三江镇下石村1组</t>
  </si>
  <si>
    <t>三江镇坪山村2组</t>
  </si>
  <si>
    <t>三江镇坪山村3组</t>
  </si>
  <si>
    <t>三江镇下石村2组</t>
  </si>
  <si>
    <t>三江镇坪山村4组</t>
  </si>
  <si>
    <t>三江镇下石村4组</t>
  </si>
  <si>
    <t>三江镇下石村3组</t>
  </si>
  <si>
    <t>三江镇下石村5组</t>
  </si>
  <si>
    <t>三江镇下石村6组</t>
  </si>
  <si>
    <t>三江镇下石村7组</t>
  </si>
  <si>
    <t>三江镇下石村8组</t>
  </si>
  <si>
    <t>三江镇下石村9组</t>
  </si>
  <si>
    <t>三江镇下石村10组</t>
  </si>
  <si>
    <t>三江镇分水村1组</t>
  </si>
  <si>
    <t>三江镇分水村2组</t>
  </si>
  <si>
    <t>三江镇分水村3组</t>
  </si>
  <si>
    <t>三江镇分水村4组</t>
  </si>
  <si>
    <t>三江镇分水村5组</t>
  </si>
  <si>
    <t>三江镇分水村6组</t>
  </si>
  <si>
    <t>三江镇分水村7组</t>
  </si>
  <si>
    <t>三江镇分水村8组</t>
  </si>
  <si>
    <t>三江镇分水村9组</t>
  </si>
  <si>
    <t>三江镇分水村10组</t>
  </si>
  <si>
    <t>农建乡联盟村1组</t>
  </si>
  <si>
    <t>三江镇联盟村1组</t>
  </si>
  <si>
    <t>农建乡联盟村2组</t>
  </si>
  <si>
    <t>农建乡联盟村3组</t>
  </si>
  <si>
    <t>三江镇联盟村3组</t>
  </si>
  <si>
    <t>农建乡联盟村4组</t>
  </si>
  <si>
    <t>三江镇联盟村4组</t>
  </si>
  <si>
    <t>农建乡联盟村5组</t>
  </si>
  <si>
    <t>三江镇联盟村5组</t>
  </si>
  <si>
    <t>农建乡联盟村6组</t>
  </si>
  <si>
    <t>三江镇联盟村6组</t>
  </si>
  <si>
    <t>农建乡联盟村7组</t>
  </si>
  <si>
    <t>三江镇联盟村7组</t>
  </si>
  <si>
    <t>农建乡联盟村8组</t>
  </si>
  <si>
    <t>三江镇联盟村8组</t>
  </si>
  <si>
    <t>农建乡联盟村9组</t>
  </si>
  <si>
    <t>三江镇联盟村9组</t>
  </si>
  <si>
    <t>农建乡联盟村10组</t>
  </si>
  <si>
    <t>农建乡联盟村11组</t>
  </si>
  <si>
    <t>农建乡联盟村12组</t>
  </si>
  <si>
    <t>农建乡联盟村13组</t>
  </si>
  <si>
    <t>三江镇联盟村2组</t>
  </si>
  <si>
    <t>农建乡联盟村14组</t>
  </si>
  <si>
    <t>农建乡联盟村15组</t>
  </si>
  <si>
    <t>三江镇花园村2组</t>
  </si>
  <si>
    <t>三江镇花园村1组</t>
  </si>
  <si>
    <t>三江镇花园村3组</t>
  </si>
  <si>
    <t>三江镇花园村4组</t>
  </si>
  <si>
    <t>三江镇花园村5组</t>
  </si>
  <si>
    <t>三江镇花园村6组</t>
  </si>
  <si>
    <t>三江镇花园村7组</t>
  </si>
  <si>
    <t>三江镇花园村8组</t>
  </si>
  <si>
    <t>三江镇花园村9组</t>
  </si>
  <si>
    <t>三江镇花园村10组</t>
  </si>
  <si>
    <t>三江镇花园村11组</t>
  </si>
  <si>
    <t>三江镇花园村12组</t>
  </si>
  <si>
    <t>三江镇花园村13组</t>
  </si>
  <si>
    <t>三江镇大旗村1组</t>
  </si>
  <si>
    <t>三江镇大旗村2组</t>
  </si>
  <si>
    <t>三江镇大旗村3组</t>
  </si>
  <si>
    <t>三江镇大旗村4组</t>
  </si>
  <si>
    <t>三江镇大旗村5组</t>
  </si>
  <si>
    <t>三江镇大旗村6组</t>
  </si>
  <si>
    <t>三江镇大旗村7组</t>
  </si>
  <si>
    <t>三江镇大旗村8组</t>
  </si>
  <si>
    <t>三江镇大旗村9组</t>
  </si>
  <si>
    <t>三江镇大旗村10组</t>
  </si>
  <si>
    <t>三江镇大旗村11组</t>
  </si>
  <si>
    <t>三江镇石龛村1组</t>
  </si>
  <si>
    <t>三江镇石龛村2组</t>
  </si>
  <si>
    <t>三江镇石龛村3组</t>
  </si>
  <si>
    <t>三江镇石龛村4组</t>
  </si>
  <si>
    <t>三江镇石龛村5组</t>
  </si>
  <si>
    <t>三江镇石龛村6组</t>
  </si>
  <si>
    <t>三江镇石龛村7组</t>
  </si>
  <si>
    <t>三江镇桃红村1组</t>
  </si>
  <si>
    <t>三江镇桃红村2组</t>
  </si>
  <si>
    <t>三江镇桃红村4组</t>
  </si>
  <si>
    <t>三江镇桃红村5组</t>
  </si>
  <si>
    <t>三江镇桃红村3组</t>
  </si>
  <si>
    <t>三江镇桃红村6组</t>
  </si>
  <si>
    <t>三江镇阳坪村1组</t>
  </si>
  <si>
    <t>三江镇阳坪村2组</t>
  </si>
  <si>
    <t>三江镇阳坪村3组</t>
  </si>
  <si>
    <t>黄洋镇金华村1组</t>
  </si>
  <si>
    <t>黄洋镇金华村2组</t>
  </si>
  <si>
    <t>黄洋镇金华村3组</t>
  </si>
  <si>
    <t>黄洋镇金华村4组</t>
  </si>
  <si>
    <t>黄洋镇金华村5组</t>
  </si>
  <si>
    <t>黄洋镇金华村6组</t>
  </si>
  <si>
    <t>黄洋镇金华村7组</t>
  </si>
  <si>
    <t>黄洋镇金华村8组</t>
  </si>
  <si>
    <t>黄洋镇太阳村1组</t>
  </si>
  <si>
    <t>黄洋镇太阳村2组</t>
  </si>
  <si>
    <t>黄洋镇太阳村3组</t>
  </si>
  <si>
    <t>黄洋镇太阳村4组</t>
  </si>
  <si>
    <t>黄洋镇太阳村5组</t>
  </si>
  <si>
    <t>黄洋镇太阳村6组</t>
  </si>
  <si>
    <t>黄洋镇太阳村7组</t>
  </si>
  <si>
    <t>黄洋镇太阳村8组</t>
  </si>
  <si>
    <t>黄洋镇太阳村9组</t>
  </si>
  <si>
    <t>黄洋镇太阳村10组</t>
  </si>
  <si>
    <t>黄洋镇太阳村11组</t>
  </si>
  <si>
    <t>黄洋镇太阳村12组</t>
  </si>
  <si>
    <t>黄洋镇太阳村13组</t>
  </si>
  <si>
    <t>黄洋镇古天村1组</t>
  </si>
  <si>
    <t>黄洋镇古店村1组</t>
  </si>
  <si>
    <t>黄洋镇古天村2组</t>
  </si>
  <si>
    <t>黄洋镇古天村3组</t>
  </si>
  <si>
    <t>黄洋镇古店村2组</t>
  </si>
  <si>
    <t>黄洋镇古天村4组</t>
  </si>
  <si>
    <t>黄洋镇古天村5组</t>
  </si>
  <si>
    <t>黄洋镇古店村3组</t>
  </si>
  <si>
    <t>黄洋镇古天村6组</t>
  </si>
  <si>
    <t>黄洋镇古店村4组</t>
  </si>
  <si>
    <t>黄洋镇古天村7组</t>
  </si>
  <si>
    <t>黄洋镇店子村1组</t>
  </si>
  <si>
    <t>黄洋镇古店村8组</t>
  </si>
  <si>
    <t>黄洋镇店子村2组</t>
  </si>
  <si>
    <t>黄洋镇店子村3组</t>
  </si>
  <si>
    <t>黄洋镇古店村7组</t>
  </si>
  <si>
    <t>黄洋镇店子村4组</t>
  </si>
  <si>
    <t>黄洋镇古店村5组</t>
  </si>
  <si>
    <t>黄洋镇店子村5组</t>
  </si>
  <si>
    <t>黄洋镇店子村6组</t>
  </si>
  <si>
    <t>黄洋镇古店村6组</t>
  </si>
  <si>
    <t>黄洋镇店子村7组</t>
  </si>
  <si>
    <t>黄洋镇南溪村1组</t>
  </si>
  <si>
    <t>黄洋镇南溪村2组</t>
  </si>
  <si>
    <t>黄洋镇南溪村3组</t>
  </si>
  <si>
    <t>黄洋镇南溪村4组</t>
  </si>
  <si>
    <t>黄洋镇南溪村5组</t>
  </si>
  <si>
    <t>黄洋镇南溪村6组</t>
  </si>
  <si>
    <t>黄洋镇南溪村7组</t>
  </si>
  <si>
    <t>黄洋镇南溪村8组</t>
  </si>
  <si>
    <t>黄洋镇南溪村9组</t>
  </si>
  <si>
    <t>黄洋镇黄洋村2组</t>
  </si>
  <si>
    <t>黄洋镇黄洋村3组</t>
  </si>
  <si>
    <t>黄洋镇黄洋村1组</t>
  </si>
  <si>
    <t>黄洋镇黄洋村4组</t>
  </si>
  <si>
    <t>黄洋镇黄洋村5组</t>
  </si>
  <si>
    <t>黄洋镇黄洋村6组</t>
  </si>
  <si>
    <t>黄洋镇黄洋村7组</t>
  </si>
  <si>
    <t>黄洋镇黄洋村8组</t>
  </si>
  <si>
    <t>黄洋镇金安村1组</t>
  </si>
  <si>
    <t>黄洋镇双安村1组</t>
  </si>
  <si>
    <t>黄洋镇金安村2组</t>
  </si>
  <si>
    <t>黄洋镇双安村2组</t>
  </si>
  <si>
    <t>黄洋镇金安村3组</t>
  </si>
  <si>
    <t>黄洋镇双安村3组</t>
  </si>
  <si>
    <t>黄洋镇金安村4组</t>
  </si>
  <si>
    <t>黄洋镇双安村4组</t>
  </si>
  <si>
    <t>黄洋镇金安村5组</t>
  </si>
  <si>
    <t>黄洋镇金安村6组</t>
  </si>
  <si>
    <t>黄洋镇仕安村1组</t>
  </si>
  <si>
    <t>黄洋镇双安村5组</t>
  </si>
  <si>
    <t>黄洋镇仕安村2组</t>
  </si>
  <si>
    <t>黄洋镇仕安村3组</t>
  </si>
  <si>
    <t>黄洋镇双安村6组</t>
  </si>
  <si>
    <t>黄洋镇仕安村4组</t>
  </si>
  <si>
    <t>黄洋镇仕安村5组</t>
  </si>
  <si>
    <t>黄洋镇双安村7组</t>
  </si>
  <si>
    <t>黄洋镇天池村1组</t>
  </si>
  <si>
    <t>黄洋镇水营村1组</t>
  </si>
  <si>
    <t>黄洋镇天池村2组</t>
  </si>
  <si>
    <t>黄洋镇水营村2组</t>
  </si>
  <si>
    <t>黄洋镇天池村3组</t>
  </si>
  <si>
    <t>黄洋镇水营村3组</t>
  </si>
  <si>
    <t>黄洋镇天池村4组</t>
  </si>
  <si>
    <t>黄洋镇水营村4组</t>
  </si>
  <si>
    <t>黄洋镇天池村5组</t>
  </si>
  <si>
    <t>黄洋镇水营村5组</t>
  </si>
  <si>
    <t>黄洋镇天池村6组</t>
  </si>
  <si>
    <t>黄洋镇水营村6组</t>
  </si>
  <si>
    <t>黄洋镇天池村7组</t>
  </si>
  <si>
    <t>黄洋镇水营村7组</t>
  </si>
  <si>
    <t>黄洋镇水营村8组</t>
  </si>
  <si>
    <t>黄洋镇水营村9组</t>
  </si>
  <si>
    <t>黄洋镇水营村10组</t>
  </si>
  <si>
    <t>黄洋镇水营村11组</t>
  </si>
  <si>
    <t>黄洋镇宝坪村1组</t>
  </si>
  <si>
    <t>黄洋镇蟠龙村4组</t>
  </si>
  <si>
    <t>黄洋镇宝坪村2组</t>
  </si>
  <si>
    <t>黄洋镇宝坪村3组</t>
  </si>
  <si>
    <t>黄洋镇宝坪村4组</t>
  </si>
  <si>
    <t>黄洋镇宝坪村5组</t>
  </si>
  <si>
    <t>黄洋镇蟠龙村3组</t>
  </si>
  <si>
    <t>黄洋镇宝坪村6组</t>
  </si>
  <si>
    <t>黄洋镇蟠龙村2组</t>
  </si>
  <si>
    <t>黄洋镇宝坪村7组</t>
  </si>
  <si>
    <t>黄洋镇宝坪村8组</t>
  </si>
  <si>
    <t>黄洋镇蟠龙村1组</t>
  </si>
  <si>
    <t>黄洋镇宝坪村9组</t>
  </si>
  <si>
    <t>黄洋镇蟠龙村9组</t>
  </si>
  <si>
    <t>黄洋镇蟠龙村8组</t>
  </si>
  <si>
    <t>黄洋镇蟠龙村7组</t>
  </si>
  <si>
    <t>黄洋镇蟠龙村6组</t>
  </si>
  <si>
    <t>黄洋镇蟠龙村5组</t>
  </si>
  <si>
    <t>黄洋镇蟠龙村10组</t>
  </si>
  <si>
    <t>国华镇春风村1组</t>
  </si>
  <si>
    <t>国华镇春风村2组</t>
  </si>
  <si>
    <t>国华镇春风村3组</t>
  </si>
  <si>
    <t>国华镇春风村4组</t>
  </si>
  <si>
    <t>国华镇春风村5组</t>
  </si>
  <si>
    <t>国华镇春风村6组</t>
  </si>
  <si>
    <t>国华镇春风村7组</t>
  </si>
  <si>
    <t>国华镇春风村8组</t>
  </si>
  <si>
    <t>国华镇山湾村1组</t>
  </si>
  <si>
    <t>国华镇山湾村2组</t>
  </si>
  <si>
    <t>国华镇山湾村3组</t>
  </si>
  <si>
    <t>国华镇山湾村4组</t>
  </si>
  <si>
    <t>国华镇山湾村5组</t>
  </si>
  <si>
    <t>国华镇春风村9组</t>
  </si>
  <si>
    <t>国华镇山湾村6组</t>
  </si>
  <si>
    <t>国华镇山湾村7组</t>
  </si>
  <si>
    <t>国华镇山湾村8组</t>
  </si>
  <si>
    <t>国华镇古松村1组</t>
  </si>
  <si>
    <t>国华镇古松村2组</t>
  </si>
  <si>
    <t>国华镇古松村3组</t>
  </si>
  <si>
    <t>国华镇古松村4组</t>
  </si>
  <si>
    <t>国华镇古松村5组</t>
  </si>
  <si>
    <t>国华镇山寨村1组</t>
  </si>
  <si>
    <t>国华镇山寨村2组</t>
  </si>
  <si>
    <t>国华镇山寨村3组</t>
  </si>
  <si>
    <t>国华镇古松村7组</t>
  </si>
  <si>
    <t>国华镇山寨村4组</t>
  </si>
  <si>
    <t>国华镇古松村6组</t>
  </si>
  <si>
    <t>国华镇山寨村5组</t>
  </si>
  <si>
    <t>国华镇山寨村6组</t>
  </si>
  <si>
    <t>国华镇红花村1组</t>
  </si>
  <si>
    <t>国华镇红花村2组</t>
  </si>
  <si>
    <t>国华镇红花村3组</t>
  </si>
  <si>
    <t>国华镇红花村4组</t>
  </si>
  <si>
    <t>国华镇红花村5组</t>
  </si>
  <si>
    <t>国华镇红花村6组</t>
  </si>
  <si>
    <t>国华镇红花村7组</t>
  </si>
  <si>
    <t>国华镇红花村8组</t>
  </si>
  <si>
    <t>国华镇红花村9组</t>
  </si>
  <si>
    <t>国华镇红花村10组</t>
  </si>
  <si>
    <t>国华镇花街村1组</t>
  </si>
  <si>
    <t>国华镇花街村2组</t>
  </si>
  <si>
    <t>国华镇花街村3组</t>
  </si>
  <si>
    <t>国华镇花街村4组</t>
  </si>
  <si>
    <t>国华镇花街村5组</t>
  </si>
  <si>
    <t>国华镇花街村6组</t>
  </si>
  <si>
    <t>福庆乡牌坊村1组</t>
  </si>
  <si>
    <t>国华镇牌坊村1组</t>
  </si>
  <si>
    <t>福庆乡牌坊村2组</t>
  </si>
  <si>
    <t>国华镇牌坊村2组</t>
  </si>
  <si>
    <t>福庆乡牌坊村3组</t>
  </si>
  <si>
    <t>福庆乡牌坊村4组</t>
  </si>
  <si>
    <t>国华镇牌坊村3组</t>
  </si>
  <si>
    <t>福庆乡牌坊村5组</t>
  </si>
  <si>
    <t>国华镇牌坊村4组</t>
  </si>
  <si>
    <t>福庆乡牌坊村6组</t>
  </si>
  <si>
    <t>福庆乡牌坊村7组</t>
  </si>
  <si>
    <t>福庆乡牌坊村8组</t>
  </si>
  <si>
    <t>福庆乡明星村1组</t>
  </si>
  <si>
    <t>国华镇牌坊村5组</t>
  </si>
  <si>
    <t>福庆乡明星村2组</t>
  </si>
  <si>
    <t>福庆乡明星村3组</t>
  </si>
  <si>
    <t>国华镇牌坊村6组</t>
  </si>
  <si>
    <t>福庆乡明星村4组</t>
  </si>
  <si>
    <t>国华镇牌坊村7组</t>
  </si>
  <si>
    <t>福庆乡明星村5组</t>
  </si>
  <si>
    <t>国华镇牌坊村8组</t>
  </si>
  <si>
    <t>福庆乡明星村6组</t>
  </si>
  <si>
    <t>国华镇牌坊村9组</t>
  </si>
  <si>
    <t>福庆乡明星村7组</t>
  </si>
  <si>
    <t>福庆乡明星村8组</t>
  </si>
  <si>
    <t>国华镇牌坊村10组</t>
  </si>
  <si>
    <t>福庆乡明星村9组</t>
  </si>
  <si>
    <t>国华镇山峰村1组</t>
  </si>
  <si>
    <t>国华镇山峰村2组</t>
  </si>
  <si>
    <t>国华镇山峰村3组</t>
  </si>
  <si>
    <t>国华镇山峰村4组</t>
  </si>
  <si>
    <t>国华镇山峰村5组</t>
  </si>
  <si>
    <t>国华镇山峰村6组</t>
  </si>
  <si>
    <t>国华镇山峰村7组</t>
  </si>
  <si>
    <t>国华镇山峰村8组</t>
  </si>
  <si>
    <t>国华镇山坪村1组</t>
  </si>
  <si>
    <t>国华镇山坪村2组</t>
  </si>
  <si>
    <t>国华镇山坪村3组</t>
  </si>
  <si>
    <t>国华镇山坪村4组</t>
  </si>
  <si>
    <t>国华镇山坪村5组</t>
  </si>
  <si>
    <t>国华镇山坪村6组</t>
  </si>
  <si>
    <t>国华镇山坪村7组</t>
  </si>
  <si>
    <t>国华镇山坪村8组</t>
  </si>
  <si>
    <t>国华镇石岗村1组</t>
  </si>
  <si>
    <t>国华镇石岗村2组</t>
  </si>
  <si>
    <t>国华镇石岗村3组</t>
  </si>
  <si>
    <t>国华镇石岗村4组</t>
  </si>
  <si>
    <t>国华镇石岗村5组</t>
  </si>
  <si>
    <t>国华镇石岗村6组</t>
  </si>
  <si>
    <t>国华镇石岗村7组</t>
  </si>
  <si>
    <t>福庆乡农纲村1组</t>
  </si>
  <si>
    <t>福庆乡农纲村2组</t>
  </si>
  <si>
    <t>福庆乡农纲村3组</t>
  </si>
  <si>
    <t>福庆乡农纲村4组</t>
  </si>
  <si>
    <t>福庆乡农纲村5组</t>
  </si>
  <si>
    <t>福庆乡农纲村6组</t>
  </si>
  <si>
    <t>国华镇小河村1组</t>
  </si>
  <si>
    <t>国华镇小河村2组</t>
  </si>
  <si>
    <t>国华镇小河村3组</t>
  </si>
  <si>
    <t>国华镇小河村4组</t>
  </si>
  <si>
    <t>国华镇小河村5组</t>
  </si>
  <si>
    <t>国华镇小河村6组</t>
  </si>
  <si>
    <t>国华镇小河村7组</t>
  </si>
  <si>
    <t>国华镇小河村8组</t>
  </si>
  <si>
    <t>国华镇小河村9组</t>
  </si>
  <si>
    <t>国华镇小河村10组</t>
  </si>
  <si>
    <t>国华镇小河村11组</t>
  </si>
  <si>
    <t>福庆乡双河村1组</t>
  </si>
  <si>
    <t>天星镇新农村1组</t>
  </si>
  <si>
    <t>福庆乡双河村2组</t>
  </si>
  <si>
    <t>福庆乡双河村3组</t>
  </si>
  <si>
    <t>天星镇新农村2组</t>
  </si>
  <si>
    <t>福庆乡双河村4组</t>
  </si>
  <si>
    <t>天星镇新农村3组</t>
  </si>
  <si>
    <t>福庆乡双河村5组</t>
  </si>
  <si>
    <t>天星镇新农村4组</t>
  </si>
  <si>
    <t>福庆乡双河村6组</t>
  </si>
  <si>
    <t>福庆乡新农村1组</t>
  </si>
  <si>
    <t>天星镇新农村5组</t>
  </si>
  <si>
    <t>福庆乡新农村2组</t>
  </si>
  <si>
    <t>福庆乡新农村3组</t>
  </si>
  <si>
    <t>天星镇新农村6组</t>
  </si>
  <si>
    <t>福庆乡新农村4组</t>
  </si>
  <si>
    <t>天星镇新农村7组</t>
  </si>
  <si>
    <t>福庆乡新农村5组</t>
  </si>
  <si>
    <t>天星镇新农村8组</t>
  </si>
  <si>
    <t>福庆乡新农村6组</t>
  </si>
  <si>
    <t>天星镇新农村9组</t>
  </si>
  <si>
    <t>福庆乡新农村11组</t>
  </si>
  <si>
    <t>福庆乡新农村7组</t>
  </si>
  <si>
    <t>天星镇新农村10组</t>
  </si>
  <si>
    <t>福庆乡新农村8组</t>
  </si>
  <si>
    <t>福庆乡新农村9组</t>
  </si>
  <si>
    <t>天星镇新农村11组</t>
  </si>
  <si>
    <t>福庆乡新农村10组</t>
  </si>
  <si>
    <t>福庆乡农经村1组</t>
  </si>
  <si>
    <t>天星镇农经村1组</t>
  </si>
  <si>
    <t>福庆乡农经村2组</t>
  </si>
  <si>
    <t>天星镇农经村2组</t>
  </si>
  <si>
    <t>福庆乡农经村3组</t>
  </si>
  <si>
    <t>天星镇农经村3组</t>
  </si>
  <si>
    <t>福庆乡农经村4组</t>
  </si>
  <si>
    <t>福庆乡农经村5组</t>
  </si>
  <si>
    <t>天星镇农经村4组</t>
  </si>
  <si>
    <t>福庆乡农经村6组</t>
  </si>
  <si>
    <t>福庆乡农经村7组</t>
  </si>
  <si>
    <t>天星镇农经村5组</t>
  </si>
  <si>
    <t>福庆乡农经村8组</t>
  </si>
  <si>
    <t>福庆乡农经村9组</t>
  </si>
  <si>
    <t>福庆乡农经村10组</t>
  </si>
  <si>
    <t>福庆乡红光村1组</t>
  </si>
  <si>
    <t>天星镇红光村1组</t>
  </si>
  <si>
    <t>福庆乡红光村2组</t>
  </si>
  <si>
    <t>天星镇红光村2组</t>
  </si>
  <si>
    <t>福庆乡红光村3组</t>
  </si>
  <si>
    <t>天星镇红光村3组</t>
  </si>
  <si>
    <t>福庆乡红光村4组</t>
  </si>
  <si>
    <t>福庆乡红光村5组</t>
  </si>
  <si>
    <t>福庆乡红光村6组</t>
  </si>
  <si>
    <t>天星镇红光村4组</t>
  </si>
  <si>
    <t>福庆乡红光村7组</t>
  </si>
  <si>
    <t>福庆乡红光村8组</t>
  </si>
  <si>
    <t>天星镇红光村5组</t>
  </si>
  <si>
    <t>福庆乡红光村9组</t>
  </si>
  <si>
    <t>天星镇红光村6组</t>
  </si>
  <si>
    <t>福庆乡红光村10组</t>
  </si>
  <si>
    <t>天星镇红光村7组</t>
  </si>
  <si>
    <t>福庆乡光辉村1组</t>
  </si>
  <si>
    <t>天星镇光辉村1组</t>
  </si>
  <si>
    <t>福庆乡光辉村2组</t>
  </si>
  <si>
    <t>福庆乡光辉村3组</t>
  </si>
  <si>
    <t>天星镇光辉村2组</t>
  </si>
  <si>
    <t>福庆乡光辉村4组</t>
  </si>
  <si>
    <t>福庆乡光辉村5组</t>
  </si>
  <si>
    <t>天星镇光辉村3组</t>
  </si>
  <si>
    <t>福庆乡光辉村6组</t>
  </si>
  <si>
    <t>福庆乡光辉村7组</t>
  </si>
  <si>
    <t>天星镇光辉村4组</t>
  </si>
  <si>
    <t>福庆乡光辉村8组</t>
  </si>
  <si>
    <t>福庆乡光辉村9组</t>
  </si>
  <si>
    <t>福庆乡光辉村10组</t>
  </si>
  <si>
    <t>天星乡大山村1组</t>
  </si>
  <si>
    <t>天星镇大山村1组</t>
  </si>
  <si>
    <t>天星乡大山村2组</t>
  </si>
  <si>
    <t>天星乡大山村3组</t>
  </si>
  <si>
    <t>天星镇大山村3组</t>
  </si>
  <si>
    <t>天星乡大山村4组</t>
  </si>
  <si>
    <t>天星镇大山村2组</t>
  </si>
  <si>
    <t>天星乡大山村5组</t>
  </si>
  <si>
    <t>天星镇大山村4组</t>
  </si>
  <si>
    <t>天星乡大山村6组</t>
  </si>
  <si>
    <t>天星乡红岩村3组</t>
  </si>
  <si>
    <t>天星镇大山村5组</t>
  </si>
  <si>
    <t>天星乡红岩村4组</t>
  </si>
  <si>
    <t>天星乡红岩村1组</t>
  </si>
  <si>
    <t>天星镇大山村6组</t>
  </si>
  <si>
    <t>天星乡红岩村2组</t>
  </si>
  <si>
    <t>天星乡木瓜村1组</t>
  </si>
  <si>
    <t>天星乡木瓜村2组</t>
  </si>
  <si>
    <t>天星乡木瓜村3组</t>
  </si>
  <si>
    <t>天星乡木瓜村4组</t>
  </si>
  <si>
    <t>天星乡木瓜村5组</t>
  </si>
  <si>
    <t>天星乡木瓜村6组</t>
  </si>
  <si>
    <t>天星乡木瓜村7组</t>
  </si>
  <si>
    <t>天星乡木瓜村8组</t>
  </si>
  <si>
    <t>天星乡木瓜村9组</t>
  </si>
  <si>
    <t>天星乡木瓜村10组</t>
  </si>
  <si>
    <t>天星乡黄松村1组</t>
  </si>
  <si>
    <t>天星镇黄松村1组</t>
  </si>
  <si>
    <t>天星乡黄松村2组</t>
  </si>
  <si>
    <t>天星镇黄松村2组</t>
  </si>
  <si>
    <t>天星乡黄松村3组</t>
  </si>
  <si>
    <t>天星乡黄松村4组</t>
  </si>
  <si>
    <t>天星镇黄松村3组</t>
  </si>
  <si>
    <t>天星乡黄松村5组</t>
  </si>
  <si>
    <t>天星乡黄松村6组</t>
  </si>
  <si>
    <t>天星镇黄松村4组</t>
  </si>
  <si>
    <t>天星乡黄松村7组</t>
  </si>
  <si>
    <t>天星乡板桥村1组</t>
  </si>
  <si>
    <t>天星镇黄松村5组</t>
  </si>
  <si>
    <t>天星乡板桥村2组</t>
  </si>
  <si>
    <t>天星乡板桥村3组</t>
  </si>
  <si>
    <t>天星镇黄松村6组</t>
  </si>
  <si>
    <t>天星乡板桥村4组</t>
  </si>
  <si>
    <t>天星乡洪水村1组</t>
  </si>
  <si>
    <t>天星镇洪水村1组</t>
  </si>
  <si>
    <t>天星乡洪水村2组</t>
  </si>
  <si>
    <t>天星镇洪水村2组</t>
  </si>
  <si>
    <t>天星乡洪水村3组</t>
  </si>
  <si>
    <t>天星镇洪水村3组</t>
  </si>
  <si>
    <t>天星乡洪水村4组</t>
  </si>
  <si>
    <t>天星乡洪水村5组</t>
  </si>
  <si>
    <t>天星镇洪水村4组</t>
  </si>
  <si>
    <t>天星乡洪水村6组</t>
  </si>
  <si>
    <t>天星乡洪水村7组</t>
  </si>
  <si>
    <t>天星乡云峰村1组</t>
  </si>
  <si>
    <t>天星镇云峰村1组</t>
  </si>
  <si>
    <t>天星乡云峰村2组</t>
  </si>
  <si>
    <t>天星镇云峰村2组</t>
  </si>
  <si>
    <t>天星乡云峰村3组</t>
  </si>
  <si>
    <t>天星镇云峰村3组</t>
  </si>
  <si>
    <t>天星乡云峰村4组</t>
  </si>
  <si>
    <t>天星镇云峰村4组</t>
  </si>
  <si>
    <t>天星乡云峰村5组</t>
  </si>
  <si>
    <t>天星乡云峰村6组</t>
  </si>
  <si>
    <t>天星乡青峰村1组</t>
  </si>
  <si>
    <t>天星镇云峰村5组</t>
  </si>
  <si>
    <t>天星乡青峰村2组</t>
  </si>
  <si>
    <t>天星镇云峰村6组</t>
  </si>
  <si>
    <t>天星乡青峰村3组</t>
  </si>
  <si>
    <t>天星镇云峰村7组</t>
  </si>
  <si>
    <t>天星乡青峰村4组</t>
  </si>
  <si>
    <t>盐河乡盐河村1组</t>
  </si>
  <si>
    <t>盐河镇青山村1组</t>
  </si>
  <si>
    <t>盐河乡盐河村2组</t>
  </si>
  <si>
    <t>盐河镇青山村2组</t>
  </si>
  <si>
    <t>盐河乡盐河村3组</t>
  </si>
  <si>
    <t>盐河镇青山村3组</t>
  </si>
  <si>
    <t>盐河乡盐河村12组</t>
  </si>
  <si>
    <t>盐河镇青山村4组</t>
  </si>
  <si>
    <t>盐河乡盐河村4组</t>
  </si>
  <si>
    <t>盐河镇青山村5组</t>
  </si>
  <si>
    <t>盐河乡盐河村11组</t>
  </si>
  <si>
    <t>盐河乡盐河村5组</t>
  </si>
  <si>
    <t>盐河镇青山村6组</t>
  </si>
  <si>
    <t>盐河乡盐河村9组</t>
  </si>
  <si>
    <t>盐河乡盐河村10组</t>
  </si>
  <si>
    <t>盐河乡盐河村6组</t>
  </si>
  <si>
    <t>盐河镇青山村7组</t>
  </si>
  <si>
    <t>盐河乡盐河村7组</t>
  </si>
  <si>
    <t>盐河镇青山村8组</t>
  </si>
  <si>
    <t>盐河乡盐河村8组</t>
  </si>
  <si>
    <t>盐河乡青山村1组</t>
  </si>
  <si>
    <t>盐河镇青山村9组</t>
  </si>
  <si>
    <t>盐河乡青山村6组</t>
  </si>
  <si>
    <t>盐河乡青山村2组</t>
  </si>
  <si>
    <t>盐河镇青山村10组</t>
  </si>
  <si>
    <t>盐河乡青山村5组</t>
  </si>
  <si>
    <t>盐河乡青山村3组</t>
  </si>
  <si>
    <t>盐河镇青山村11组</t>
  </si>
  <si>
    <t>盐河乡青山村4组</t>
  </si>
  <si>
    <t>盐河镇青山村12组</t>
  </si>
  <si>
    <t>盐河乡青山村7组</t>
  </si>
  <si>
    <t>盐河乡竹垭村1组</t>
  </si>
  <si>
    <t>盐河镇竹垭村1组</t>
  </si>
  <si>
    <t>盐河乡竹垭村8组</t>
  </si>
  <si>
    <t>盐河乡竹垭村5组</t>
  </si>
  <si>
    <t>盐河镇竹垭村2组</t>
  </si>
  <si>
    <t>盐河乡竹垭村6组</t>
  </si>
  <si>
    <t>盐河乡竹垭村2组</t>
  </si>
  <si>
    <t>盐河镇竹垭村3组</t>
  </si>
  <si>
    <t>盐河乡竹垭村7组</t>
  </si>
  <si>
    <t>盐河乡竹垭村3组</t>
  </si>
  <si>
    <t>盐河镇竹垭村4组</t>
  </si>
  <si>
    <t>盐河乡竹垭村4组</t>
  </si>
  <si>
    <t>盐河乡中坪村1组</t>
  </si>
  <si>
    <t>盐河镇竹垭村5组</t>
  </si>
  <si>
    <t>盐河乡中坪村5组</t>
  </si>
  <si>
    <t>盐河乡中坪村6组</t>
  </si>
  <si>
    <t>盐河乡中坪村2组</t>
  </si>
  <si>
    <t>盐河镇竹垭村6组</t>
  </si>
  <si>
    <t>盐河乡中坪村4组</t>
  </si>
  <si>
    <t>盐河乡中坪村3组</t>
  </si>
  <si>
    <t>盐河镇竹垭村7组</t>
  </si>
  <si>
    <t>盐河乡民建村1组</t>
  </si>
  <si>
    <t>盐河镇竹垭村8组</t>
  </si>
  <si>
    <t>盐河乡民建村2组</t>
  </si>
  <si>
    <t>盐河乡民建村3组</t>
  </si>
  <si>
    <t>盐河镇竹垭村9组</t>
  </si>
  <si>
    <t>盐河乡风景村1组</t>
  </si>
  <si>
    <t>盐河镇风景村1组</t>
  </si>
  <si>
    <t>盐河乡风景村2组</t>
  </si>
  <si>
    <t>盐河镇风景村2组</t>
  </si>
  <si>
    <t>盐河乡风景村3组</t>
  </si>
  <si>
    <t>盐河镇风景村3组</t>
  </si>
  <si>
    <t>盐河乡风景村4组</t>
  </si>
  <si>
    <t>盐河乡风景村5组</t>
  </si>
  <si>
    <t>盐河乡林园村1组</t>
  </si>
  <si>
    <t>盐河镇风景村4组</t>
  </si>
  <si>
    <t>盐河乡林园村2组</t>
  </si>
  <si>
    <t>盐河乡林园村3组</t>
  </si>
  <si>
    <t>盐河镇风景村5组</t>
  </si>
  <si>
    <t>盐河乡林园村4组</t>
  </si>
  <si>
    <t>盐河乡林区村1组</t>
  </si>
  <si>
    <t>盐河镇风景村6组</t>
  </si>
  <si>
    <t>盐河乡林区村2组</t>
  </si>
  <si>
    <t>盐河乡林区村3组</t>
  </si>
  <si>
    <t>盐河乡林区村4组</t>
  </si>
  <si>
    <t>盐河镇风景村7组</t>
  </si>
  <si>
    <t>盐河乡林区村5组</t>
  </si>
  <si>
    <t>万家乡春坪村4组</t>
  </si>
  <si>
    <t>盐河镇春坪村1组</t>
  </si>
  <si>
    <t>万家乡春坪村5组</t>
  </si>
  <si>
    <t>万家乡春坪村6组</t>
  </si>
  <si>
    <t>万家乡春坪村2组</t>
  </si>
  <si>
    <t>盐河镇春坪村2组</t>
  </si>
  <si>
    <t>万家乡春坪村3组</t>
  </si>
  <si>
    <t>万家乡春坪村1组</t>
  </si>
  <si>
    <t>盐河镇春坪村3组</t>
  </si>
  <si>
    <t>万家乡群建村1组</t>
  </si>
  <si>
    <t>盐河镇春坪村4组</t>
  </si>
  <si>
    <t>万家乡群建村2组</t>
  </si>
  <si>
    <t>盐河镇春坪村5组</t>
  </si>
  <si>
    <t>万家乡群建村3组</t>
  </si>
  <si>
    <t>万家乡群建村4组</t>
  </si>
  <si>
    <t>盐河镇春坪村6组</t>
  </si>
  <si>
    <t>万家乡群建村5组</t>
  </si>
  <si>
    <t>盐河镇春坪村7组</t>
  </si>
  <si>
    <t>万家乡群建村6组</t>
  </si>
  <si>
    <t>万家乡群建村7组</t>
  </si>
  <si>
    <t>万家乡金星村1组</t>
  </si>
  <si>
    <t>盐河镇金星村1组</t>
  </si>
  <si>
    <t>万家乡金星村2组</t>
  </si>
  <si>
    <t>万家乡金星村3组</t>
  </si>
  <si>
    <t>万家乡金星村4组</t>
  </si>
  <si>
    <t>盐河镇金星村2组</t>
  </si>
  <si>
    <t>万家乡金星村10组</t>
  </si>
  <si>
    <t>万家乡金星村5组</t>
  </si>
  <si>
    <t>盐河镇金星村3组</t>
  </si>
  <si>
    <t>万家乡金星村6组</t>
  </si>
  <si>
    <t>万家乡金星村11组</t>
  </si>
  <si>
    <t>万家乡金星村7组</t>
  </si>
  <si>
    <t>盐河镇金星村4组</t>
  </si>
  <si>
    <t>万家乡金星村8组</t>
  </si>
  <si>
    <t>盐河镇金星村5组</t>
  </si>
  <si>
    <t>万家乡金星村9组</t>
  </si>
  <si>
    <t>万家乡自生村1组</t>
  </si>
  <si>
    <t>盐河镇自生村1组</t>
  </si>
  <si>
    <t>万家乡自生村2组</t>
  </si>
  <si>
    <t>盐河镇自生村2组</t>
  </si>
  <si>
    <t>万家乡自生村5组</t>
  </si>
  <si>
    <t>万家乡自生村3组</t>
  </si>
  <si>
    <t>盐河镇自生村3组</t>
  </si>
  <si>
    <t>万家乡自生村4组</t>
  </si>
  <si>
    <t>万家乡自生村6组</t>
  </si>
  <si>
    <t>万家乡西陵村3组</t>
  </si>
  <si>
    <t>盐河镇自生村4组</t>
  </si>
  <si>
    <t>万家乡西陵村2组</t>
  </si>
  <si>
    <t>盐河镇自生村5组</t>
  </si>
  <si>
    <t>万家乡西陵村1组</t>
  </si>
  <si>
    <t>盐河镇自生村6组</t>
  </si>
  <si>
    <t>万家乡西陵村4组</t>
  </si>
  <si>
    <t>万家乡友谊村1组</t>
  </si>
  <si>
    <t>盐河镇自生村7组</t>
  </si>
  <si>
    <t>万家乡友谊村2组</t>
  </si>
  <si>
    <t>盐河镇自生村8组</t>
  </si>
  <si>
    <t>万家乡友谊村3组</t>
  </si>
  <si>
    <t>盐河镇自生村9组</t>
  </si>
  <si>
    <t>万家乡友谊村4组</t>
  </si>
  <si>
    <t>万家乡阳雀村2组</t>
  </si>
  <si>
    <t>盐河镇龙潭村1组</t>
  </si>
  <si>
    <t>万家乡阳雀村3组</t>
  </si>
  <si>
    <t>万家乡阳雀村7组</t>
  </si>
  <si>
    <t>万家乡阳雀村1组</t>
  </si>
  <si>
    <t>盐河镇龙潭村2组</t>
  </si>
  <si>
    <t>万家乡阳雀村6组</t>
  </si>
  <si>
    <t>万家乡阳雀村4组</t>
  </si>
  <si>
    <t>盐河镇龙潭村3组</t>
  </si>
  <si>
    <t>万家乡阳雀村5组</t>
  </si>
  <si>
    <t>万家乡阳雀村8组</t>
  </si>
  <si>
    <t>万家乡民主村1组</t>
  </si>
  <si>
    <t>盐河镇龙潭村4组</t>
  </si>
  <si>
    <t>万家乡民主村8组</t>
  </si>
  <si>
    <t>万家乡民主村9组</t>
  </si>
  <si>
    <t>万家乡民主村2组</t>
  </si>
  <si>
    <t>盐河镇龙潭村5组</t>
  </si>
  <si>
    <t>万家乡民主村5组</t>
  </si>
  <si>
    <t>万家乡民主村3组</t>
  </si>
  <si>
    <t>盐河镇龙潭村6组</t>
  </si>
  <si>
    <t>万家乡民主村4组</t>
  </si>
  <si>
    <t>万家乡民主村6组</t>
  </si>
  <si>
    <t>万家乡民主村7组</t>
  </si>
  <si>
    <t>盐河镇龙潭村7组</t>
  </si>
  <si>
    <t>找到房屋</t>
  </si>
  <si>
    <t>胡贵英</t>
  </si>
  <si>
    <t>李美德</t>
  </si>
  <si>
    <t>未找到房屋</t>
  </si>
  <si>
    <t>购房</t>
  </si>
  <si>
    <t>张坤华</t>
  </si>
  <si>
    <t>李贤奇</t>
  </si>
  <si>
    <t>510821217203JC00010F00010001</t>
  </si>
  <si>
    <t>四川省旺苍县天星乡木瓜村6组18号</t>
  </si>
  <si>
    <t>旺苍县天星乡木瓜村4组向明礼住宅一幢1-2层</t>
  </si>
  <si>
    <t>1-2层</t>
  </si>
  <si>
    <t>四川省旺苍县天星乡木瓜村6组17号</t>
  </si>
  <si>
    <t>旺苍县天星乡木瓜村4组杨兴红住宅一幢1-2层</t>
  </si>
  <si>
    <t>510821217203JC00022F00010001</t>
  </si>
  <si>
    <t>四川省旺苍县天星乡木瓜村7组3号</t>
  </si>
  <si>
    <t>旺苍县天星乡木瓜村4组彭怀富住宅一幢1-1层</t>
  </si>
  <si>
    <t>该宗地总面积为248.09平方米，合法用地面积为210.00平方米，超占土地面积为38.09平方米;建筑总面积为189.85平方米，合法建筑面积为160.70平方米，超占建筑面积为29.15平方米</t>
  </si>
  <si>
    <t>旺苍县天星乡木瓜村4组严帮全住宅一幢1-1层</t>
  </si>
  <si>
    <t>510821217203JC00025F00010001</t>
  </si>
  <si>
    <t>四川省旺苍县天星乡木瓜村6组9号</t>
  </si>
  <si>
    <t>旺苍县天星乡木瓜村4组胡秀英住宅一幢1-1层</t>
  </si>
  <si>
    <t>该宗地总面积为421.70平方米，合法用地面积为270.00平方米，超占土地面积为151.7平方米;建筑总面积为334.61平方米，合法建筑面积为214.24平方米，超占建筑面积为120.37平方米</t>
  </si>
  <si>
    <t>旺苍县天星乡木瓜村4组李德华住宅一幢1-1层</t>
  </si>
  <si>
    <t>旺苍县天星乡木瓜村4组李秀蓉住宅一幢1-1层</t>
  </si>
  <si>
    <t>510821217203JC00027F00010001</t>
  </si>
  <si>
    <t>四川省旺苍县天星乡木瓜村6组10号</t>
  </si>
  <si>
    <t>旺苍县天星乡木瓜村4组李德朝住宅一幢1-1层</t>
  </si>
  <si>
    <t>该宗地总面积为249.82平方米，合法用地面积为210.00平方米，超占土地面积为39.82平方米;建筑总面积为192.92平方米，合法建筑面积为162.17平方米，超占建筑面积为30.75平方米</t>
  </si>
  <si>
    <t>四川省旺苍县天星乡木瓜村6组22号</t>
  </si>
  <si>
    <t>旺苍县天星乡木瓜村4组李德生住宅一幢1-1层</t>
  </si>
  <si>
    <t>510821217203JC00033F00010001</t>
  </si>
  <si>
    <t>四川省旺苍县天星乡木瓜村7组19号</t>
  </si>
  <si>
    <t>旺苍县天星乡木瓜村4组彭怀全住宅一幢1-1层</t>
  </si>
  <si>
    <t>该宗地总面积为273.31平方米，合法用地面积为210.00平方米，超占土地面积为63.31平方米;建筑总面积为215.47平方米，合法建筑面积为165.56平方米，超占建筑面积为49.91平方米</t>
  </si>
  <si>
    <t>旺苍县天星乡木瓜村4组彭怀寿住宅一幢1-1层</t>
  </si>
  <si>
    <t>510821217203JC00045F00010001</t>
  </si>
  <si>
    <t>旺苍县天星乡木瓜村4组李本玉住宅一幢1-1层</t>
  </si>
  <si>
    <t>四川省旺苍县天星乡木瓜村7组12号</t>
  </si>
  <si>
    <t>旺苍县天星乡木瓜村4组张联坤住宅一幢1-1层</t>
  </si>
  <si>
    <t>510821217203JC00151F00010001</t>
  </si>
  <si>
    <t>四川省旺苍县天星乡木瓜村4组21号</t>
  </si>
  <si>
    <t>旺苍县天星乡木瓜村3组李本超住宅一幢1-2层</t>
  </si>
  <si>
    <t>本宗地采用测距仪丈量了部分界址边长。界址线清楚，双方现场指界，与邻宗地无争议。该权利人还有一处宅基地。</t>
  </si>
  <si>
    <t>该宗地总面积为207.18平方米，合法用地面积为180.00平方米，超占土地面积为37.18平方米;建筑总面积为277.44平方米，合法建筑面积为241.04平方米，超占建筑面积为36.4平方米</t>
  </si>
  <si>
    <t>旺苍县天星乡木瓜村3组李益奎住宅一幢1-2层</t>
  </si>
</sst>
</file>

<file path=xl/styles.xml><?xml version="1.0" encoding="utf-8"?>
<styleSheet xmlns="http://schemas.openxmlformats.org/spreadsheetml/2006/main">
  <numFmts count="8">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00_ "/>
    <numFmt numFmtId="177" formatCode="_ \¥* #,##0.00_ ;_ \¥* \-#,##0.00_ ;_ \¥* &quot;-&quot;??_ ;_ @_ "/>
    <numFmt numFmtId="178" formatCode="_ \¥* #,##0_ ;_ \¥* \-#,##0_ ;_ \¥* &quot;-&quot;_ ;_ @_ "/>
    <numFmt numFmtId="179" formatCode="yyyy&quot;年&quot;m&quot;月&quot;;@"/>
  </numFmts>
  <fonts count="33">
    <font>
      <sz val="11"/>
      <color theme="1"/>
      <name val="宋体"/>
      <charset val="134"/>
      <scheme val="minor"/>
    </font>
    <font>
      <sz val="11"/>
      <name val="宋体"/>
      <charset val="134"/>
      <scheme val="minor"/>
    </font>
    <font>
      <u/>
      <sz val="11"/>
      <color rgb="FF0000FF"/>
      <name val="宋体"/>
      <charset val="134"/>
      <scheme val="minor"/>
    </font>
    <font>
      <u/>
      <sz val="11"/>
      <color rgb="FF800080"/>
      <name val="宋体"/>
      <charset val="134"/>
      <scheme val="minor"/>
    </font>
    <font>
      <sz val="12"/>
      <name val="宋体"/>
      <charset val="134"/>
    </font>
    <font>
      <sz val="14"/>
      <color theme="1"/>
      <name val="宋体"/>
      <charset val="134"/>
    </font>
    <font>
      <sz val="11"/>
      <color rgb="FFFF0000"/>
      <name val="宋体"/>
      <charset val="134"/>
      <scheme val="minor"/>
    </font>
    <font>
      <sz val="10.5"/>
      <color theme="1"/>
      <name val="宋体"/>
      <charset val="134"/>
    </font>
    <font>
      <sz val="10"/>
      <name val="Arial"/>
      <charset val="134"/>
    </font>
    <font>
      <b/>
      <sz val="26"/>
      <name val="宋体"/>
      <charset val="134"/>
    </font>
    <font>
      <sz val="11"/>
      <name val="新宋体"/>
      <charset val="134"/>
    </font>
    <font>
      <sz val="11"/>
      <name val="宋体"/>
      <charset val="134"/>
    </font>
    <font>
      <sz val="11"/>
      <color theme="1"/>
      <name val="宋体"/>
      <charset val="134"/>
    </font>
    <font>
      <sz val="15"/>
      <color theme="1"/>
      <name val="仿宋"/>
      <charset val="134"/>
    </font>
    <font>
      <sz val="11"/>
      <color rgb="FF006100"/>
      <name val="宋体"/>
      <charset val="134"/>
      <scheme val="minor"/>
    </font>
    <font>
      <sz val="11"/>
      <color rgb="FFFA7D00"/>
      <name val="宋体"/>
      <charset val="134"/>
      <scheme val="minor"/>
    </font>
    <font>
      <b/>
      <sz val="11"/>
      <color rgb="FFFFFFFF"/>
      <name val="宋体"/>
      <charset val="134"/>
      <scheme val="minor"/>
    </font>
    <font>
      <b/>
      <sz val="11"/>
      <color theme="3"/>
      <name val="宋体"/>
      <charset val="134"/>
      <scheme val="minor"/>
    </font>
    <font>
      <sz val="11"/>
      <color rgb="FF3F3F76"/>
      <name val="宋体"/>
      <charset val="134"/>
      <scheme val="minor"/>
    </font>
    <font>
      <b/>
      <sz val="13"/>
      <color theme="3"/>
      <name val="宋体"/>
      <charset val="134"/>
      <scheme val="minor"/>
    </font>
    <font>
      <i/>
      <sz val="11"/>
      <color rgb="FF7F7F7F"/>
      <name val="宋体"/>
      <charset val="134"/>
      <scheme val="minor"/>
    </font>
    <font>
      <b/>
      <sz val="11"/>
      <color rgb="FF3F3F3F"/>
      <name val="宋体"/>
      <charset val="134"/>
      <scheme val="minor"/>
    </font>
    <font>
      <sz val="11"/>
      <color theme="0"/>
      <name val="宋体"/>
      <charset val="134"/>
      <scheme val="minor"/>
    </font>
    <font>
      <sz val="10"/>
      <name val="宋体"/>
      <charset val="134"/>
    </font>
    <font>
      <sz val="11"/>
      <color rgb="FF9C0006"/>
      <name val="宋体"/>
      <charset val="134"/>
      <scheme val="minor"/>
    </font>
    <font>
      <b/>
      <sz val="11"/>
      <color rgb="FFFA7D00"/>
      <name val="宋体"/>
      <charset val="134"/>
      <scheme val="minor"/>
    </font>
    <font>
      <b/>
      <sz val="11"/>
      <color theme="1"/>
      <name val="宋体"/>
      <charset val="134"/>
      <scheme val="minor"/>
    </font>
    <font>
      <b/>
      <sz val="15"/>
      <color theme="3"/>
      <name val="宋体"/>
      <charset val="134"/>
      <scheme val="minor"/>
    </font>
    <font>
      <b/>
      <sz val="18"/>
      <color theme="3"/>
      <name val="宋体"/>
      <charset val="134"/>
      <scheme val="minor"/>
    </font>
    <font>
      <sz val="11"/>
      <color rgb="FF9C6500"/>
      <name val="宋体"/>
      <charset val="134"/>
      <scheme val="minor"/>
    </font>
    <font>
      <sz val="11"/>
      <color indexed="8"/>
      <name val="宋体"/>
      <charset val="134"/>
    </font>
    <font>
      <sz val="9"/>
      <name val="宋体"/>
      <charset val="134"/>
    </font>
    <font>
      <b/>
      <sz val="9"/>
      <name val="宋体"/>
      <charset val="134"/>
    </font>
  </fonts>
  <fills count="4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79998"/>
        <bgColor indexed="64"/>
      </patternFill>
    </fill>
    <fill>
      <patternFill patternType="solid">
        <fgColor theme="8"/>
        <bgColor indexed="64"/>
      </patternFill>
    </fill>
    <fill>
      <patternFill patternType="solid">
        <fgColor theme="6" tint="0.79998"/>
        <bgColor indexed="64"/>
      </patternFill>
    </fill>
    <fill>
      <patternFill patternType="solid">
        <fgColor theme="8" tint="0.59999"/>
        <bgColor indexed="64"/>
      </patternFill>
    </fill>
    <fill>
      <patternFill patternType="solid">
        <fgColor theme="9" tint="0.79998"/>
        <bgColor indexed="64"/>
      </patternFill>
    </fill>
    <fill>
      <patternFill patternType="solid">
        <fgColor theme="3" tint="0.59999"/>
        <bgColor indexed="64"/>
      </patternFill>
    </fill>
    <fill>
      <patternFill patternType="solid">
        <fgColor theme="7" tint="0.79998"/>
        <bgColor indexed="64"/>
      </patternFill>
    </fill>
    <fill>
      <patternFill patternType="solid">
        <fgColor rgb="FF00B050"/>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6" tint="0.59996"/>
        <bgColor indexed="64"/>
      </patternFill>
    </fill>
    <fill>
      <patternFill patternType="solid">
        <fgColor theme="9" tint="0.79995"/>
        <bgColor indexed="64"/>
      </patternFill>
    </fill>
    <fill>
      <patternFill patternType="solid">
        <fgColor theme="6" tint="0.79995"/>
        <bgColor indexed="64"/>
      </patternFill>
    </fill>
    <fill>
      <patternFill patternType="solid">
        <fgColor theme="9" tint="0.59996"/>
        <bgColor indexed="64"/>
      </patternFill>
    </fill>
    <fill>
      <patternFill patternType="solid">
        <fgColor theme="7" tint="0.39998"/>
        <bgColor indexed="64"/>
      </patternFill>
    </fill>
    <fill>
      <patternFill patternType="solid">
        <fgColor theme="9" tint="0.39998"/>
        <bgColor indexed="64"/>
      </patternFill>
    </fill>
    <fill>
      <patternFill patternType="solid">
        <fgColor theme="6" tint="0.39998"/>
        <bgColor indexed="64"/>
      </patternFill>
    </fill>
    <fill>
      <patternFill patternType="solid">
        <fgColor rgb="FFFFC7CE"/>
        <bgColor indexed="64"/>
      </patternFill>
    </fill>
    <fill>
      <patternFill patternType="solid">
        <fgColor theme="8" tint="0.39998"/>
        <bgColor indexed="64"/>
      </patternFill>
    </fill>
    <fill>
      <patternFill patternType="solid">
        <fgColor theme="8" tint="0.79995"/>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8" tint="0.59996"/>
        <bgColor indexed="64"/>
      </patternFill>
    </fill>
    <fill>
      <patternFill patternType="solid">
        <fgColor theme="7"/>
        <bgColor indexed="64"/>
      </patternFill>
    </fill>
    <fill>
      <patternFill patternType="solid">
        <fgColor theme="5"/>
        <bgColor indexed="64"/>
      </patternFill>
    </fill>
    <fill>
      <patternFill patternType="solid">
        <fgColor theme="4" tint="0.59996"/>
        <bgColor indexed="64"/>
      </patternFill>
    </fill>
    <fill>
      <patternFill patternType="solid">
        <fgColor rgb="FFFFEB9C"/>
        <bgColor indexed="64"/>
      </patternFill>
    </fill>
    <fill>
      <patternFill patternType="solid">
        <fgColor theme="4"/>
        <bgColor indexed="64"/>
      </patternFill>
    </fill>
    <fill>
      <patternFill patternType="solid">
        <fgColor theme="4" tint="0.79995"/>
        <bgColor indexed="64"/>
      </patternFill>
    </fill>
    <fill>
      <patternFill patternType="solid">
        <fgColor theme="5" tint="0.79995"/>
        <bgColor indexed="64"/>
      </patternFill>
    </fill>
    <fill>
      <patternFill patternType="solid">
        <fgColor theme="5" tint="0.59996"/>
        <bgColor indexed="64"/>
      </patternFill>
    </fill>
    <fill>
      <patternFill patternType="solid">
        <fgColor theme="6"/>
        <bgColor indexed="64"/>
      </patternFill>
    </fill>
    <fill>
      <patternFill patternType="solid">
        <fgColor theme="9"/>
        <bgColor indexed="64"/>
      </patternFill>
    </fill>
    <fill>
      <patternFill patternType="solid">
        <fgColor theme="7" tint="0.59996"/>
        <bgColor indexed="64"/>
      </patternFill>
    </fill>
    <fill>
      <patternFill patternType="solid">
        <fgColor theme="7" tint="0.79995"/>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5"/>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113">
    <xf numFmtId="0" fontId="0" fillId="0" borderId="0">
      <alignment vertical="center"/>
    </xf>
    <xf numFmtId="42" fontId="0" fillId="0" borderId="0" applyFont="0" applyFill="0" applyBorder="0" applyProtection="0"/>
    <xf numFmtId="44" fontId="0" fillId="0" borderId="0" applyFont="0" applyFill="0" applyBorder="0" applyProtection="0"/>
    <xf numFmtId="0" fontId="4" fillId="0" borderId="0">
      <alignment vertical="center"/>
    </xf>
    <xf numFmtId="0" fontId="4" fillId="0" borderId="0">
      <alignment vertical="center"/>
    </xf>
    <xf numFmtId="0" fontId="0" fillId="18" borderId="0" applyNumberFormat="0" applyBorder="0" applyProtection="0"/>
    <xf numFmtId="0" fontId="18" fillId="14" borderId="7" applyNumberFormat="0" applyProtection="0"/>
    <xf numFmtId="41" fontId="0" fillId="0" borderId="0" applyFont="0" applyFill="0" applyBorder="0" applyProtection="0"/>
    <xf numFmtId="0" fontId="0" fillId="16" borderId="0" applyNumberFormat="0" applyBorder="0" applyProtection="0"/>
    <xf numFmtId="0" fontId="24" fillId="23" borderId="0" applyNumberFormat="0" applyBorder="0" applyProtection="0"/>
    <xf numFmtId="43" fontId="0" fillId="0" borderId="0" applyFont="0" applyFill="0" applyBorder="0" applyProtection="0"/>
    <xf numFmtId="0" fontId="22" fillId="22" borderId="0" applyNumberFormat="0" applyBorder="0" applyProtection="0"/>
    <xf numFmtId="0" fontId="2" fillId="0" borderId="0" applyNumberFormat="0" applyFill="0" applyBorder="0" applyProtection="0"/>
    <xf numFmtId="9" fontId="0" fillId="0" borderId="0" applyFont="0" applyFill="0" applyBorder="0" applyProtection="0"/>
    <xf numFmtId="177" fontId="8" fillId="0" borderId="0" applyFont="0" applyFill="0" applyBorder="0" applyAlignment="0" applyProtection="0"/>
    <xf numFmtId="0" fontId="3" fillId="0" borderId="0" applyNumberFormat="0" applyFill="0" applyBorder="0" applyProtection="0"/>
    <xf numFmtId="0" fontId="0" fillId="26" borderId="11" applyNumberFormat="0" applyFont="0" applyProtection="0"/>
    <xf numFmtId="0" fontId="4" fillId="0" borderId="0" applyNumberFormat="0" applyFont="0" applyFill="0" applyBorder="0" applyAlignment="0" applyProtection="0"/>
    <xf numFmtId="0" fontId="22" fillId="27" borderId="0" applyNumberFormat="0" applyBorder="0" applyProtection="0"/>
    <xf numFmtId="0" fontId="17" fillId="0" borderId="0" applyNumberFormat="0" applyFill="0" applyBorder="0" applyProtection="0"/>
    <xf numFmtId="0" fontId="6" fillId="0" borderId="0" applyNumberFormat="0" applyFill="0" applyBorder="0" applyProtection="0"/>
    <xf numFmtId="0" fontId="28" fillId="0" borderId="0" applyNumberFormat="0" applyFill="0" applyBorder="0" applyProtection="0"/>
    <xf numFmtId="0" fontId="4" fillId="0" borderId="0" applyNumberFormat="0" applyFont="0" applyFill="0" applyBorder="0" applyAlignment="0" applyProtection="0"/>
    <xf numFmtId="0" fontId="20" fillId="0" borderId="0" applyNumberFormat="0" applyFill="0" applyBorder="0" applyProtection="0"/>
    <xf numFmtId="0" fontId="27" fillId="0" borderId="8" applyNumberFormat="0" applyFill="0" applyProtection="0"/>
    <xf numFmtId="0" fontId="19" fillId="0" borderId="8" applyNumberFormat="0" applyFill="0" applyProtection="0"/>
    <xf numFmtId="0" fontId="22" fillId="28" borderId="0" applyNumberFormat="0" applyBorder="0" applyProtection="0"/>
    <xf numFmtId="0" fontId="17" fillId="0" borderId="6" applyNumberFormat="0" applyFill="0" applyProtection="0"/>
    <xf numFmtId="0" fontId="22" fillId="20" borderId="0" applyNumberFormat="0" applyBorder="0" applyProtection="0"/>
    <xf numFmtId="0" fontId="21" fillId="15" borderId="9" applyNumberFormat="0" applyProtection="0"/>
    <xf numFmtId="0" fontId="25" fillId="15" borderId="7" applyNumberForma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16" fillId="13" borderId="5" applyNumberFormat="0" applyProtection="0"/>
    <xf numFmtId="0" fontId="22" fillId="31" borderId="0" applyNumberFormat="0" applyBorder="0" applyProtection="0"/>
    <xf numFmtId="178" fontId="8" fillId="0" borderId="0" applyFont="0" applyFill="0" applyBorder="0" applyAlignment="0" applyProtection="0"/>
    <xf numFmtId="0" fontId="0" fillId="17" borderId="0" applyNumberFormat="0" applyBorder="0" applyProtection="0"/>
    <xf numFmtId="0" fontId="15" fillId="0" borderId="4" applyNumberFormat="0" applyFill="0" applyProtection="0"/>
    <xf numFmtId="0" fontId="26" fillId="0" borderId="10" applyNumberFormat="0" applyFill="0" applyProtection="0"/>
    <xf numFmtId="0" fontId="14" fillId="12" borderId="0" applyNumberFormat="0" applyBorder="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29" fillId="33" borderId="0" applyNumberFormat="0" applyBorder="0" applyProtection="0"/>
    <xf numFmtId="0" fontId="0" fillId="25" borderId="0" applyNumberFormat="0" applyBorder="0" applyProtection="0"/>
    <xf numFmtId="0" fontId="22" fillId="34" borderId="0" applyNumberFormat="0" applyBorder="0" applyProtection="0"/>
    <xf numFmtId="0" fontId="0" fillId="35" borderId="0" applyNumberFormat="0" applyBorder="0" applyProtection="0"/>
    <xf numFmtId="0" fontId="0" fillId="32" borderId="0" applyNumberFormat="0" applyBorder="0" applyProtection="0"/>
    <xf numFmtId="0" fontId="0" fillId="36" borderId="0" applyNumberFormat="0" applyBorder="0" applyProtection="0"/>
    <xf numFmtId="0" fontId="0" fillId="37" borderId="0" applyNumberFormat="0" applyBorder="0" applyProtection="0"/>
    <xf numFmtId="0" fontId="22" fillId="38" borderId="0" applyNumberFormat="0" applyBorder="0" applyProtection="0"/>
    <xf numFmtId="0" fontId="22" fillId="30" borderId="0" applyNumberFormat="0" applyBorder="0" applyProtection="0"/>
    <xf numFmtId="0" fontId="0" fillId="41" borderId="0" applyNumberFormat="0" applyBorder="0" applyProtection="0"/>
    <xf numFmtId="0" fontId="0" fillId="40" borderId="0" applyNumberFormat="0" applyBorder="0" applyProtection="0"/>
    <xf numFmtId="0" fontId="22" fillId="5" borderId="0" applyNumberFormat="0" applyBorder="0" applyProtection="0"/>
    <xf numFmtId="0" fontId="0" fillId="29" borderId="0" applyNumberFormat="0" applyBorder="0" applyProtection="0"/>
    <xf numFmtId="0" fontId="22" fillId="24" borderId="0" applyNumberFormat="0" applyBorder="0" applyProtection="0"/>
    <xf numFmtId="0" fontId="22" fillId="39" borderId="0" applyNumberFormat="0" applyBorder="0" applyProtection="0"/>
    <xf numFmtId="0" fontId="4" fillId="0" borderId="0" applyNumberFormat="0" applyFont="0" applyFill="0" applyBorder="0" applyAlignment="0" applyProtection="0"/>
    <xf numFmtId="0" fontId="0" fillId="19" borderId="0" applyNumberFormat="0" applyBorder="0" applyProtection="0"/>
    <xf numFmtId="0" fontId="22" fillId="21" borderId="0" applyNumberFormat="0" applyBorder="0" applyProtection="0"/>
    <xf numFmtId="0" fontId="0" fillId="0" borderId="0">
      <alignment vertical="center"/>
    </xf>
    <xf numFmtId="9" fontId="8"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30" fillId="0" borderId="0">
      <alignment vertical="center"/>
    </xf>
    <xf numFmtId="0" fontId="0" fillId="0" borderId="0">
      <alignment vertical="center"/>
    </xf>
    <xf numFmtId="0" fontId="30" fillId="0" borderId="0">
      <alignment vertical="center"/>
    </xf>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30" fillId="0" borderId="0">
      <alignment vertical="center"/>
    </xf>
    <xf numFmtId="0" fontId="4" fillId="0" borderId="0" applyNumberFormat="0" applyFont="0" applyFill="0" applyBorder="0" applyAlignment="0" applyProtection="0"/>
    <xf numFmtId="0" fontId="0" fillId="0" borderId="0">
      <alignment vertical="center"/>
    </xf>
    <xf numFmtId="0" fontId="30"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0"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NumberFormat="0" applyFont="0" applyFill="0" applyBorder="0" applyAlignment="0" applyProtection="0"/>
    <xf numFmtId="0" fontId="23" fillId="0" borderId="0"/>
    <xf numFmtId="0" fontId="23"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cellStyleXfs>
  <cellXfs count="74">
    <xf numFmtId="0" fontId="0" fillId="0" borderId="0" xfId="60" applyAlignment="1">
      <alignment vertical="center"/>
    </xf>
    <xf numFmtId="0" fontId="1" fillId="0" borderId="0" xfId="60" applyFont="1" applyFill="1" applyBorder="1" applyAlignment="1">
      <alignment horizontal="center" vertical="center" wrapText="1"/>
    </xf>
    <xf numFmtId="0" fontId="1" fillId="2" borderId="0" xfId="60" applyFont="1" applyFill="1" applyBorder="1" applyAlignment="1">
      <alignment horizontal="center" vertical="center" wrapText="1"/>
    </xf>
    <xf numFmtId="176" fontId="1" fillId="0" borderId="0" xfId="60" applyNumberFormat="1" applyFont="1" applyFill="1" applyBorder="1" applyAlignment="1">
      <alignment horizontal="fill" vertical="center" wrapText="1"/>
    </xf>
    <xf numFmtId="176" fontId="0" fillId="0" borderId="0" xfId="60" applyNumberFormat="1" applyBorder="1" applyAlignment="1">
      <alignment horizontal="fill" vertical="center"/>
    </xf>
    <xf numFmtId="49" fontId="1" fillId="0" borderId="0" xfId="60" applyNumberFormat="1" applyFont="1" applyFill="1" applyBorder="1" applyAlignment="1">
      <alignment horizontal="center" vertical="center" wrapText="1"/>
    </xf>
    <xf numFmtId="0" fontId="2" fillId="0" borderId="0" xfId="12" applyNumberFormat="1" applyFill="1" applyBorder="1" applyProtection="1"/>
    <xf numFmtId="0" fontId="0" fillId="0" borderId="0" xfId="60" applyBorder="1" applyAlignment="1">
      <alignment horizontal="center" vertical="center"/>
    </xf>
    <xf numFmtId="0" fontId="3" fillId="0" borderId="0" xfId="12" applyNumberFormat="1" applyFont="1" applyFill="1" applyBorder="1" applyProtection="1"/>
    <xf numFmtId="0" fontId="0" fillId="0" borderId="0" xfId="60" applyBorder="1" applyAlignment="1">
      <alignment vertical="center"/>
    </xf>
    <xf numFmtId="179" fontId="1" fillId="2" borderId="0" xfId="60" applyNumberFormat="1" applyFont="1" applyFill="1" applyBorder="1" applyAlignment="1">
      <alignment horizontal="center" vertical="center" wrapText="1"/>
    </xf>
    <xf numFmtId="179" fontId="2" fillId="0" borderId="0" xfId="12" applyNumberFormat="1" applyFill="1" applyBorder="1" applyProtection="1"/>
    <xf numFmtId="179" fontId="3" fillId="0" borderId="0" xfId="12" applyNumberFormat="1" applyFont="1" applyFill="1" applyBorder="1" applyProtection="1"/>
    <xf numFmtId="0" fontId="0" fillId="0" borderId="0" xfId="60" applyFont="1" applyFill="1" applyBorder="1" applyAlignment="1">
      <alignment horizontal="justify" vertical="center"/>
    </xf>
    <xf numFmtId="0" fontId="0" fillId="0" borderId="0" xfId="60" applyAlignment="1">
      <alignment horizontal="center" vertical="center"/>
    </xf>
    <xf numFmtId="0" fontId="1" fillId="0" borderId="1" xfId="60" applyFont="1" applyFill="1" applyBorder="1" applyAlignment="1">
      <alignment horizontal="center" vertical="center" wrapText="1"/>
    </xf>
    <xf numFmtId="176" fontId="4" fillId="0" borderId="0" xfId="60" applyNumberFormat="1" applyFont="1" applyFill="1" applyBorder="1" applyAlignment="1">
      <alignment horizontal="fill" vertical="center"/>
    </xf>
    <xf numFmtId="0" fontId="1" fillId="3" borderId="0" xfId="60" applyFont="1" applyFill="1" applyBorder="1" applyAlignment="1">
      <alignment horizontal="center" vertical="center" wrapText="1"/>
    </xf>
    <xf numFmtId="14" fontId="0" fillId="0" borderId="0" xfId="60" applyNumberFormat="1" applyBorder="1" applyAlignment="1">
      <alignment vertical="center"/>
    </xf>
    <xf numFmtId="14" fontId="0" fillId="0" borderId="0" xfId="60" applyNumberFormat="1" applyAlignment="1">
      <alignment vertical="center"/>
    </xf>
    <xf numFmtId="14" fontId="0" fillId="0" borderId="0" xfId="60" applyNumberFormat="1" applyBorder="1" applyAlignment="1">
      <alignment horizontal="center" vertical="center"/>
    </xf>
    <xf numFmtId="0" fontId="1" fillId="4" borderId="0" xfId="60" applyNumberFormat="1" applyFont="1" applyFill="1" applyBorder="1" applyAlignment="1">
      <alignment horizontal="center" vertical="center" wrapText="1"/>
    </xf>
    <xf numFmtId="49" fontId="1" fillId="4" borderId="0" xfId="60" applyNumberFormat="1" applyFont="1" applyFill="1" applyBorder="1" applyAlignment="1">
      <alignment horizontal="center" vertical="center" wrapText="1"/>
    </xf>
    <xf numFmtId="0" fontId="1" fillId="4" borderId="0" xfId="60" applyFont="1" applyFill="1" applyBorder="1" applyAlignment="1">
      <alignment horizontal="center" vertical="center" wrapText="1"/>
    </xf>
    <xf numFmtId="0" fontId="5" fillId="0" borderId="0" xfId="60" applyFont="1" applyBorder="1" applyAlignment="1">
      <alignment horizontal="justify" vertical="center"/>
    </xf>
    <xf numFmtId="0" fontId="1" fillId="0" borderId="0" xfId="60" applyNumberFormat="1" applyFont="1" applyFill="1" applyBorder="1" applyAlignment="1">
      <alignment horizontal="center" vertical="center" wrapText="1"/>
    </xf>
    <xf numFmtId="49" fontId="1" fillId="0" borderId="0" xfId="60" applyNumberFormat="1" applyFont="1" applyFill="1" applyAlignment="1">
      <alignment horizontal="center" vertical="center" wrapText="1"/>
    </xf>
    <xf numFmtId="0" fontId="0" fillId="0" borderId="0" xfId="60" applyFont="1" applyAlignment="1">
      <alignment horizontal="justify" vertical="center"/>
    </xf>
    <xf numFmtId="49" fontId="1" fillId="3" borderId="0" xfId="60" applyNumberFormat="1" applyFont="1" applyFill="1" applyBorder="1" applyAlignment="1">
      <alignment horizontal="center" vertical="center" wrapText="1"/>
    </xf>
    <xf numFmtId="0" fontId="1" fillId="5" borderId="0" xfId="60" applyFont="1" applyFill="1" applyBorder="1" applyAlignment="1">
      <alignment horizontal="center" vertical="center" wrapText="1"/>
    </xf>
    <xf numFmtId="0" fontId="1" fillId="6" borderId="0" xfId="60" applyFont="1" applyFill="1" applyBorder="1" applyAlignment="1">
      <alignment horizontal="center" vertical="center" wrapText="1"/>
    </xf>
    <xf numFmtId="0" fontId="1" fillId="7" borderId="0" xfId="60" applyFont="1" applyFill="1" applyBorder="1" applyAlignment="1">
      <alignment horizontal="center" vertical="center" wrapText="1"/>
    </xf>
    <xf numFmtId="0" fontId="1" fillId="8" borderId="0" xfId="60" applyFont="1" applyFill="1" applyBorder="1" applyAlignment="1">
      <alignment horizontal="center" vertical="center" wrapText="1"/>
    </xf>
    <xf numFmtId="0" fontId="1" fillId="0" borderId="0" xfId="60" applyFont="1" applyFill="1" applyAlignment="1">
      <alignment horizontal="center" vertical="center" wrapText="1"/>
    </xf>
    <xf numFmtId="179" fontId="1" fillId="0" borderId="0" xfId="60" applyNumberFormat="1" applyFont="1" applyFill="1" applyBorder="1" applyAlignment="1">
      <alignment horizontal="center" vertical="center" wrapText="1"/>
    </xf>
    <xf numFmtId="179" fontId="1" fillId="8" borderId="0" xfId="60" applyNumberFormat="1" applyFont="1" applyFill="1" applyBorder="1" applyAlignment="1">
      <alignment horizontal="center" vertical="center" wrapText="1"/>
    </xf>
    <xf numFmtId="0" fontId="6" fillId="9" borderId="0" xfId="60" applyFont="1" applyFill="1" applyBorder="1" applyAlignment="1">
      <alignment horizontal="center" vertical="center" wrapText="1"/>
    </xf>
    <xf numFmtId="0" fontId="1" fillId="9" borderId="0" xfId="60" applyFont="1" applyFill="1" applyBorder="1" applyAlignment="1">
      <alignment horizontal="center" vertical="center" wrapText="1"/>
    </xf>
    <xf numFmtId="0" fontId="0" fillId="3" borderId="0" xfId="60" applyFont="1" applyFill="1" applyBorder="1" applyAlignment="1">
      <alignment horizontal="center" vertical="center" wrapText="1"/>
    </xf>
    <xf numFmtId="0" fontId="6" fillId="3" borderId="0" xfId="60" applyFont="1" applyFill="1" applyBorder="1" applyAlignment="1">
      <alignment horizontal="center" vertical="center" wrapText="1"/>
    </xf>
    <xf numFmtId="176" fontId="1" fillId="3" borderId="0" xfId="60" applyNumberFormat="1" applyFont="1" applyFill="1" applyBorder="1" applyAlignment="1">
      <alignment horizontal="center" vertical="center" wrapText="1"/>
    </xf>
    <xf numFmtId="176" fontId="1" fillId="0" borderId="0" xfId="60" applyNumberFormat="1" applyFont="1" applyFill="1" applyBorder="1" applyAlignment="1">
      <alignment horizontal="center" vertical="center" wrapText="1"/>
    </xf>
    <xf numFmtId="176" fontId="1" fillId="10" borderId="0" xfId="60" applyNumberFormat="1" applyFont="1" applyFill="1" applyBorder="1" applyAlignment="1">
      <alignment horizontal="center" vertical="center" wrapText="1"/>
    </xf>
    <xf numFmtId="0" fontId="7" fillId="0" borderId="0" xfId="60" applyFont="1" applyFill="1" applyAlignment="1">
      <alignment horizontal="center" vertical="center" wrapText="1"/>
    </xf>
    <xf numFmtId="0" fontId="8" fillId="0" borderId="0" xfId="60" applyFont="1" applyFill="1" applyAlignment="1">
      <alignment horizontal="center" vertical="center"/>
    </xf>
    <xf numFmtId="0" fontId="9" fillId="0" borderId="2" xfId="60" applyFont="1" applyFill="1" applyBorder="1" applyAlignment="1">
      <alignment horizontal="center" vertical="center"/>
    </xf>
    <xf numFmtId="0" fontId="9" fillId="0" borderId="2" xfId="60" applyFont="1" applyFill="1" applyBorder="1" applyAlignment="1">
      <alignment vertical="center"/>
    </xf>
    <xf numFmtId="0" fontId="10" fillId="0" borderId="3" xfId="60" applyFont="1" applyFill="1" applyBorder="1" applyAlignment="1">
      <alignment horizontal="center" vertical="center"/>
    </xf>
    <xf numFmtId="0" fontId="0" fillId="0" borderId="0" xfId="60" applyFill="1" applyAlignment="1">
      <alignment vertical="center"/>
    </xf>
    <xf numFmtId="0" fontId="0" fillId="2" borderId="0" xfId="60" applyFill="1" applyAlignment="1">
      <alignment vertical="center"/>
    </xf>
    <xf numFmtId="0" fontId="0" fillId="11" borderId="0" xfId="60" applyFill="1" applyAlignment="1">
      <alignment vertical="center"/>
    </xf>
    <xf numFmtId="0" fontId="0" fillId="3" borderId="0" xfId="60" applyFill="1" applyAlignment="1">
      <alignment vertical="center"/>
    </xf>
    <xf numFmtId="0" fontId="11" fillId="11" borderId="0" xfId="60" applyFont="1" applyFill="1" applyBorder="1" applyAlignment="1">
      <alignment vertical="center"/>
    </xf>
    <xf numFmtId="0" fontId="1" fillId="11" borderId="0" xfId="60" applyFont="1" applyFill="1" applyBorder="1" applyAlignment="1">
      <alignment vertical="center"/>
    </xf>
    <xf numFmtId="0" fontId="0" fillId="11" borderId="0" xfId="60" applyFont="1" applyFill="1" applyBorder="1" applyAlignment="1">
      <alignment vertical="center"/>
    </xf>
    <xf numFmtId="0" fontId="0" fillId="0" borderId="0" xfId="60" applyFill="1" applyBorder="1" applyAlignment="1">
      <alignment vertical="center"/>
    </xf>
    <xf numFmtId="0" fontId="2" fillId="0" borderId="0" xfId="12"/>
    <xf numFmtId="0" fontId="3" fillId="0" borderId="0" xfId="12" applyFont="1"/>
    <xf numFmtId="0" fontId="0" fillId="0" borderId="0" xfId="60" applyBorder="1" applyAlignment="1">
      <alignment horizontal="center" vertical="center" wrapText="1"/>
    </xf>
    <xf numFmtId="14" fontId="0" fillId="0" borderId="0" xfId="60" applyNumberFormat="1" applyAlignment="1">
      <alignment horizontal="center" vertical="center"/>
    </xf>
    <xf numFmtId="0" fontId="0" fillId="0" borderId="0" xfId="60" applyFont="1" applyBorder="1" applyAlignment="1">
      <alignment horizontal="justify" vertical="center"/>
    </xf>
    <xf numFmtId="0" fontId="11" fillId="0" borderId="0" xfId="60" applyFont="1" applyFill="1" applyBorder="1" applyAlignment="1">
      <alignment horizontal="center" vertical="center"/>
    </xf>
    <xf numFmtId="0" fontId="12" fillId="0" borderId="0" xfId="60" applyFont="1" applyFill="1" applyBorder="1" applyAlignment="1">
      <alignment horizontal="justify" vertical="center"/>
    </xf>
    <xf numFmtId="0" fontId="4" fillId="0" borderId="0" xfId="60" applyFont="1" applyFill="1" applyBorder="1" applyAlignment="1">
      <alignment horizontal="center" vertical="center"/>
    </xf>
    <xf numFmtId="0" fontId="0" fillId="0" borderId="0" xfId="60" applyAlignment="1">
      <alignment horizontal="center" vertical="center" wrapText="1"/>
    </xf>
    <xf numFmtId="0" fontId="13" fillId="0" borderId="0" xfId="60" applyFont="1" applyAlignment="1">
      <alignment horizontal="justify" vertical="center"/>
    </xf>
    <xf numFmtId="179" fontId="1" fillId="0" borderId="0" xfId="60" applyNumberFormat="1" applyFont="1" applyFill="1" applyAlignment="1">
      <alignment horizontal="center" vertical="center" wrapText="1"/>
    </xf>
    <xf numFmtId="0" fontId="3" fillId="0" borderId="0" xfId="12" applyNumberFormat="1" applyFont="1" applyFill="1" applyBorder="1" applyAlignment="1" applyProtection="1"/>
    <xf numFmtId="0" fontId="2" fillId="0" borderId="0" xfId="12" applyNumberFormat="1" applyFont="1" applyFill="1" applyBorder="1" applyAlignment="1" applyProtection="1"/>
    <xf numFmtId="0" fontId="12" fillId="0" borderId="0" xfId="60" applyFont="1" applyFill="1" applyBorder="1" applyAlignment="1">
      <alignment horizontal="center" vertical="center" wrapText="1"/>
    </xf>
    <xf numFmtId="179" fontId="2" fillId="0" borderId="0" xfId="12" applyNumberFormat="1" applyFont="1" applyFill="1" applyBorder="1" applyAlignment="1" applyProtection="1"/>
    <xf numFmtId="179" fontId="3" fillId="0" borderId="0" xfId="12" applyNumberFormat="1" applyFont="1" applyFill="1" applyBorder="1" applyAlignment="1" applyProtection="1"/>
    <xf numFmtId="0" fontId="11" fillId="0" borderId="0" xfId="60" applyFont="1" applyFill="1" applyAlignment="1">
      <alignment horizontal="center" vertical="center" wrapText="1"/>
    </xf>
    <xf numFmtId="0" fontId="12" fillId="0" borderId="0" xfId="60" applyFont="1" applyBorder="1" applyAlignment="1">
      <alignment horizontal="center" vertical="center" wrapText="1"/>
    </xf>
  </cellXfs>
  <cellStyles count="113">
    <cellStyle name="常规" xfId="0" builtinId="0"/>
    <cellStyle name="货币[0]" xfId="1" builtinId="7"/>
    <cellStyle name="货币" xfId="2" builtinId="4"/>
    <cellStyle name="常规 44" xfId="3"/>
    <cellStyle name="常规 39" xfId="4"/>
    <cellStyle name="20% - 强调文字颜色 3" xfId="5" builtinId="38"/>
    <cellStyle name="输入" xfId="6" builtinId="20"/>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Currency" xfId="14"/>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常规 12" xfId="22"/>
    <cellStyle name="解释性文本" xfId="23" builtinId="5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31" xfId="31"/>
    <cellStyle name="常规 26" xfId="32"/>
    <cellStyle name="检查单元格" xfId="33" builtinId="23"/>
    <cellStyle name="强调文字颜色 2" xfId="34" builtinId="33"/>
    <cellStyle name="Currency [0]" xfId="35"/>
    <cellStyle name="20% - 强调文字颜色 6" xfId="36" builtinId="50"/>
    <cellStyle name="链接单元格" xfId="37" builtinId="24"/>
    <cellStyle name="汇总" xfId="38" builtinId="25"/>
    <cellStyle name="好" xfId="39" builtinId="26"/>
    <cellStyle name="常规 21" xfId="40"/>
    <cellStyle name="常规 16" xfId="41"/>
    <cellStyle name="适中" xfId="42" builtinId="28"/>
    <cellStyle name="20% - 强调文字颜色 5" xfId="43" builtinId="46"/>
    <cellStyle name="强调文字颜色 1" xfId="44" builtinId="29"/>
    <cellStyle name="20% - 强调文字颜色 1" xfId="45" builtinId="30"/>
    <cellStyle name="40% - 强调文字颜色 1" xfId="46" builtinId="31"/>
    <cellStyle name="20% - 强调文字颜色 2" xfId="47" builtinId="34"/>
    <cellStyle name="40% - 强调文字颜色 2" xfId="48" builtinId="35"/>
    <cellStyle name="强调文字颜色 3" xfId="49" builtinId="37"/>
    <cellStyle name="强调文字颜色 4" xfId="50" builtinId="41"/>
    <cellStyle name="20% - 强调文字颜色 4" xfId="51" builtinId="42"/>
    <cellStyle name="40% - 强调文字颜色 4" xfId="52" builtinId="43"/>
    <cellStyle name="强调文字颜色 5" xfId="53" builtinId="45"/>
    <cellStyle name="40% - 强调文字颜色 5" xfId="54" builtinId="47"/>
    <cellStyle name="60% - 强调文字颜色 5" xfId="55" builtinId="48"/>
    <cellStyle name="强调文字颜色 6" xfId="56" builtinId="49"/>
    <cellStyle name="常规 10" xfId="57"/>
    <cellStyle name="40% - 强调文字颜色 6" xfId="58" builtinId="51"/>
    <cellStyle name="60% - 强调文字颜色 6" xfId="59" builtinId="52"/>
    <cellStyle name="Normal" xfId="60"/>
    <cellStyle name="Percent" xfId="61"/>
    <cellStyle name="常规 18" xfId="62"/>
    <cellStyle name="常规 23" xfId="63"/>
    <cellStyle name="Comma" xfId="64"/>
    <cellStyle name="Comma [0]" xfId="65"/>
    <cellStyle name="常规 11" xfId="66"/>
    <cellStyle name="常规 13" xfId="67"/>
    <cellStyle name="常规 14" xfId="68"/>
    <cellStyle name="常规 15" xfId="69"/>
    <cellStyle name="常规 20" xfId="70"/>
    <cellStyle name="常规 17" xfId="71"/>
    <cellStyle name="常规 22" xfId="72"/>
    <cellStyle name="常规 19" xfId="73"/>
    <cellStyle name="常规 24" xfId="74"/>
    <cellStyle name="常规 2" xfId="75"/>
    <cellStyle name="常规 2 2" xfId="76"/>
    <cellStyle name="常规 2 3" xfId="77"/>
    <cellStyle name="常规 2 4" xfId="78"/>
    <cellStyle name="常规 25" xfId="79"/>
    <cellStyle name="常规 30" xfId="80"/>
    <cellStyle name="常规 27" xfId="81"/>
    <cellStyle name="常规 32" xfId="82"/>
    <cellStyle name="常规 28" xfId="83"/>
    <cellStyle name="常规 33" xfId="84"/>
    <cellStyle name="常规 29" xfId="85"/>
    <cellStyle name="常规 34" xfId="86"/>
    <cellStyle name="常规 3" xfId="87"/>
    <cellStyle name="常规 35" xfId="88"/>
    <cellStyle name="常规 40" xfId="89"/>
    <cellStyle name="常规 36" xfId="90"/>
    <cellStyle name="常规 41" xfId="91"/>
    <cellStyle name="常规 37" xfId="92"/>
    <cellStyle name="常规 42" xfId="93"/>
    <cellStyle name="常规 38" xfId="94"/>
    <cellStyle name="常规 43" xfId="95"/>
    <cellStyle name="常规 4" xfId="96"/>
    <cellStyle name="常规 45" xfId="97"/>
    <cellStyle name="常规 50" xfId="98"/>
    <cellStyle name="常规 46" xfId="99"/>
    <cellStyle name="常规 51" xfId="100"/>
    <cellStyle name="常规 47" xfId="101"/>
    <cellStyle name="常规 52" xfId="102"/>
    <cellStyle name="常规 48" xfId="103"/>
    <cellStyle name="常规 53" xfId="104"/>
    <cellStyle name="常规 49" xfId="105"/>
    <cellStyle name="常规 54" xfId="106"/>
    <cellStyle name="常规 5" xfId="107"/>
    <cellStyle name="常规 55" xfId="108"/>
    <cellStyle name="常规 56" xfId="109"/>
    <cellStyle name="常规 7" xfId="110"/>
    <cellStyle name="常规 8" xfId="111"/>
    <cellStyle name="常规 9" xfId="11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AppData\Roaming\kingsoft\office6\backup\&#26408;&#29916;&#26449;&#25143;&#318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A1" t="str">
            <v>姓名</v>
          </cell>
          <cell r="B1" t="str">
            <v>住址</v>
          </cell>
          <cell r="C1" t="str">
            <v>户号</v>
          </cell>
          <cell r="D1" t="str">
            <v>与户主关系</v>
          </cell>
          <cell r="E1" t="str">
            <v>公民身份号码</v>
          </cell>
          <cell r="F1" t="str">
            <v>联系电话</v>
          </cell>
          <cell r="G1" t="str">
            <v>性别</v>
          </cell>
          <cell r="H1" t="str">
            <v>民族</v>
          </cell>
        </row>
        <row r="2">
          <cell r="A2" t="str">
            <v>李萍萍</v>
          </cell>
          <cell r="B2" t="str">
            <v>四川省旺苍县天星乡木瓜和3组29号</v>
          </cell>
          <cell r="C2">
            <v>6527</v>
          </cell>
          <cell r="D2" t="str">
            <v>长女</v>
          </cell>
          <cell r="E2" t="str">
            <v>510821201512135328</v>
          </cell>
          <cell r="F2" t="str">
            <v>15883953603</v>
          </cell>
          <cell r="G2" t="str">
            <v>女</v>
          </cell>
          <cell r="H2" t="str">
            <v>汉族</v>
          </cell>
          <cell r="I2" t="str">
            <v>李萍萍,长女,510821201512135328</v>
          </cell>
          <cell r="J2" t="str">
            <v>李萍萍,长女,510821201512135328</v>
          </cell>
        </row>
        <row r="3">
          <cell r="A3" t="str">
            <v>刘雪梅</v>
          </cell>
          <cell r="B3" t="str">
            <v>四川省旺苍县天星乡木瓜村3组29号</v>
          </cell>
          <cell r="C3">
            <v>6527</v>
          </cell>
          <cell r="D3" t="str">
            <v>妻</v>
          </cell>
          <cell r="E3" t="str">
            <v>510821199408135328</v>
          </cell>
          <cell r="F3" t="str">
            <v>15883953603</v>
          </cell>
          <cell r="G3" t="str">
            <v>女</v>
          </cell>
          <cell r="H3" t="str">
            <v>汉族</v>
          </cell>
          <cell r="I3" t="str">
            <v>刘雪梅,妻,510821199408135328</v>
          </cell>
          <cell r="J3" t="str">
            <v>刘雪梅,妻,510821199408135328;李萍萍,长女,510821201512135328</v>
          </cell>
        </row>
        <row r="4">
          <cell r="A4" t="str">
            <v>李明继</v>
          </cell>
          <cell r="B4" t="str">
            <v>四川省旺苍县天星乡木瓜村3组29号</v>
          </cell>
          <cell r="C4">
            <v>6527</v>
          </cell>
          <cell r="D4" t="str">
            <v>户主</v>
          </cell>
          <cell r="E4" t="str">
            <v>51082119910208533X</v>
          </cell>
          <cell r="F4" t="str">
            <v>15283927746</v>
          </cell>
          <cell r="G4" t="str">
            <v>男</v>
          </cell>
          <cell r="H4" t="str">
            <v>汉族</v>
          </cell>
          <cell r="I4" t="str">
            <v>李明继,户主,51082119910208533X</v>
          </cell>
          <cell r="J4" t="str">
            <v>李明继,户主,51082119910208533X;刘雪梅,妻,510821199408135328;李萍萍,长女,510821201512135328</v>
          </cell>
        </row>
        <row r="5">
          <cell r="A5" t="str">
            <v>蒲翠英</v>
          </cell>
          <cell r="B5" t="str">
            <v>四川省旺苍县天星乡木瓜村2组32号</v>
          </cell>
          <cell r="C5">
            <v>20267</v>
          </cell>
          <cell r="D5" t="str">
            <v>妻</v>
          </cell>
          <cell r="E5" t="str">
            <v>510821197401034023</v>
          </cell>
          <cell r="F5" t="str">
            <v>15183980107</v>
          </cell>
          <cell r="G5" t="str">
            <v>女</v>
          </cell>
          <cell r="H5" t="str">
            <v>汉族</v>
          </cell>
          <cell r="I5" t="str">
            <v>蒲翠英,妻,510821197401034023</v>
          </cell>
          <cell r="J5" t="str">
            <v>蒲翠英,妻,510821197401034023</v>
          </cell>
        </row>
        <row r="6">
          <cell r="A6" t="str">
            <v>张仕明</v>
          </cell>
          <cell r="B6" t="str">
            <v>四川省旺苍县天星乡木瓜村2组32号</v>
          </cell>
          <cell r="C6">
            <v>20267</v>
          </cell>
          <cell r="D6" t="str">
            <v>户主</v>
          </cell>
          <cell r="E6" t="str">
            <v>510821197507075317</v>
          </cell>
          <cell r="F6" t="str">
            <v>15283961120</v>
          </cell>
          <cell r="G6" t="str">
            <v>勇</v>
          </cell>
          <cell r="H6" t="str">
            <v>汉族</v>
          </cell>
          <cell r="I6" t="str">
            <v>张仕明,户主,510821197507075317</v>
          </cell>
          <cell r="J6" t="str">
            <v>张仕明,户主,510821197507075317;蒲翠英,妻,510821197401034023</v>
          </cell>
        </row>
        <row r="7">
          <cell r="A7" t="str">
            <v>晏嘉泽</v>
          </cell>
          <cell r="B7" t="str">
            <v>四川省旺苍县天星乡木瓜村7组14号</v>
          </cell>
          <cell r="C7">
            <v>47091</v>
          </cell>
          <cell r="D7" t="str">
            <v>次子</v>
          </cell>
          <cell r="E7" t="str">
            <v>510821201709200074</v>
          </cell>
          <cell r="F7" t="str">
            <v>15112608565</v>
          </cell>
          <cell r="G7" t="str">
            <v>男</v>
          </cell>
          <cell r="H7" t="str">
            <v>汉族</v>
          </cell>
          <cell r="I7" t="str">
            <v>晏嘉泽,次子,510821201709200074</v>
          </cell>
          <cell r="J7" t="str">
            <v>晏嘉泽,次子,510821201709200074</v>
          </cell>
        </row>
        <row r="8">
          <cell r="A8" t="str">
            <v>张小丽</v>
          </cell>
          <cell r="B8" t="str">
            <v>四川省旺苍县天星乡木瓜村7组14号</v>
          </cell>
          <cell r="C8">
            <v>47091</v>
          </cell>
          <cell r="D8" t="str">
            <v>户主</v>
          </cell>
          <cell r="E8" t="str">
            <v>510821199012055321</v>
          </cell>
          <cell r="F8" t="str">
            <v>15112608565</v>
          </cell>
          <cell r="G8" t="str">
            <v>女</v>
          </cell>
          <cell r="H8" t="str">
            <v>汉族</v>
          </cell>
          <cell r="I8" t="str">
            <v>张小丽,户主,510821199012055321</v>
          </cell>
          <cell r="J8" t="str">
            <v>张小丽,户主,510821199012055321;晏嘉泽,次子,510821201709200074</v>
          </cell>
        </row>
        <row r="9">
          <cell r="A9" t="str">
            <v>唐馨杨</v>
          </cell>
          <cell r="B9" t="str">
            <v>四川省旺苍县天星乡木瓜村3组11号</v>
          </cell>
          <cell r="C9">
            <v>49251</v>
          </cell>
          <cell r="D9" t="str">
            <v>长女</v>
          </cell>
          <cell r="E9" t="str">
            <v>51082120171111014X</v>
          </cell>
        </row>
        <row r="9">
          <cell r="G9" t="str">
            <v>女</v>
          </cell>
          <cell r="H9" t="str">
            <v>汉族</v>
          </cell>
          <cell r="I9" t="str">
            <v>唐馨杨,长女,51082120171111014X</v>
          </cell>
          <cell r="J9" t="str">
            <v>唐馨杨,长女,51082120171111014X</v>
          </cell>
        </row>
        <row r="10">
          <cell r="A10" t="str">
            <v>杨香兰</v>
          </cell>
          <cell r="B10" t="str">
            <v>四川省旺苍县天星乡木瓜村3组11号</v>
          </cell>
          <cell r="C10">
            <v>49251</v>
          </cell>
          <cell r="D10" t="str">
            <v>友</v>
          </cell>
          <cell r="E10" t="str">
            <v>36078119951005552X</v>
          </cell>
          <cell r="F10" t="str">
            <v>18825277715</v>
          </cell>
          <cell r="G10" t="str">
            <v>女</v>
          </cell>
          <cell r="H10" t="str">
            <v>汉族</v>
          </cell>
          <cell r="I10" t="str">
            <v>杨香兰,友,36078119951005552X</v>
          </cell>
          <cell r="J10" t="str">
            <v>杨香兰,友,36078119951005552X;唐馨杨,长女,51082120171111014X</v>
          </cell>
        </row>
        <row r="11">
          <cell r="A11" t="str">
            <v>唐开宾</v>
          </cell>
          <cell r="B11" t="str">
            <v>四川省旺苍县天星乡木瓜村3组11号</v>
          </cell>
          <cell r="C11">
            <v>49251</v>
          </cell>
          <cell r="D11" t="str">
            <v>户主</v>
          </cell>
          <cell r="E11" t="str">
            <v>510821199105155313</v>
          </cell>
          <cell r="F11" t="str">
            <v>15883595794</v>
          </cell>
          <cell r="G11" t="str">
            <v>男</v>
          </cell>
          <cell r="H11" t="str">
            <v>汉族</v>
          </cell>
          <cell r="I11" t="str">
            <v>唐开宾,户主,510821199105155313</v>
          </cell>
          <cell r="J11" t="str">
            <v>唐开宾,户主,510821199105155313;杨香兰,友,36078119951005552X;唐馨杨,长女,51082120171111014X</v>
          </cell>
        </row>
        <row r="12">
          <cell r="A12" t="str">
            <v>李川</v>
          </cell>
          <cell r="B12" t="str">
            <v>四川省旺苍县天星乡木瓜村8组15号</v>
          </cell>
          <cell r="C12">
            <v>52494</v>
          </cell>
          <cell r="D12" t="str">
            <v>户主</v>
          </cell>
          <cell r="E12" t="str">
            <v>510821199311118329</v>
          </cell>
          <cell r="F12" t="str">
            <v>18981283402</v>
          </cell>
          <cell r="G12" t="str">
            <v>女</v>
          </cell>
          <cell r="H12" t="str">
            <v>汉族</v>
          </cell>
          <cell r="I12" t="str">
            <v>李川,户主,510821199311118329</v>
          </cell>
          <cell r="J12" t="str">
            <v>李川,户主,510821199311118329</v>
          </cell>
        </row>
        <row r="13">
          <cell r="A13" t="str">
            <v>李贤文</v>
          </cell>
          <cell r="B13" t="str">
            <v>四川省旺苍县天星乡木瓜村9组44号</v>
          </cell>
          <cell r="C13">
            <v>56871</v>
          </cell>
          <cell r="D13" t="str">
            <v>户主</v>
          </cell>
          <cell r="E13" t="str">
            <v>510821196010215316</v>
          </cell>
          <cell r="F13" t="str">
            <v>15771864143</v>
          </cell>
          <cell r="G13" t="str">
            <v>男</v>
          </cell>
          <cell r="H13" t="str">
            <v>汉族</v>
          </cell>
          <cell r="I13" t="str">
            <v>李贤文,户主,510821196010215316</v>
          </cell>
          <cell r="J13" t="str">
            <v>李贤文,户主,510821196010215316</v>
          </cell>
        </row>
        <row r="14">
          <cell r="A14" t="str">
            <v>杨东仁</v>
          </cell>
          <cell r="B14" t="str">
            <v>四川省旺苍县天星乡木瓜村3组52号</v>
          </cell>
          <cell r="C14">
            <v>63249</v>
          </cell>
          <cell r="D14" t="str">
            <v>户主</v>
          </cell>
          <cell r="E14" t="str">
            <v>51082119631009531X</v>
          </cell>
          <cell r="F14" t="str">
            <v>13791387315</v>
          </cell>
          <cell r="G14" t="str">
            <v>男</v>
          </cell>
          <cell r="H14" t="str">
            <v>汉族</v>
          </cell>
          <cell r="I14" t="str">
            <v>杨东仁,户主,51082119631009531X</v>
          </cell>
          <cell r="J14" t="str">
            <v>杨东仁,户主,51082119631009531X</v>
          </cell>
        </row>
        <row r="15">
          <cell r="A15" t="str">
            <v>殷翠菊</v>
          </cell>
          <cell r="B15" t="str">
            <v>四川省旺苍县天星乡木瓜村7组18号</v>
          </cell>
          <cell r="C15">
            <v>82912</v>
          </cell>
          <cell r="D15" t="str">
            <v>妻</v>
          </cell>
          <cell r="E15" t="str">
            <v>510821196502045368</v>
          </cell>
          <cell r="F15" t="str">
            <v>18284034196</v>
          </cell>
          <cell r="G15" t="str">
            <v>女</v>
          </cell>
          <cell r="H15" t="str">
            <v>汉族</v>
          </cell>
          <cell r="I15" t="str">
            <v>殷翠菊,妻,510821196502045368</v>
          </cell>
          <cell r="J15" t="str">
            <v>殷翠菊,妻,510821196502045368</v>
          </cell>
        </row>
        <row r="16">
          <cell r="A16" t="str">
            <v>李徳明</v>
          </cell>
          <cell r="B16" t="str">
            <v>四川省旺苍县天星乡木瓜村7组18号</v>
          </cell>
          <cell r="C16">
            <v>82912</v>
          </cell>
          <cell r="D16" t="str">
            <v>户主</v>
          </cell>
          <cell r="E16" t="str">
            <v>510821196001255316</v>
          </cell>
          <cell r="F16" t="str">
            <v>13628122190</v>
          </cell>
          <cell r="G16" t="str">
            <v>勇</v>
          </cell>
          <cell r="H16" t="str">
            <v>汉族</v>
          </cell>
          <cell r="I16" t="str">
            <v>李徳明,户主,510821196001255316</v>
          </cell>
          <cell r="J16" t="str">
            <v>李徳明,户主,510821196001255316;殷翠菊,妻,510821196502045368</v>
          </cell>
        </row>
        <row r="17">
          <cell r="A17" t="str">
            <v>罗中瑞</v>
          </cell>
          <cell r="B17" t="str">
            <v>四川省旺苍县天星乡木瓜村3组1号附1号</v>
          </cell>
          <cell r="C17">
            <v>85273</v>
          </cell>
          <cell r="D17" t="str">
            <v>长子</v>
          </cell>
          <cell r="E17" t="str">
            <v>510821202004070016</v>
          </cell>
        </row>
        <row r="17">
          <cell r="G17" t="str">
            <v>男</v>
          </cell>
          <cell r="H17" t="str">
            <v>汉族</v>
          </cell>
          <cell r="I17" t="str">
            <v>罗中瑞,长子,510821202004070016</v>
          </cell>
          <cell r="J17" t="str">
            <v>罗中瑞,长子,510821202004070016</v>
          </cell>
        </row>
        <row r="18">
          <cell r="A18" t="str">
            <v>罗青廷</v>
          </cell>
          <cell r="B18" t="str">
            <v>四川省旺苍县天星乡木瓜村3组1号附1号</v>
          </cell>
          <cell r="C18">
            <v>85273</v>
          </cell>
          <cell r="D18" t="str">
            <v>户主</v>
          </cell>
          <cell r="E18" t="str">
            <v>510821199603275318</v>
          </cell>
          <cell r="F18" t="str">
            <v>15082820227</v>
          </cell>
          <cell r="G18" t="str">
            <v>男</v>
          </cell>
          <cell r="H18" t="str">
            <v>汉族</v>
          </cell>
          <cell r="I18" t="str">
            <v>罗青廷,户主,510821199603275318</v>
          </cell>
          <cell r="J18" t="str">
            <v>罗青廷,户主,510821199603275318;罗中瑞,长子,510821202004070016</v>
          </cell>
        </row>
        <row r="19">
          <cell r="A19" t="str">
            <v>唐澜秋</v>
          </cell>
          <cell r="B19" t="str">
            <v>四川省旺苍县天星乡木瓜村4组38号</v>
          </cell>
          <cell r="C19">
            <v>85904</v>
          </cell>
          <cell r="D19" t="str">
            <v>长子</v>
          </cell>
          <cell r="E19" t="str">
            <v>51082119981201531X</v>
          </cell>
          <cell r="F19" t="str">
            <v>15282052600</v>
          </cell>
          <cell r="G19" t="str">
            <v>男</v>
          </cell>
          <cell r="H19" t="str">
            <v>汉族</v>
          </cell>
          <cell r="I19" t="str">
            <v>唐澜秋,长子,51082119981201531X</v>
          </cell>
          <cell r="J19" t="str">
            <v>唐澜秋,长子,51082119981201531X</v>
          </cell>
        </row>
        <row r="20">
          <cell r="A20" t="str">
            <v>何美生</v>
          </cell>
          <cell r="B20" t="str">
            <v>四川省旺苍县天星乡木瓜村4组38号</v>
          </cell>
          <cell r="C20">
            <v>85904</v>
          </cell>
          <cell r="D20" t="str">
            <v>户主</v>
          </cell>
          <cell r="E20" t="str">
            <v>510821197404125326</v>
          </cell>
          <cell r="F20" t="str">
            <v>18283990790</v>
          </cell>
          <cell r="G20" t="str">
            <v>女</v>
          </cell>
          <cell r="H20" t="str">
            <v>汉族</v>
          </cell>
          <cell r="I20" t="str">
            <v>何美生,户主,510821197404125326</v>
          </cell>
          <cell r="J20" t="str">
            <v>何美生,户主,510821197404125326;唐澜秋,长子,51082119981201531X</v>
          </cell>
        </row>
        <row r="21">
          <cell r="A21" t="str">
            <v>胡治永</v>
          </cell>
          <cell r="B21" t="str">
            <v>四川省旺苍县天星乡木瓜村8组20号</v>
          </cell>
          <cell r="C21">
            <v>411000293</v>
          </cell>
          <cell r="D21" t="str">
            <v>户主</v>
          </cell>
          <cell r="E21" t="str">
            <v>510821194610255339</v>
          </cell>
          <cell r="F21" t="str">
            <v>18113690242</v>
          </cell>
          <cell r="G21" t="str">
            <v>男</v>
          </cell>
          <cell r="H21" t="str">
            <v>汉族</v>
          </cell>
          <cell r="I21" t="str">
            <v>胡治永,户主,510821194610255339</v>
          </cell>
          <cell r="J21" t="str">
            <v>胡治永,户主,510821194610255339</v>
          </cell>
        </row>
        <row r="22">
          <cell r="A22" t="str">
            <v>李光之</v>
          </cell>
          <cell r="B22" t="str">
            <v>四川省旺苍县天星乡木瓜村4组59号</v>
          </cell>
          <cell r="C22">
            <v>411000344</v>
          </cell>
          <cell r="D22" t="str">
            <v>户主</v>
          </cell>
          <cell r="E22" t="str">
            <v>510821195102255310</v>
          </cell>
        </row>
        <row r="22">
          <cell r="G22" t="str">
            <v>男</v>
          </cell>
          <cell r="H22" t="str">
            <v>汉族</v>
          </cell>
          <cell r="I22" t="str">
            <v>李光之,户主,510821195102255310</v>
          </cell>
          <cell r="J22" t="str">
            <v>李光之,户主,510821195102255310</v>
          </cell>
        </row>
        <row r="23">
          <cell r="A23" t="str">
            <v>唐秀华</v>
          </cell>
          <cell r="B23" t="str">
            <v>四川省旺苍县天星乡木瓜村3组66号</v>
          </cell>
          <cell r="C23">
            <v>411003344</v>
          </cell>
          <cell r="D23" t="str">
            <v>妻</v>
          </cell>
          <cell r="E23" t="str">
            <v>510821198503175323</v>
          </cell>
          <cell r="F23" t="str">
            <v>18284078261</v>
          </cell>
          <cell r="G23" t="str">
            <v>女</v>
          </cell>
          <cell r="H23" t="str">
            <v>汉族</v>
          </cell>
          <cell r="I23" t="str">
            <v>唐秀华,妻,510821198503175323</v>
          </cell>
          <cell r="J23" t="str">
            <v>唐秀华,妻,510821198503175323</v>
          </cell>
        </row>
        <row r="24">
          <cell r="A24" t="str">
            <v>何佳利</v>
          </cell>
          <cell r="B24" t="str">
            <v>四川省旺苍县天星乡木瓜村3组66号</v>
          </cell>
          <cell r="C24">
            <v>411003344</v>
          </cell>
          <cell r="D24" t="str">
            <v>次女</v>
          </cell>
          <cell r="E24" t="str">
            <v>510821201006255327</v>
          </cell>
        </row>
        <row r="24">
          <cell r="G24" t="str">
            <v>女</v>
          </cell>
          <cell r="H24" t="str">
            <v>汉族</v>
          </cell>
          <cell r="I24" t="str">
            <v>何佳利,次女,510821201006255327</v>
          </cell>
          <cell r="J24" t="str">
            <v>何佳利,次女,510821201006255327;唐秀华,妻,510821198503175323</v>
          </cell>
        </row>
        <row r="25">
          <cell r="A25" t="str">
            <v>何静</v>
          </cell>
          <cell r="B25" t="str">
            <v>四川省旺苍县天星乡木瓜村3组66号</v>
          </cell>
          <cell r="C25">
            <v>411003344</v>
          </cell>
          <cell r="D25" t="str">
            <v>K女</v>
          </cell>
          <cell r="E25" t="str">
            <v>510821200606165320</v>
          </cell>
        </row>
        <row r="25">
          <cell r="G25" t="str">
            <v>女</v>
          </cell>
          <cell r="H25" t="str">
            <v>汉族</v>
          </cell>
          <cell r="I25" t="str">
            <v>何静,K女,510821200606165320</v>
          </cell>
          <cell r="J25" t="str">
            <v>何静,K女,510821200606165320;何佳利,次女,510821201006255327;唐秀华,妻,510821198503175323</v>
          </cell>
        </row>
        <row r="26">
          <cell r="A26" t="str">
            <v>何清兵</v>
          </cell>
          <cell r="B26" t="str">
            <v>四川省旺苍县天星乡木瓜村3组66号</v>
          </cell>
          <cell r="C26">
            <v>411003344</v>
          </cell>
          <cell r="D26" t="str">
            <v>户主</v>
          </cell>
          <cell r="E26" t="str">
            <v>510821197807085314</v>
          </cell>
          <cell r="F26" t="str">
            <v>18284993311</v>
          </cell>
          <cell r="G26" t="str">
            <v>男</v>
          </cell>
          <cell r="H26" t="str">
            <v>汉族</v>
          </cell>
          <cell r="I26" t="str">
            <v>何清兵,户主,510821197807085314</v>
          </cell>
          <cell r="J26" t="str">
            <v>何清兵,户主,510821197807085314;何静,K女,510821200606165320;何佳利,次女,510821201006255327;唐秀华,妻,510821198503175323</v>
          </cell>
        </row>
        <row r="27">
          <cell r="A27" t="str">
            <v>何虎</v>
          </cell>
          <cell r="B27" t="str">
            <v>四川省旺苍县天星乡木瓜村1组1号</v>
          </cell>
          <cell r="C27">
            <v>411005048</v>
          </cell>
          <cell r="D27" t="str">
            <v>长子</v>
          </cell>
          <cell r="E27" t="str">
            <v>510821197508025311</v>
          </cell>
          <cell r="F27" t="str">
            <v>0839-4416017</v>
          </cell>
          <cell r="G27" t="str">
            <v>男</v>
          </cell>
          <cell r="H27" t="str">
            <v>汉族</v>
          </cell>
          <cell r="I27" t="str">
            <v>何虎,长子,510821197508025311</v>
          </cell>
          <cell r="J27" t="str">
            <v>何虎,长子,510821197508025311</v>
          </cell>
        </row>
        <row r="28">
          <cell r="A28" t="str">
            <v>何映毫</v>
          </cell>
          <cell r="B28" t="str">
            <v>四川省旺苍县天星乡木瓜村1组1号</v>
          </cell>
          <cell r="C28">
            <v>411005048</v>
          </cell>
          <cell r="D28" t="str">
            <v>孙子</v>
          </cell>
          <cell r="E28" t="str">
            <v>51082120011210531X</v>
          </cell>
        </row>
        <row r="28">
          <cell r="G28" t="str">
            <v>男</v>
          </cell>
          <cell r="H28" t="str">
            <v>汉族</v>
          </cell>
          <cell r="I28" t="str">
            <v>何映毫,孙子,51082120011210531X</v>
          </cell>
          <cell r="J28" t="str">
            <v>何映毫,孙子,51082120011210531X;何虎,长子,510821197508025311</v>
          </cell>
        </row>
        <row r="29">
          <cell r="A29" t="str">
            <v>何芬</v>
          </cell>
          <cell r="B29" t="str">
            <v>四川省旺苍县天星乡木瓜村1组1号</v>
          </cell>
          <cell r="C29">
            <v>411005048</v>
          </cell>
          <cell r="D29" t="str">
            <v>孙女</v>
          </cell>
          <cell r="E29" t="str">
            <v>510821199711255322</v>
          </cell>
          <cell r="F29" t="str">
            <v>18408206209</v>
          </cell>
          <cell r="G29" t="str">
            <v>女</v>
          </cell>
          <cell r="H29" t="str">
            <v>汉族</v>
          </cell>
          <cell r="I29" t="str">
            <v>何芬,孙女,510821199711255322</v>
          </cell>
          <cell r="J29" t="str">
            <v>何芬,孙女,510821199711255322;何映毫,孙子,51082120011210531X;何虎,长子,510821197508025311</v>
          </cell>
        </row>
        <row r="30">
          <cell r="A30" t="str">
            <v>付青英</v>
          </cell>
          <cell r="B30" t="str">
            <v>四川省旺苍县天星乡木瓜村1组1号</v>
          </cell>
          <cell r="C30">
            <v>411005048</v>
          </cell>
          <cell r="D30" t="str">
            <v>妻</v>
          </cell>
          <cell r="E30" t="str">
            <v>510821195210055340</v>
          </cell>
          <cell r="F30" t="str">
            <v>0839-4416017</v>
          </cell>
          <cell r="G30" t="str">
            <v>女</v>
          </cell>
          <cell r="H30" t="str">
            <v>汉族</v>
          </cell>
          <cell r="I30" t="str">
            <v>付青英,妻,510821195210055340</v>
          </cell>
          <cell r="J30" t="str">
            <v>付青英,妻,510821195210055340;何芬,孙女,510821199711255322;何映毫,孙子,51082120011210531X;何虎,长子,510821197508025311</v>
          </cell>
        </row>
        <row r="31">
          <cell r="A31" t="str">
            <v>付菊莲</v>
          </cell>
          <cell r="B31" t="str">
            <v>四川省旺苍县天星乡木瓜村1组1号</v>
          </cell>
          <cell r="C31">
            <v>411005048</v>
          </cell>
          <cell r="D31" t="str">
            <v>儿媳</v>
          </cell>
          <cell r="E31" t="str">
            <v>510821197509015326</v>
          </cell>
        </row>
        <row r="31">
          <cell r="G31" t="str">
            <v>女</v>
          </cell>
          <cell r="H31" t="str">
            <v>汉族</v>
          </cell>
          <cell r="I31" t="str">
            <v>付菊莲,儿媳,510821197509015326</v>
          </cell>
          <cell r="J31" t="str">
            <v>付菊莲,儿媳,510821197509015326;付青英,妻,510821195210055340;何芬,孙女,510821199711255322;何映毫,孙子,51082120011210531X;何虎,长子,510821197508025311</v>
          </cell>
        </row>
        <row r="32">
          <cell r="A32" t="str">
            <v>何国安</v>
          </cell>
          <cell r="B32" t="str">
            <v>四川省旺苍县天星乡木瓜村1组1号</v>
          </cell>
          <cell r="C32">
            <v>411005048</v>
          </cell>
          <cell r="D32" t="str">
            <v>户主</v>
          </cell>
          <cell r="E32" t="str">
            <v>510821195110195311</v>
          </cell>
          <cell r="F32" t="str">
            <v>0839-4416017</v>
          </cell>
          <cell r="G32" t="str">
            <v>男</v>
          </cell>
          <cell r="H32" t="str">
            <v>汉族</v>
          </cell>
          <cell r="I32" t="str">
            <v>何国安,户主,510821195110195311</v>
          </cell>
          <cell r="J32" t="str">
            <v>何国安,户主,510821195110195311;付菊莲,儿媳,510821197509015326;付青英,妻,510821195210055340;何芬,孙女,510821199711255322;何映毫,孙子,51082120011210531X;何虎,长子,510821197508025311</v>
          </cell>
        </row>
        <row r="33">
          <cell r="A33" t="str">
            <v>何岩</v>
          </cell>
          <cell r="B33" t="str">
            <v>四川省旺苍县天星乡木瓜村1组2号</v>
          </cell>
          <cell r="C33">
            <v>411005049</v>
          </cell>
          <cell r="D33" t="str">
            <v>K 子</v>
          </cell>
          <cell r="E33" t="str">
            <v>510821200404015316</v>
          </cell>
          <cell r="F33" t="str">
            <v>15284885448</v>
          </cell>
          <cell r="G33" t="str">
            <v>男</v>
          </cell>
          <cell r="H33" t="str">
            <v>汉族</v>
          </cell>
          <cell r="I33" t="str">
            <v>何岩,K 子,510821200404015316</v>
          </cell>
          <cell r="J33" t="str">
            <v>何岩,K 子,510821200404015316</v>
          </cell>
        </row>
        <row r="34">
          <cell r="A34" t="str">
            <v>何国玉</v>
          </cell>
          <cell r="B34" t="str">
            <v>四川省旺苍县天星乡木瓜村1组2号</v>
          </cell>
          <cell r="C34">
            <v>411005049</v>
          </cell>
          <cell r="D34" t="str">
            <v>户主</v>
          </cell>
          <cell r="E34" t="str">
            <v>510821196102185310</v>
          </cell>
          <cell r="F34" t="str">
            <v>15284885448</v>
          </cell>
          <cell r="G34" t="str">
            <v>男</v>
          </cell>
          <cell r="H34" t="str">
            <v>汉族</v>
          </cell>
          <cell r="I34" t="str">
            <v>何国玉,户主,510821196102185310</v>
          </cell>
          <cell r="J34" t="str">
            <v>何国玉,户主,510821196102185310;何岩,K 子,510821200404015316</v>
          </cell>
        </row>
        <row r="35">
          <cell r="A35" t="str">
            <v>李贤英</v>
          </cell>
          <cell r="B35" t="str">
            <v>四川省旺苍县天星乡木瓜村1组03号</v>
          </cell>
          <cell r="C35">
            <v>411005050</v>
          </cell>
          <cell r="D35" t="str">
            <v>户主</v>
          </cell>
          <cell r="E35" t="str">
            <v>510821194405155320</v>
          </cell>
          <cell r="F35" t="str">
            <v>15196116271</v>
          </cell>
          <cell r="G35" t="str">
            <v>女</v>
          </cell>
          <cell r="H35" t="str">
            <v>汉族</v>
          </cell>
          <cell r="I35" t="str">
            <v>李贤英,户主,510821194405155320</v>
          </cell>
          <cell r="J35" t="str">
            <v>李贤英,户主,510821194405155320</v>
          </cell>
        </row>
        <row r="36">
          <cell r="A36" t="str">
            <v>卢俊</v>
          </cell>
          <cell r="B36" t="str">
            <v>四川省旺苍县天星乡木瓜村1组4号</v>
          </cell>
          <cell r="C36">
            <v>411005051</v>
          </cell>
          <cell r="D36" t="str">
            <v>长子</v>
          </cell>
          <cell r="E36" t="str">
            <v>510821199311105317</v>
          </cell>
          <cell r="F36" t="str">
            <v>15183964042</v>
          </cell>
          <cell r="G36" t="str">
            <v>男</v>
          </cell>
          <cell r="H36" t="str">
            <v>汉族</v>
          </cell>
          <cell r="I36" t="str">
            <v>卢俊,长子,510821199311105317</v>
          </cell>
          <cell r="J36" t="str">
            <v>卢俊,长子,510821199311105317</v>
          </cell>
        </row>
        <row r="37">
          <cell r="A37" t="str">
            <v>李明珍</v>
          </cell>
          <cell r="B37" t="str">
            <v>四川省旺苍县天星乡木瓜村1组4号</v>
          </cell>
          <cell r="C37">
            <v>411005051</v>
          </cell>
          <cell r="D37" t="str">
            <v>妻</v>
          </cell>
          <cell r="E37" t="str">
            <v>510821197202185347</v>
          </cell>
          <cell r="F37">
            <v>4412662</v>
          </cell>
          <cell r="G37" t="str">
            <v>女</v>
          </cell>
          <cell r="H37" t="str">
            <v>汉族</v>
          </cell>
          <cell r="I37" t="str">
            <v>李明珍,妻,510821197202185347</v>
          </cell>
          <cell r="J37" t="str">
            <v>李明珍,妻,510821197202185347;卢俊,长子,510821199311105317</v>
          </cell>
        </row>
        <row r="38">
          <cell r="A38" t="str">
            <v>卢伟</v>
          </cell>
          <cell r="B38" t="str">
            <v>四川省旺苍县天星乡木瓜村1组4号</v>
          </cell>
          <cell r="C38">
            <v>411005051</v>
          </cell>
          <cell r="D38" t="str">
            <v>次子</v>
          </cell>
          <cell r="E38" t="str">
            <v>510821200905305311</v>
          </cell>
        </row>
        <row r="38">
          <cell r="G38" t="str">
            <v>男</v>
          </cell>
          <cell r="H38" t="str">
            <v>汉族</v>
          </cell>
          <cell r="I38" t="str">
            <v>卢伟,次子,510821200905305311</v>
          </cell>
          <cell r="J38" t="str">
            <v>卢伟,次子,510821200905305311;李明珍,妻,510821197202185347;卢俊,长子,510821199311105317</v>
          </cell>
        </row>
        <row r="39">
          <cell r="A39" t="str">
            <v>卢高福</v>
          </cell>
          <cell r="B39" t="str">
            <v>四川省旺苍县天星乡木瓜村1组4号</v>
          </cell>
          <cell r="C39">
            <v>411005051</v>
          </cell>
          <cell r="D39" t="str">
            <v>户主</v>
          </cell>
          <cell r="E39" t="str">
            <v>510821196808135315</v>
          </cell>
        </row>
        <row r="39">
          <cell r="G39" t="str">
            <v>男</v>
          </cell>
          <cell r="H39" t="str">
            <v>汉族</v>
          </cell>
          <cell r="I39" t="str">
            <v>卢高福,户主,510821196808135315</v>
          </cell>
          <cell r="J39" t="str">
            <v>卢高福,户主,510821196808135315;卢伟,次子,510821200905305311;李明珍,妻,510821197202185347;卢俊,长子,510821199311105317</v>
          </cell>
        </row>
        <row r="40">
          <cell r="A40" t="str">
            <v>谭玲龙</v>
          </cell>
          <cell r="B40" t="str">
            <v>四川省旺苍县天星乡木瓜村1组5号</v>
          </cell>
          <cell r="C40">
            <v>411005052</v>
          </cell>
          <cell r="D40" t="str">
            <v>子</v>
          </cell>
          <cell r="E40" t="str">
            <v>510821200407255315</v>
          </cell>
          <cell r="F40" t="str">
            <v>17683094767</v>
          </cell>
          <cell r="G40" t="str">
            <v>男</v>
          </cell>
          <cell r="H40" t="str">
            <v>汉族</v>
          </cell>
          <cell r="I40" t="str">
            <v>谭玲龙,子,510821200407255315</v>
          </cell>
          <cell r="J40" t="str">
            <v>谭玲龙,子,510821200407255315</v>
          </cell>
        </row>
        <row r="41">
          <cell r="A41" t="str">
            <v>谭翠萍</v>
          </cell>
          <cell r="B41" t="str">
            <v>四川省旺苍县天星乡木瓜村1组5号</v>
          </cell>
          <cell r="C41">
            <v>411005052</v>
          </cell>
          <cell r="D41" t="str">
            <v>长女</v>
          </cell>
          <cell r="E41" t="str">
            <v>510821199512015326</v>
          </cell>
          <cell r="F41" t="str">
            <v>13438549274</v>
          </cell>
          <cell r="G41" t="str">
            <v>女</v>
          </cell>
          <cell r="H41" t="str">
            <v>汉族</v>
          </cell>
          <cell r="I41" t="str">
            <v>谭翠萍,长女,510821199512015326</v>
          </cell>
          <cell r="J41" t="str">
            <v>谭翠萍,长女,510821199512015326;谭玲龙,子,510821200407255315</v>
          </cell>
        </row>
        <row r="42">
          <cell r="A42" t="str">
            <v>白菊芳</v>
          </cell>
          <cell r="B42" t="str">
            <v>四川省旺苍县天星乡木瓜村1组5号</v>
          </cell>
          <cell r="C42">
            <v>411005052</v>
          </cell>
          <cell r="D42" t="str">
            <v>妻</v>
          </cell>
          <cell r="E42" t="str">
            <v>510821197402155345</v>
          </cell>
          <cell r="F42" t="str">
            <v>18080747383</v>
          </cell>
          <cell r="G42" t="str">
            <v>女</v>
          </cell>
          <cell r="H42" t="str">
            <v>汉族</v>
          </cell>
          <cell r="I42" t="str">
            <v>白菊芳,妻,510821197402155345</v>
          </cell>
          <cell r="J42" t="str">
            <v>白菊芳,妻,510821197402155345;谭翠萍,长女,510821199512015326;谭玲龙,子,510821200407255315</v>
          </cell>
        </row>
        <row r="43">
          <cell r="A43" t="str">
            <v>谭守忠</v>
          </cell>
          <cell r="B43" t="str">
            <v>四川省旺苍县天星乡木瓜村1组15号</v>
          </cell>
          <cell r="C43">
            <v>411005052</v>
          </cell>
          <cell r="D43" t="str">
            <v>户主</v>
          </cell>
          <cell r="E43" t="str">
            <v>510821197209015316</v>
          </cell>
        </row>
        <row r="43">
          <cell r="G43" t="str">
            <v>男</v>
          </cell>
          <cell r="H43" t="str">
            <v>汉族</v>
          </cell>
          <cell r="I43" t="str">
            <v>谭守忠,户主,510821197209015316</v>
          </cell>
          <cell r="J43" t="str">
            <v>谭守忠,户主,510821197209015316;白菊芳,妻,510821197402155345;谭翠萍,长女,510821199512015326;谭玲龙,子,510821200407255315</v>
          </cell>
        </row>
        <row r="44">
          <cell r="A44" t="str">
            <v>刘朝成</v>
          </cell>
          <cell r="B44" t="str">
            <v>四川省旺苍县天星乡木瓜村1组6号</v>
          </cell>
          <cell r="C44">
            <v>411005053</v>
          </cell>
          <cell r="D44" t="str">
            <v>长子</v>
          </cell>
          <cell r="E44" t="str">
            <v>510821197108125356</v>
          </cell>
          <cell r="F44" t="str">
            <v>13968335927</v>
          </cell>
          <cell r="G44" t="str">
            <v>男</v>
          </cell>
          <cell r="H44" t="str">
            <v>汉族</v>
          </cell>
          <cell r="I44" t="str">
            <v>刘朝成,长子,510821197108125356</v>
          </cell>
          <cell r="J44" t="str">
            <v>刘朝成,长子,510821197108125356</v>
          </cell>
        </row>
        <row r="45">
          <cell r="A45" t="str">
            <v>刘记君</v>
          </cell>
          <cell r="B45" t="str">
            <v>四川省旺苍县天星乡木瓜村1组6号</v>
          </cell>
          <cell r="C45">
            <v>411005053</v>
          </cell>
          <cell r="D45" t="str">
            <v>孙子</v>
          </cell>
          <cell r="E45" t="str">
            <v>510821199409025411</v>
          </cell>
          <cell r="F45" t="str">
            <v>13699050407</v>
          </cell>
          <cell r="G45" t="str">
            <v>男</v>
          </cell>
          <cell r="H45" t="str">
            <v>汉族</v>
          </cell>
          <cell r="I45" t="str">
            <v>刘记君,孙子,510821199409025411</v>
          </cell>
          <cell r="J45" t="str">
            <v>刘记君,孙子,510821199409025411;刘朝成,长子,510821197108125356</v>
          </cell>
        </row>
        <row r="46">
          <cell r="A46" t="str">
            <v>刘书君</v>
          </cell>
          <cell r="B46" t="str">
            <v>四川省旺苍县天星乡木瓜村1组6号</v>
          </cell>
          <cell r="C46">
            <v>411005053</v>
          </cell>
          <cell r="D46" t="str">
            <v>孙子</v>
          </cell>
          <cell r="E46" t="str">
            <v>510821200001155314</v>
          </cell>
          <cell r="F46" t="str">
            <v>15284862763</v>
          </cell>
          <cell r="G46" t="str">
            <v>男</v>
          </cell>
          <cell r="H46" t="str">
            <v>汉族</v>
          </cell>
          <cell r="I46" t="str">
            <v>刘书君,孙子,510821200001155314</v>
          </cell>
          <cell r="J46" t="str">
            <v>刘书君,孙子,510821200001155314;刘记君,孙子,510821199409025411;刘朝成,长子,510821197108125356</v>
          </cell>
        </row>
        <row r="47">
          <cell r="A47" t="str">
            <v>唐金香</v>
          </cell>
          <cell r="B47" t="str">
            <v>四川省旺苍县天星乡木瓜村1组6号</v>
          </cell>
          <cell r="C47">
            <v>411005053</v>
          </cell>
          <cell r="D47" t="str">
            <v>妻</v>
          </cell>
          <cell r="E47" t="str">
            <v>51082119510219532X</v>
          </cell>
          <cell r="F47" t="str">
            <v>14780953993</v>
          </cell>
          <cell r="G47" t="str">
            <v>女</v>
          </cell>
          <cell r="H47" t="str">
            <v>汉族</v>
          </cell>
          <cell r="I47" t="str">
            <v>唐金香,妻,51082119510219532X</v>
          </cell>
          <cell r="J47" t="str">
            <v>唐金香,妻,51082119510219532X;刘书君,孙子,510821200001155314;刘记君,孙子,510821199409025411;刘朝成,长子,510821197108125356</v>
          </cell>
        </row>
        <row r="48">
          <cell r="A48" t="str">
            <v>周菊英</v>
          </cell>
          <cell r="B48" t="str">
            <v>四川省旺苍县天星乡木瓜村1组6号</v>
          </cell>
          <cell r="C48">
            <v>411005053</v>
          </cell>
          <cell r="D48" t="str">
            <v>儿媳</v>
          </cell>
          <cell r="E48" t="str">
            <v>510821197201255323</v>
          </cell>
        </row>
        <row r="48">
          <cell r="G48" t="str">
            <v>女</v>
          </cell>
          <cell r="H48" t="str">
            <v>汉族</v>
          </cell>
          <cell r="I48" t="str">
            <v>周菊英,儿媳,510821197201255323</v>
          </cell>
          <cell r="J48" t="str">
            <v>周菊英,儿媳,510821197201255323;唐金香,妻,51082119510219532X;刘书君,孙子,510821200001155314;刘记君,孙子,510821199409025411;刘朝成,长子,510821197108125356</v>
          </cell>
        </row>
        <row r="49">
          <cell r="A49" t="str">
            <v>刘加春</v>
          </cell>
          <cell r="B49" t="str">
            <v>四川省旺苍县天星乡木瓜村1组6号</v>
          </cell>
          <cell r="C49">
            <v>411005053</v>
          </cell>
          <cell r="D49" t="str">
            <v>户主</v>
          </cell>
          <cell r="E49" t="str">
            <v>510821195108035319</v>
          </cell>
          <cell r="F49" t="str">
            <v>0839-4216826</v>
          </cell>
          <cell r="G49" t="str">
            <v>男</v>
          </cell>
          <cell r="H49" t="str">
            <v>汉族</v>
          </cell>
          <cell r="I49" t="str">
            <v>刘加春,户主,510821195108035319</v>
          </cell>
          <cell r="J49" t="str">
            <v>刘加春,户主,510821195108035319;周菊英,儿媳,510821197201255323;唐金香,妻,51082119510219532X;刘书君,孙子,510821200001155314;刘记君,孙子,510821199409025411;刘朝成,长子,510821197108125356</v>
          </cell>
        </row>
        <row r="50">
          <cell r="A50" t="str">
            <v>刘超</v>
          </cell>
          <cell r="B50" t="str">
            <v>四川省旺苍县天星乡木瓜村1组7号</v>
          </cell>
          <cell r="C50">
            <v>411005054</v>
          </cell>
          <cell r="D50" t="str">
            <v>子</v>
          </cell>
          <cell r="E50" t="str">
            <v>510821200006155313</v>
          </cell>
          <cell r="F50" t="str">
            <v>15283975277</v>
          </cell>
          <cell r="G50" t="str">
            <v>男</v>
          </cell>
          <cell r="H50" t="str">
            <v>汉族</v>
          </cell>
          <cell r="I50" t="str">
            <v>刘超,子,510821200006155313</v>
          </cell>
          <cell r="J50" t="str">
            <v>刘超,子,510821200006155313</v>
          </cell>
        </row>
        <row r="51">
          <cell r="A51" t="str">
            <v>何菊兰</v>
          </cell>
          <cell r="B51" t="str">
            <v>四川省旺苍县天星乡木瓜村1组7号</v>
          </cell>
          <cell r="C51">
            <v>411005054</v>
          </cell>
          <cell r="D51" t="str">
            <v>妻</v>
          </cell>
          <cell r="E51" t="str">
            <v>510821197504055329</v>
          </cell>
          <cell r="F51" t="str">
            <v>13551936691</v>
          </cell>
          <cell r="G51" t="str">
            <v>女</v>
          </cell>
          <cell r="H51" t="str">
            <v>汉族</v>
          </cell>
          <cell r="I51" t="str">
            <v>何菊兰,妻,510821197504055329</v>
          </cell>
          <cell r="J51" t="str">
            <v>何菊兰,妻,510821197504055329;刘超,子,510821200006155313</v>
          </cell>
        </row>
        <row r="52">
          <cell r="A52" t="str">
            <v>刘丽容</v>
          </cell>
          <cell r="B52" t="str">
            <v>四川省旺苍县天星乡木瓜村1组7号</v>
          </cell>
          <cell r="C52">
            <v>411005054</v>
          </cell>
          <cell r="D52" t="str">
            <v>女</v>
          </cell>
          <cell r="E52" t="str">
            <v>510821199504205322</v>
          </cell>
          <cell r="F52" t="str">
            <v>13551936445</v>
          </cell>
          <cell r="G52" t="str">
            <v>女</v>
          </cell>
          <cell r="H52" t="str">
            <v>汉族</v>
          </cell>
          <cell r="I52" t="str">
            <v>刘丽容,女,510821199504205322</v>
          </cell>
          <cell r="J52" t="str">
            <v>刘丽容,女,510821199504205322;何菊兰,妻,510821197504055329;刘超,子,510821200006155313</v>
          </cell>
        </row>
        <row r="53">
          <cell r="A53" t="str">
            <v>王进英</v>
          </cell>
          <cell r="B53" t="str">
            <v>四川省旺苍县天星乡木瓜村1组7号</v>
          </cell>
          <cell r="C53">
            <v>411005054</v>
          </cell>
          <cell r="D53" t="str">
            <v>母亲</v>
          </cell>
          <cell r="E53" t="str">
            <v>510821194012135329</v>
          </cell>
          <cell r="F53" t="str">
            <v>13551936691</v>
          </cell>
          <cell r="G53" t="str">
            <v>女</v>
          </cell>
          <cell r="H53" t="str">
            <v>汉族</v>
          </cell>
          <cell r="I53" t="str">
            <v>王进英,母亲,510821194012135329</v>
          </cell>
          <cell r="J53" t="str">
            <v>王进英,母亲,510821194012135329;刘丽容,女,510821199504205322;何菊兰,妻,510821197504055329;刘超,子,510821200006155313</v>
          </cell>
        </row>
        <row r="54">
          <cell r="A54" t="str">
            <v>刘朝映</v>
          </cell>
          <cell r="B54" t="str">
            <v>四川省旺苍县天星乡木瓜村1组7号</v>
          </cell>
          <cell r="C54">
            <v>411005054</v>
          </cell>
          <cell r="D54" t="str">
            <v>户主</v>
          </cell>
          <cell r="E54" t="str">
            <v>510821197401055318</v>
          </cell>
          <cell r="F54" t="str">
            <v>0839-4403537</v>
          </cell>
          <cell r="G54" t="str">
            <v>男</v>
          </cell>
          <cell r="H54" t="str">
            <v>汉族</v>
          </cell>
          <cell r="I54" t="str">
            <v>刘朝映,户主,510821197401055318</v>
          </cell>
          <cell r="J54" t="str">
            <v>刘朝映,户主,510821197401055318;王进英,母亲,510821194012135329;刘丽容,女,510821199504205322;何菊兰,妻,510821197504055329;刘超,子,510821200006155313</v>
          </cell>
        </row>
        <row r="55">
          <cell r="A55" t="str">
            <v>刘天云</v>
          </cell>
          <cell r="B55" t="str">
            <v>四川省旺苍县天星乡木瓜村1组8号</v>
          </cell>
          <cell r="C55">
            <v>411005055</v>
          </cell>
          <cell r="D55" t="str">
            <v>户主</v>
          </cell>
          <cell r="E55" t="str">
            <v>510821195511295313</v>
          </cell>
        </row>
        <row r="55">
          <cell r="G55" t="str">
            <v>男</v>
          </cell>
          <cell r="H55" t="str">
            <v>汉族</v>
          </cell>
          <cell r="I55" t="str">
            <v>刘天云,户主,510821195511295313</v>
          </cell>
          <cell r="J55" t="str">
            <v>刘天云,户主,510821195511295313</v>
          </cell>
        </row>
        <row r="56">
          <cell r="A56" t="str">
            <v>刘三平</v>
          </cell>
          <cell r="B56" t="str">
            <v>四川省旺苍县天星乡木瓜村1组9号</v>
          </cell>
          <cell r="C56">
            <v>411005056</v>
          </cell>
          <cell r="D56" t="str">
            <v>子</v>
          </cell>
          <cell r="E56" t="str">
            <v>510821199105105316</v>
          </cell>
          <cell r="F56" t="str">
            <v>0839-4216215</v>
          </cell>
          <cell r="G56" t="str">
            <v>男</v>
          </cell>
          <cell r="H56" t="str">
            <v>汉族</v>
          </cell>
          <cell r="I56" t="str">
            <v>刘三平,子,510821199105105316</v>
          </cell>
          <cell r="J56" t="str">
            <v>刘三平,子,510821199105105316</v>
          </cell>
        </row>
        <row r="57">
          <cell r="A57" t="str">
            <v>闫仕芳</v>
          </cell>
          <cell r="B57" t="str">
            <v>四川省旺苍县天星乡木瓜村1组9号</v>
          </cell>
          <cell r="C57">
            <v>411005056</v>
          </cell>
          <cell r="D57" t="str">
            <v>妻</v>
          </cell>
          <cell r="E57" t="str">
            <v>510821196403015323</v>
          </cell>
          <cell r="F57" t="str">
            <v>15284106265</v>
          </cell>
          <cell r="G57" t="str">
            <v>女</v>
          </cell>
          <cell r="H57" t="str">
            <v>汉族</v>
          </cell>
          <cell r="I57" t="str">
            <v>闫仕芳,妻,510821196403015323</v>
          </cell>
          <cell r="J57" t="str">
            <v>闫仕芳,妻,510821196403015323;刘三平,子,510821199105105316</v>
          </cell>
        </row>
        <row r="58">
          <cell r="A58" t="str">
            <v>刘天华</v>
          </cell>
          <cell r="B58" t="str">
            <v>四川省旺苍县天星乡木瓜村1组9号</v>
          </cell>
          <cell r="C58">
            <v>411005056</v>
          </cell>
          <cell r="D58" t="str">
            <v>户主</v>
          </cell>
          <cell r="E58" t="str">
            <v>510821195702165319</v>
          </cell>
          <cell r="F58" t="str">
            <v>0839-4216215</v>
          </cell>
          <cell r="G58" t="str">
            <v>男</v>
          </cell>
          <cell r="H58" t="str">
            <v>汉族</v>
          </cell>
          <cell r="I58" t="str">
            <v>刘天华,户主,510821195702165319</v>
          </cell>
          <cell r="J58" t="str">
            <v>刘天华,户主,510821195702165319;闫仕芳,妻,510821196403015323;刘三平,子,510821199105105316</v>
          </cell>
        </row>
        <row r="59">
          <cell r="A59" t="str">
            <v>刘斌</v>
          </cell>
          <cell r="B59" t="str">
            <v>四川省旺苍县天星乡木瓜村1组10号</v>
          </cell>
          <cell r="C59">
            <v>411005057</v>
          </cell>
          <cell r="D59" t="str">
            <v>长子</v>
          </cell>
          <cell r="E59" t="str">
            <v>510821199110055317</v>
          </cell>
          <cell r="F59" t="str">
            <v>15984067878</v>
          </cell>
          <cell r="G59" t="str">
            <v>男</v>
          </cell>
          <cell r="H59" t="str">
            <v>汉族</v>
          </cell>
          <cell r="I59" t="str">
            <v>刘斌,长子,510821199110055317</v>
          </cell>
          <cell r="J59" t="str">
            <v>刘斌,长子,510821199110055317</v>
          </cell>
        </row>
        <row r="60">
          <cell r="A60" t="str">
            <v>刘娅</v>
          </cell>
          <cell r="B60" t="str">
            <v>四川省旺苍县天星乡木瓜村1组10号</v>
          </cell>
          <cell r="C60">
            <v>411005057</v>
          </cell>
          <cell r="D60" t="str">
            <v>长女</v>
          </cell>
          <cell r="E60" t="str">
            <v>510821199605035342</v>
          </cell>
          <cell r="F60" t="str">
            <v>15883533162</v>
          </cell>
          <cell r="G60" t="str">
            <v>女</v>
          </cell>
          <cell r="H60" t="str">
            <v>汉族</v>
          </cell>
          <cell r="I60" t="str">
            <v>刘娅,长女,510821199605035342</v>
          </cell>
          <cell r="J60" t="str">
            <v>刘娅,长女,510821199605035342;刘斌,长子,510821199110055317</v>
          </cell>
        </row>
        <row r="61">
          <cell r="A61" t="str">
            <v>刘鑫宇</v>
          </cell>
          <cell r="B61" t="str">
            <v>四川省旺苍县天星乡木瓜村1组10号</v>
          </cell>
          <cell r="C61">
            <v>411005057</v>
          </cell>
          <cell r="D61" t="str">
            <v>孙子</v>
          </cell>
          <cell r="E61" t="str">
            <v>510821201704020074</v>
          </cell>
        </row>
        <row r="61">
          <cell r="G61" t="str">
            <v>男</v>
          </cell>
          <cell r="H61" t="str">
            <v>汉族</v>
          </cell>
          <cell r="I61" t="str">
            <v>刘鑫宇,孙子,510821201704020074</v>
          </cell>
          <cell r="J61" t="str">
            <v>刘鑫宇,孙子,510821201704020074;刘娅,长女,510821199605035342;刘斌,长子,510821199110055317</v>
          </cell>
        </row>
        <row r="62">
          <cell r="A62" t="str">
            <v>刘馨萍</v>
          </cell>
          <cell r="B62" t="str">
            <v>四川省旺苍县天星乡木瓜村1组10号</v>
          </cell>
          <cell r="C62">
            <v>411005057</v>
          </cell>
          <cell r="D62" t="str">
            <v>孙女</v>
          </cell>
          <cell r="E62" t="str">
            <v>510821201405230020</v>
          </cell>
        </row>
        <row r="62">
          <cell r="G62" t="str">
            <v>女</v>
          </cell>
          <cell r="H62" t="str">
            <v>汉族</v>
          </cell>
          <cell r="I62" t="str">
            <v>刘馨萍,孙女,510821201405230020</v>
          </cell>
          <cell r="J62" t="str">
            <v>刘馨萍,孙女,510821201405230020;刘鑫宇,孙子,510821201704020074;刘娅,长女,510821199605035342;刘斌,长子,510821199110055317</v>
          </cell>
        </row>
        <row r="63">
          <cell r="A63" t="str">
            <v>何菊芳</v>
          </cell>
          <cell r="B63" t="str">
            <v>四川省旺苍县天星乡木瓜村1组10号</v>
          </cell>
          <cell r="C63">
            <v>411005057</v>
          </cell>
          <cell r="D63" t="str">
            <v>妻</v>
          </cell>
          <cell r="E63" t="str">
            <v>510821196608195321</v>
          </cell>
        </row>
        <row r="63">
          <cell r="G63" t="str">
            <v>女</v>
          </cell>
          <cell r="H63" t="str">
            <v>汉族</v>
          </cell>
          <cell r="I63" t="str">
            <v>何菊芳,妻,510821196608195321</v>
          </cell>
          <cell r="J63" t="str">
            <v>何菊芳,妻,510821196608195321;刘馨萍,孙女,510821201405230020;刘鑫宇,孙子,510821201704020074;刘娅,长女,510821199605035342;刘斌,长子,510821199110055317</v>
          </cell>
        </row>
        <row r="64">
          <cell r="A64" t="str">
            <v>何未红</v>
          </cell>
          <cell r="B64" t="str">
            <v>四川省旺苍县天星乡木瓜村1组10号</v>
          </cell>
          <cell r="C64">
            <v>411005057</v>
          </cell>
          <cell r="D64" t="str">
            <v>儿媳</v>
          </cell>
          <cell r="E64" t="str">
            <v>43112519930912092X</v>
          </cell>
          <cell r="F64" t="str">
            <v>15183995431</v>
          </cell>
          <cell r="G64" t="str">
            <v>女</v>
          </cell>
          <cell r="H64" t="str">
            <v>瑶族</v>
          </cell>
          <cell r="I64" t="str">
            <v>何未红,儿媳,43112519930912092X</v>
          </cell>
          <cell r="J64" t="str">
            <v>何未红,儿媳,43112519930912092X;何菊芳,妻,510821196608195321;刘馨萍,孙女,510821201405230020;刘鑫宇,孙子,510821201704020074;刘娅,长女,510821199605035342;刘斌,长子,510821199110055317</v>
          </cell>
        </row>
        <row r="65">
          <cell r="A65" t="str">
            <v>刘天保</v>
          </cell>
          <cell r="B65" t="str">
            <v>四川省旺苍县天星乡木瓜村1组10号</v>
          </cell>
          <cell r="C65">
            <v>411005057</v>
          </cell>
          <cell r="D65" t="str">
            <v>户主</v>
          </cell>
          <cell r="E65" t="str">
            <v>51082119640124531X</v>
          </cell>
          <cell r="F65">
            <v>4404538</v>
          </cell>
          <cell r="G65" t="str">
            <v>男</v>
          </cell>
          <cell r="H65" t="str">
            <v>汉族</v>
          </cell>
          <cell r="I65" t="str">
            <v>刘天保,户主,51082119640124531X</v>
          </cell>
          <cell r="J65" t="str">
            <v>刘天保,户主,51082119640124531X;何未红,儿媳,43112519930912092X;何菊芳,妻,510821196608195321;刘馨萍,孙女,510821201405230020;刘鑫宇,孙子,510821201704020074;刘娅,长女,510821199605035342;刘斌,长子,510821199110055317</v>
          </cell>
        </row>
        <row r="66">
          <cell r="A66" t="str">
            <v>刘强</v>
          </cell>
          <cell r="B66" t="str">
            <v>四川省旺苍县天星乡木瓜村1组11号</v>
          </cell>
          <cell r="C66">
            <v>411005058</v>
          </cell>
          <cell r="D66" t="str">
            <v>子</v>
          </cell>
          <cell r="E66" t="str">
            <v>510821199207025317</v>
          </cell>
          <cell r="F66" t="str">
            <v>15823426324</v>
          </cell>
          <cell r="G66" t="str">
            <v>男</v>
          </cell>
          <cell r="H66" t="str">
            <v>汉族</v>
          </cell>
          <cell r="I66" t="str">
            <v>刘强,子,510821199207025317</v>
          </cell>
          <cell r="J66" t="str">
            <v>刘强,子,510821199207025317</v>
          </cell>
        </row>
        <row r="67">
          <cell r="A67" t="str">
            <v>刘楠</v>
          </cell>
          <cell r="B67" t="str">
            <v>四川省旺苍县天星乡木瓜村1组11号</v>
          </cell>
          <cell r="C67">
            <v>411005058</v>
          </cell>
          <cell r="D67" t="str">
            <v>女</v>
          </cell>
          <cell r="E67" t="str">
            <v>510821199707105321</v>
          </cell>
          <cell r="F67" t="str">
            <v>15883598750</v>
          </cell>
          <cell r="G67" t="str">
            <v>女</v>
          </cell>
          <cell r="H67" t="str">
            <v>汉族</v>
          </cell>
          <cell r="I67" t="str">
            <v>刘楠,女,510821199707105321</v>
          </cell>
          <cell r="J67" t="str">
            <v>刘楠,女,510821199707105321;刘强,子,510821199207025317</v>
          </cell>
        </row>
        <row r="68">
          <cell r="A68" t="str">
            <v>李贵菊</v>
          </cell>
          <cell r="B68" t="str">
            <v>四川省旺苍县天星乡木瓜村1组11号</v>
          </cell>
          <cell r="C68">
            <v>411005058</v>
          </cell>
          <cell r="D68" t="str">
            <v>户主</v>
          </cell>
          <cell r="E68" t="str">
            <v>510821196904215323</v>
          </cell>
          <cell r="F68" t="str">
            <v>15114092169</v>
          </cell>
          <cell r="G68" t="str">
            <v>女</v>
          </cell>
          <cell r="H68" t="str">
            <v>汉族</v>
          </cell>
          <cell r="I68" t="str">
            <v>李贵菊,户主,510821196904215323</v>
          </cell>
          <cell r="J68" t="str">
            <v>李贵菊,户主,510821196904215323;刘楠,女,510821199707105321;刘强,子,510821199207025317</v>
          </cell>
        </row>
        <row r="69">
          <cell r="A69" t="str">
            <v>刘宏</v>
          </cell>
          <cell r="B69" t="str">
            <v>四川省旺苍县天星乡木瓜村1组12号</v>
          </cell>
          <cell r="C69">
            <v>411005059</v>
          </cell>
          <cell r="D69" t="str">
            <v>长子</v>
          </cell>
          <cell r="E69" t="str">
            <v>510821199605125313</v>
          </cell>
        </row>
        <row r="69">
          <cell r="G69" t="str">
            <v>男</v>
          </cell>
          <cell r="H69" t="str">
            <v>汉族</v>
          </cell>
          <cell r="I69" t="str">
            <v>刘宏,长子,510821199605125313</v>
          </cell>
          <cell r="J69" t="str">
            <v>刘宏,长子,510821199605125313</v>
          </cell>
        </row>
        <row r="70">
          <cell r="A70" t="str">
            <v>刘伟</v>
          </cell>
          <cell r="B70" t="str">
            <v>四川省旺苍县天星乡木瓜村1组12号</v>
          </cell>
          <cell r="C70">
            <v>411005059</v>
          </cell>
          <cell r="D70" t="str">
            <v>次子</v>
          </cell>
          <cell r="E70" t="str">
            <v>510821200104015330</v>
          </cell>
        </row>
        <row r="70">
          <cell r="G70" t="str">
            <v>男</v>
          </cell>
          <cell r="H70" t="str">
            <v>汉族</v>
          </cell>
          <cell r="I70" t="str">
            <v>刘伟,次子,510821200104015330</v>
          </cell>
          <cell r="J70" t="str">
            <v>刘伟,次子,510821200104015330;刘宏,长子,510821199605125313</v>
          </cell>
        </row>
        <row r="71">
          <cell r="A71" t="str">
            <v>刘天义</v>
          </cell>
          <cell r="B71" t="str">
            <v>四川省旺苍县天星乡木瓜村1组12号</v>
          </cell>
          <cell r="C71">
            <v>411005059</v>
          </cell>
          <cell r="D71" t="str">
            <v>户主</v>
          </cell>
          <cell r="E71" t="str">
            <v>510821196802015355</v>
          </cell>
          <cell r="F71" t="str">
            <v>15700560099</v>
          </cell>
          <cell r="G71" t="str">
            <v>男</v>
          </cell>
          <cell r="H71" t="str">
            <v>汉族</v>
          </cell>
          <cell r="I71" t="str">
            <v>刘天义,户主,510821196802015355</v>
          </cell>
          <cell r="J71" t="str">
            <v>刘天义,户主,510821196802015355;刘伟,次子,510821200104015330;刘宏,长子,510821199605125313</v>
          </cell>
        </row>
        <row r="72">
          <cell r="A72" t="str">
            <v>刘菊</v>
          </cell>
          <cell r="B72" t="str">
            <v>四川省旺苍县天星乡木瓜村1组13号</v>
          </cell>
          <cell r="C72">
            <v>411005060</v>
          </cell>
          <cell r="D72" t="str">
            <v>长女</v>
          </cell>
          <cell r="E72" t="str">
            <v>510821198904045327</v>
          </cell>
          <cell r="F72" t="str">
            <v>15881580616</v>
          </cell>
          <cell r="G72" t="str">
            <v>女</v>
          </cell>
          <cell r="H72" t="str">
            <v>汉族</v>
          </cell>
          <cell r="I72" t="str">
            <v>刘菊,长女,510821198904045327</v>
          </cell>
          <cell r="J72" t="str">
            <v>刘菊,长女,510821198904045327</v>
          </cell>
        </row>
        <row r="73">
          <cell r="A73" t="str">
            <v>李本春</v>
          </cell>
          <cell r="B73" t="str">
            <v>四川省旺苍县天星乡木瓜村1组13号</v>
          </cell>
          <cell r="C73">
            <v>411005060</v>
          </cell>
          <cell r="D73" t="str">
            <v>妻</v>
          </cell>
          <cell r="E73" t="str">
            <v>510821195206045326</v>
          </cell>
          <cell r="F73" t="str">
            <v>15984449311</v>
          </cell>
          <cell r="G73" t="str">
            <v>女</v>
          </cell>
          <cell r="H73" t="str">
            <v>汉族</v>
          </cell>
          <cell r="I73" t="str">
            <v>李本春,妻,510821195206045326</v>
          </cell>
          <cell r="J73" t="str">
            <v>李本春,妻,510821195206045326;刘菊,长女,510821198904045327</v>
          </cell>
        </row>
        <row r="74">
          <cell r="A74" t="str">
            <v>刘天贵</v>
          </cell>
          <cell r="B74" t="str">
            <v>四川省旺苍县天星乡木瓜村1组13号</v>
          </cell>
          <cell r="C74">
            <v>411005060</v>
          </cell>
          <cell r="D74" t="str">
            <v>戶主</v>
          </cell>
          <cell r="E74" t="str">
            <v>510821195004165311</v>
          </cell>
          <cell r="F74" t="str">
            <v>0839-4216831</v>
          </cell>
          <cell r="G74" t="str">
            <v>男</v>
          </cell>
          <cell r="H74" t="str">
            <v>汉族</v>
          </cell>
          <cell r="I74" t="str">
            <v>刘天贵,戶主,510821195004165311</v>
          </cell>
          <cell r="J74" t="str">
            <v>刘天贵,戶主,510821195004165311;李本春,妻,510821195206045326;刘菊,长女,510821198904045327</v>
          </cell>
        </row>
        <row r="75">
          <cell r="A75" t="str">
            <v>刘芙蓉</v>
          </cell>
          <cell r="B75" t="str">
            <v>四川省旺苍县天星乡木瓜村1组13号</v>
          </cell>
          <cell r="C75">
            <v>411005060</v>
          </cell>
          <cell r="D75" t="str">
            <v>次女</v>
          </cell>
          <cell r="E75" t="str">
            <v>51082119930504532X</v>
          </cell>
          <cell r="F75" t="str">
            <v>13419223985</v>
          </cell>
          <cell r="G75" t="str">
            <v>女</v>
          </cell>
          <cell r="H75" t="str">
            <v>汉族</v>
          </cell>
          <cell r="I75" t="str">
            <v>刘芙蓉,次女,51082119930504532X</v>
          </cell>
          <cell r="J75" t="str">
            <v>刘芙蓉,次女,51082119930504532X;刘天贵,戶主,510821195004165311;李本春,妻,510821195206045326;刘菊,长女,510821198904045327</v>
          </cell>
        </row>
        <row r="76">
          <cell r="A76" t="str">
            <v>董晓龙</v>
          </cell>
          <cell r="B76" t="str">
            <v>四川省旺苍县天星乡木瓜村1组14号</v>
          </cell>
          <cell r="C76">
            <v>411005061</v>
          </cell>
          <cell r="D76" t="str">
            <v>外孙子</v>
          </cell>
          <cell r="E76" t="str">
            <v>510821201203045310</v>
          </cell>
        </row>
        <row r="76">
          <cell r="H76" t="str">
            <v>汉族</v>
          </cell>
          <cell r="I76" t="str">
            <v>董晓龙,外孙子,510821201203045310</v>
          </cell>
          <cell r="J76" t="str">
            <v>董晓龙,外孙子,510821201203045310</v>
          </cell>
        </row>
        <row r="77">
          <cell r="A77" t="str">
            <v>董雪枚</v>
          </cell>
          <cell r="B77" t="str">
            <v>四川省旺苍县天星乡木瓜村1组14号</v>
          </cell>
          <cell r="C77">
            <v>411005061</v>
          </cell>
          <cell r="D77" t="str">
            <v>女</v>
          </cell>
          <cell r="E77" t="str">
            <v>510821198803015321</v>
          </cell>
          <cell r="F77" t="str">
            <v>18783452433</v>
          </cell>
          <cell r="G77" t="str">
            <v>女</v>
          </cell>
          <cell r="H77" t="str">
            <v>汉族</v>
          </cell>
          <cell r="I77" t="str">
            <v>董雪枚,女,510821198803015321</v>
          </cell>
          <cell r="J77" t="str">
            <v>董雪枚,女,510821198803015321;董晓龙,外孙子,510821201203045310</v>
          </cell>
        </row>
        <row r="78">
          <cell r="A78" t="str">
            <v>董宗金</v>
          </cell>
          <cell r="B78" t="str">
            <v>四川省旺苍县天星乡木瓜村1组14号</v>
          </cell>
          <cell r="C78">
            <v>411005061</v>
          </cell>
          <cell r="D78" t="str">
            <v>户主</v>
          </cell>
          <cell r="E78" t="str">
            <v>510821194903185338</v>
          </cell>
          <cell r="F78" t="str">
            <v>15282055148</v>
          </cell>
          <cell r="G78" t="str">
            <v>男</v>
          </cell>
          <cell r="H78" t="str">
            <v>汉族</v>
          </cell>
          <cell r="I78" t="str">
            <v>董宗金,户主,510821194903185338</v>
          </cell>
          <cell r="J78" t="str">
            <v>董宗金,户主,510821194903185338;董雪枚,女,510821198803015321;董晓龙,外孙子,510821201203045310</v>
          </cell>
        </row>
        <row r="79">
          <cell r="A79" t="str">
            <v>张丽美</v>
          </cell>
          <cell r="B79" t="str">
            <v>四川省旺苍县天星乡木瓜村1组15号</v>
          </cell>
          <cell r="C79">
            <v>411005062</v>
          </cell>
          <cell r="D79" t="str">
            <v>女</v>
          </cell>
          <cell r="E79" t="str">
            <v>510821200111155323</v>
          </cell>
        </row>
        <row r="79">
          <cell r="G79" t="str">
            <v>女</v>
          </cell>
          <cell r="H79" t="str">
            <v>汉族</v>
          </cell>
          <cell r="I79" t="str">
            <v>张丽美,女,510821200111155323</v>
          </cell>
          <cell r="J79" t="str">
            <v>张丽美,女,510821200111155323</v>
          </cell>
        </row>
        <row r="80">
          <cell r="A80" t="str">
            <v>张国兴</v>
          </cell>
          <cell r="B80" t="str">
            <v>四川省旺苍县天星乡木瓜村1组15号</v>
          </cell>
          <cell r="C80">
            <v>411005062</v>
          </cell>
          <cell r="D80" t="str">
            <v>户主</v>
          </cell>
          <cell r="E80" t="str">
            <v>510821196810125319</v>
          </cell>
        </row>
        <row r="80">
          <cell r="G80" t="str">
            <v>男</v>
          </cell>
          <cell r="H80" t="str">
            <v>汉族</v>
          </cell>
          <cell r="I80" t="str">
            <v>张国兴,户主,510821196810125319</v>
          </cell>
          <cell r="J80" t="str">
            <v>张国兴,户主,510821196810125319;张丽美,女,510821200111155323</v>
          </cell>
        </row>
        <row r="81">
          <cell r="A81" t="str">
            <v>何映杰</v>
          </cell>
          <cell r="B81" t="str">
            <v>四川省旺苍县天星乡木瓜村1组16号</v>
          </cell>
          <cell r="C81">
            <v>411005063</v>
          </cell>
          <cell r="D81" t="str">
            <v>长子</v>
          </cell>
          <cell r="E81" t="str">
            <v>51082119921102531X</v>
          </cell>
          <cell r="F81" t="str">
            <v>15983930808</v>
          </cell>
          <cell r="G81" t="str">
            <v>男</v>
          </cell>
          <cell r="H81" t="str">
            <v>汉族</v>
          </cell>
          <cell r="I81" t="str">
            <v>何映杰,长子,51082119921102531X</v>
          </cell>
          <cell r="J81" t="str">
            <v>何映杰,长子,51082119921102531X</v>
          </cell>
        </row>
        <row r="82">
          <cell r="A82" t="str">
            <v>何依宸</v>
          </cell>
          <cell r="B82" t="str">
            <v>四川省旺苍县天星乡木瓜村1组16号</v>
          </cell>
          <cell r="C82">
            <v>411005063</v>
          </cell>
          <cell r="D82" t="str">
            <v>孙女</v>
          </cell>
          <cell r="E82" t="str">
            <v>510821201909180047</v>
          </cell>
        </row>
        <row r="82">
          <cell r="G82" t="str">
            <v>女</v>
          </cell>
          <cell r="H82" t="str">
            <v>汉族</v>
          </cell>
          <cell r="I82" t="str">
            <v>何依宸,孙女,510821201909180047</v>
          </cell>
          <cell r="J82" t="str">
            <v>何依宸,孙女,510821201909180047;何映杰,长子,51082119921102531X</v>
          </cell>
        </row>
        <row r="83">
          <cell r="A83" t="str">
            <v>向秀英</v>
          </cell>
          <cell r="B83" t="str">
            <v>四川省旺苍县天星乡木瓜村1组16号</v>
          </cell>
          <cell r="C83">
            <v>411005063</v>
          </cell>
          <cell r="D83" t="str">
            <v>妻</v>
          </cell>
          <cell r="E83" t="str">
            <v>510821197201045326</v>
          </cell>
          <cell r="F83" t="str">
            <v>0839-4416952</v>
          </cell>
          <cell r="G83" t="str">
            <v>女</v>
          </cell>
          <cell r="H83" t="str">
            <v>汉族</v>
          </cell>
          <cell r="I83" t="str">
            <v>向秀英,妻,510821197201045326</v>
          </cell>
          <cell r="J83" t="str">
            <v>向秀英,妻,510821197201045326;何依宸,孙女,510821201909180047;何映杰,长子,51082119921102531X</v>
          </cell>
        </row>
        <row r="84">
          <cell r="A84" t="str">
            <v>李清英</v>
          </cell>
          <cell r="B84" t="str">
            <v>四川省旺苍县天星乡木瓜村1组16号</v>
          </cell>
          <cell r="C84">
            <v>411005063</v>
          </cell>
          <cell r="D84" t="str">
            <v>母亲</v>
          </cell>
          <cell r="E84" t="str">
            <v>510821194707085321</v>
          </cell>
          <cell r="F84" t="str">
            <v>15892290983</v>
          </cell>
          <cell r="G84" t="str">
            <v>女</v>
          </cell>
          <cell r="H84" t="str">
            <v>汉族</v>
          </cell>
          <cell r="I84" t="str">
            <v>李清英,母亲,510821194707085321</v>
          </cell>
          <cell r="J84" t="str">
            <v>李清英,母亲,510821194707085321;向秀英,妻,510821197201045326;何依宸,孙女,510821201909180047;何映杰,长子,51082119921102531X</v>
          </cell>
        </row>
        <row r="85">
          <cell r="A85" t="str">
            <v>何映飞</v>
          </cell>
          <cell r="B85" t="str">
            <v>四川省旺苍县天星乡木瓜村1组16号</v>
          </cell>
          <cell r="C85">
            <v>411005063</v>
          </cell>
          <cell r="D85" t="str">
            <v>次子</v>
          </cell>
          <cell r="E85" t="str">
            <v>51082119970211531X</v>
          </cell>
          <cell r="F85" t="str">
            <v>18780927153</v>
          </cell>
          <cell r="G85" t="str">
            <v>男</v>
          </cell>
          <cell r="H85" t="str">
            <v>汉族</v>
          </cell>
          <cell r="I85" t="str">
            <v>何映飞,次子,51082119970211531X</v>
          </cell>
          <cell r="J85" t="str">
            <v>何映飞,次子,51082119970211531X;李清英,母亲,510821194707085321;向秀英,妻,510821197201045326;何依宸,孙女,510821201909180047;何映杰,长子,51082119921102531X</v>
          </cell>
        </row>
        <row r="86">
          <cell r="A86" t="str">
            <v>何俊义</v>
          </cell>
          <cell r="B86" t="str">
            <v>四川省旺苍县天星乡木瓜村1组16号</v>
          </cell>
          <cell r="C86">
            <v>411005063</v>
          </cell>
          <cell r="D86" t="str">
            <v>户主</v>
          </cell>
          <cell r="E86" t="str">
            <v>510821196907055310</v>
          </cell>
          <cell r="F86" t="str">
            <v>0839-4416952</v>
          </cell>
          <cell r="G86" t="str">
            <v>男</v>
          </cell>
          <cell r="H86" t="str">
            <v>汉族</v>
          </cell>
          <cell r="I86" t="str">
            <v>何俊义,户主,510821196907055310</v>
          </cell>
          <cell r="J86" t="str">
            <v>何俊义,户主,510821196907055310;何映飞,次子,51082119970211531X;李清英,母亲,510821194707085321;向秀英,妻,510821197201045326;何依宸,孙女,510821201909180047;何映杰,长子,51082119921102531X</v>
          </cell>
        </row>
        <row r="87">
          <cell r="A87" t="str">
            <v>杨书英</v>
          </cell>
          <cell r="B87" t="str">
            <v>四川省旺苍县天星乡木瓜村3组17号</v>
          </cell>
          <cell r="C87">
            <v>411005064</v>
          </cell>
          <cell r="D87" t="str">
            <v>妻</v>
          </cell>
          <cell r="E87" t="str">
            <v>510821195605025322</v>
          </cell>
          <cell r="F87" t="str">
            <v>15883982204</v>
          </cell>
          <cell r="G87" t="str">
            <v>女</v>
          </cell>
          <cell r="H87" t="str">
            <v>汉族</v>
          </cell>
          <cell r="I87" t="str">
            <v>杨书英,妻,510821195605025322</v>
          </cell>
          <cell r="J87" t="str">
            <v>杨书英,妻,510821195605025322</v>
          </cell>
        </row>
        <row r="88">
          <cell r="A88" t="str">
            <v>何国全</v>
          </cell>
          <cell r="B88" t="str">
            <v>四川省旺苍县天星乡木瓜村3组17号</v>
          </cell>
          <cell r="C88">
            <v>411005064</v>
          </cell>
          <cell r="D88" t="str">
            <v>户主</v>
          </cell>
          <cell r="E88" t="str">
            <v>51082119560802531X</v>
          </cell>
          <cell r="F88" t="str">
            <v>13881205924</v>
          </cell>
          <cell r="G88" t="str">
            <v>男</v>
          </cell>
          <cell r="H88" t="str">
            <v>汉族</v>
          </cell>
          <cell r="I88" t="str">
            <v>何国全,户主,51082119560802531X</v>
          </cell>
          <cell r="J88" t="str">
            <v>何国全,户主,51082119560802531X;杨书英,妻,510821195605025322</v>
          </cell>
        </row>
        <row r="89">
          <cell r="A89" t="str">
            <v>何忠保</v>
          </cell>
          <cell r="B89" t="str">
            <v>四川省旺苍县天星乡木瓜村1组18号</v>
          </cell>
          <cell r="C89">
            <v>411005065</v>
          </cell>
          <cell r="D89" t="str">
            <v>子</v>
          </cell>
          <cell r="E89" t="str">
            <v>510821199801255318</v>
          </cell>
          <cell r="F89" t="str">
            <v>18040468389</v>
          </cell>
          <cell r="G89" t="str">
            <v>男</v>
          </cell>
          <cell r="H89" t="str">
            <v>汉族</v>
          </cell>
          <cell r="I89" t="str">
            <v>何忠保,子,510821199801255318</v>
          </cell>
          <cell r="J89" t="str">
            <v>何忠保,子,510821199801255318</v>
          </cell>
        </row>
        <row r="90">
          <cell r="A90" t="str">
            <v>李本芳</v>
          </cell>
          <cell r="B90" t="str">
            <v>四川省旺苍县天星乡木瓜村1组18号</v>
          </cell>
          <cell r="C90">
            <v>411005065</v>
          </cell>
          <cell r="D90" t="str">
            <v>妻</v>
          </cell>
          <cell r="E90" t="str">
            <v>510821197001055343</v>
          </cell>
        </row>
        <row r="90">
          <cell r="G90" t="str">
            <v>女</v>
          </cell>
          <cell r="H90" t="str">
            <v>汉族</v>
          </cell>
          <cell r="I90" t="str">
            <v>李本芳,妻,510821197001055343</v>
          </cell>
          <cell r="J90" t="str">
            <v>李本芳,妻,510821197001055343;何忠保,子,510821199801255318</v>
          </cell>
        </row>
        <row r="91">
          <cell r="A91" t="str">
            <v>何菊容</v>
          </cell>
          <cell r="B91" t="str">
            <v>四川省旺苍县天星乡木瓜村1组18号</v>
          </cell>
          <cell r="C91">
            <v>411005065</v>
          </cell>
          <cell r="D91" t="str">
            <v>女</v>
          </cell>
          <cell r="E91" t="str">
            <v>510821199305155326</v>
          </cell>
        </row>
        <row r="91">
          <cell r="G91" t="str">
            <v>女</v>
          </cell>
          <cell r="H91" t="str">
            <v>汉族</v>
          </cell>
          <cell r="I91" t="str">
            <v>何菊容,女,510821199305155326</v>
          </cell>
          <cell r="J91" t="str">
            <v>何菊容,女,510821199305155326;李本芳,妻,510821197001055343;何忠保,子,510821199801255318</v>
          </cell>
        </row>
        <row r="92">
          <cell r="A92" t="str">
            <v>彭贵英</v>
          </cell>
          <cell r="B92" t="str">
            <v>四川省旺苍县天星乡木瓜村1组18号</v>
          </cell>
          <cell r="C92">
            <v>411005065</v>
          </cell>
          <cell r="D92" t="str">
            <v>母亲</v>
          </cell>
          <cell r="E92" t="str">
            <v>510821193604135328</v>
          </cell>
        </row>
        <row r="92">
          <cell r="G92" t="str">
            <v>女</v>
          </cell>
          <cell r="H92" t="str">
            <v>汉族</v>
          </cell>
          <cell r="I92" t="str">
            <v>彭贵英,母亲,510821193604135328</v>
          </cell>
          <cell r="J92" t="str">
            <v>彭贵英,母亲,510821193604135328;何菊容,女,510821199305155326;李本芳,妻,510821197001055343;何忠保,子,510821199801255318</v>
          </cell>
        </row>
        <row r="93">
          <cell r="A93" t="str">
            <v>何国满</v>
          </cell>
          <cell r="B93" t="str">
            <v>四川省旺苍县天星乡木瓜村1组18号</v>
          </cell>
          <cell r="C93">
            <v>411005065</v>
          </cell>
          <cell r="D93" t="str">
            <v>户主</v>
          </cell>
          <cell r="E93" t="str">
            <v>510821197101055316</v>
          </cell>
        </row>
        <row r="93">
          <cell r="G93" t="str">
            <v>男</v>
          </cell>
          <cell r="H93" t="str">
            <v>汉族</v>
          </cell>
          <cell r="I93" t="str">
            <v>何国满,户主,510821197101055316</v>
          </cell>
          <cell r="J93" t="str">
            <v>何国满,户主,510821197101055316;彭贵英,母亲,510821193604135328;何菊容,女,510821199305155326;李本芳,妻,510821197001055343;何忠保,子,510821199801255318</v>
          </cell>
        </row>
        <row r="94">
          <cell r="A94" t="str">
            <v>刘贵英</v>
          </cell>
          <cell r="B94" t="str">
            <v>四川省旺苍县天星乡木瓜村1组19号</v>
          </cell>
          <cell r="C94">
            <v>411005066</v>
          </cell>
          <cell r="D94" t="str">
            <v>妻</v>
          </cell>
          <cell r="E94" t="str">
            <v>510821196808145345</v>
          </cell>
          <cell r="F94" t="str">
            <v>15183996456</v>
          </cell>
          <cell r="G94" t="str">
            <v>女</v>
          </cell>
          <cell r="H94" t="str">
            <v>汉族</v>
          </cell>
          <cell r="I94" t="str">
            <v>刘贵英,妻,510821196808145345</v>
          </cell>
          <cell r="J94" t="str">
            <v>刘贵英,妻,510821196808145345</v>
          </cell>
        </row>
        <row r="95">
          <cell r="A95" t="str">
            <v>何俊明</v>
          </cell>
          <cell r="B95" t="str">
            <v>四川省旺苍县天星乡木瓜村1组19号</v>
          </cell>
          <cell r="C95">
            <v>411005066</v>
          </cell>
          <cell r="D95" t="str">
            <v>次子</v>
          </cell>
          <cell r="E95" t="str">
            <v>510821199401205311</v>
          </cell>
          <cell r="F95">
            <v>4400681</v>
          </cell>
          <cell r="G95" t="str">
            <v>男</v>
          </cell>
          <cell r="H95" t="str">
            <v>汶族</v>
          </cell>
          <cell r="I95" t="str">
            <v>何俊明,次子,510821199401205311</v>
          </cell>
          <cell r="J95" t="str">
            <v>何俊明,次子,510821199401205311;刘贵英,妻,510821196808145345</v>
          </cell>
        </row>
        <row r="96">
          <cell r="A96" t="str">
            <v>何国成</v>
          </cell>
          <cell r="B96" t="str">
            <v>四川省旺苍县天星乡木瓜村1组19号</v>
          </cell>
          <cell r="C96">
            <v>411005066</v>
          </cell>
          <cell r="D96" t="str">
            <v>户主</v>
          </cell>
          <cell r="E96" t="str">
            <v>510821196502105316</v>
          </cell>
          <cell r="F96">
            <v>4400681</v>
          </cell>
          <cell r="G96" t="str">
            <v>男</v>
          </cell>
          <cell r="H96" t="str">
            <v>汉族</v>
          </cell>
          <cell r="I96" t="str">
            <v>何国成,户主,510821196502105316</v>
          </cell>
          <cell r="J96" t="str">
            <v>何国成,户主,510821196502105316;何俊明,次子,510821199401205311;刘贵英,妻,510821196808145345</v>
          </cell>
        </row>
        <row r="97">
          <cell r="A97" t="str">
            <v>母新蓉</v>
          </cell>
          <cell r="B97" t="str">
            <v>四川省旺苍县天星乡木瓜村1组20号</v>
          </cell>
          <cell r="C97">
            <v>411005067</v>
          </cell>
          <cell r="D97" t="str">
            <v>养女或继女</v>
          </cell>
          <cell r="E97" t="str">
            <v>510821198108305327</v>
          </cell>
          <cell r="F97" t="str">
            <v>13057725988</v>
          </cell>
          <cell r="G97" t="str">
            <v>女</v>
          </cell>
          <cell r="H97" t="str">
            <v>汉族</v>
          </cell>
          <cell r="I97" t="str">
            <v>母新蓉,养女或继女,510821198108305327</v>
          </cell>
          <cell r="J97" t="str">
            <v>母新蓉,养女或继女,510821198108305327</v>
          </cell>
        </row>
        <row r="98">
          <cell r="A98" t="str">
            <v>赵玉儿</v>
          </cell>
          <cell r="B98" t="str">
            <v>四川省旺苍县天星乡木瓜村1组20号</v>
          </cell>
          <cell r="C98">
            <v>411005067</v>
          </cell>
          <cell r="D98" t="str">
            <v>外孙女</v>
          </cell>
          <cell r="E98" t="str">
            <v>510821201006025329</v>
          </cell>
        </row>
        <row r="98">
          <cell r="G98" t="str">
            <v>女</v>
          </cell>
          <cell r="H98" t="str">
            <v>汉族</v>
          </cell>
          <cell r="I98" t="str">
            <v>赵玉儿,外孙女,510821201006025329</v>
          </cell>
          <cell r="J98" t="str">
            <v>赵玉儿,外孙女,510821201006025329;母新蓉,养女或继女,510821198108305327</v>
          </cell>
        </row>
        <row r="99">
          <cell r="A99" t="str">
            <v>母天筛</v>
          </cell>
          <cell r="B99" t="str">
            <v>四川省旺苍县天星乡木瓜村1组20号</v>
          </cell>
          <cell r="C99">
            <v>411005067</v>
          </cell>
          <cell r="D99" t="str">
            <v>孙子</v>
          </cell>
          <cell r="E99" t="str">
            <v>510821200410125319</v>
          </cell>
        </row>
        <row r="99">
          <cell r="G99" t="str">
            <v>男</v>
          </cell>
          <cell r="H99" t="str">
            <v>汉族</v>
          </cell>
          <cell r="I99" t="str">
            <v>母天筛,孙子,510821200410125319</v>
          </cell>
          <cell r="J99" t="str">
            <v>母天筛,孙子,510821200410125319;赵玉儿,外孙女,510821201006025329;母新蓉,养女或继女,510821198108305327</v>
          </cell>
        </row>
        <row r="100">
          <cell r="A100" t="str">
            <v>母玉生</v>
          </cell>
          <cell r="B100" t="str">
            <v>四川省旺苍县天星乡木瓜村1组20号</v>
          </cell>
          <cell r="C100">
            <v>411005067</v>
          </cell>
          <cell r="D100" t="str">
            <v>尸主</v>
          </cell>
          <cell r="E100" t="str">
            <v>510821194408115316</v>
          </cell>
        </row>
        <row r="100">
          <cell r="G100" t="str">
            <v>男</v>
          </cell>
          <cell r="H100" t="str">
            <v>汉族</v>
          </cell>
          <cell r="I100" t="str">
            <v>母玉生,尸主,510821194408115316</v>
          </cell>
          <cell r="J100" t="str">
            <v>母玉生,尸主,510821194408115316;母天筛,孙子,510821200410125319;赵玉儿,外孙女,510821201006025329;母新蓉,养女或继女,510821198108305327</v>
          </cell>
        </row>
        <row r="101">
          <cell r="A101" t="str">
            <v>赵虎</v>
          </cell>
          <cell r="B101" t="str">
            <v>四川省旺苍县天星乡木瓜村1组20号</v>
          </cell>
          <cell r="C101">
            <v>411005067</v>
          </cell>
          <cell r="D101" t="str">
            <v>女婿</v>
          </cell>
          <cell r="E101" t="str">
            <v>510821197710015336</v>
          </cell>
          <cell r="F101" t="str">
            <v>15057728808</v>
          </cell>
          <cell r="G101" t="str">
            <v>男</v>
          </cell>
          <cell r="H101" t="str">
            <v>汉族</v>
          </cell>
          <cell r="I101" t="str">
            <v>赵虎,女婿,510821197710015336</v>
          </cell>
          <cell r="J101" t="str">
            <v>赵虎,女婿,510821197710015336;母玉生,尸主,510821194408115316;母天筛,孙子,510821200410125319;赵玉儿,外孙女,510821201006025329;母新蓉,养女或继女,510821198108305327</v>
          </cell>
        </row>
        <row r="102">
          <cell r="A102" t="str">
            <v>母波</v>
          </cell>
          <cell r="B102" t="str">
            <v>四川省旺苍县天星乡木瓜村1组21号</v>
          </cell>
          <cell r="C102">
            <v>411005068</v>
          </cell>
          <cell r="D102" t="str">
            <v>子</v>
          </cell>
          <cell r="E102" t="str">
            <v>510821199407085314</v>
          </cell>
          <cell r="F102" t="str">
            <v>15883972566</v>
          </cell>
          <cell r="G102" t="str">
            <v>男</v>
          </cell>
          <cell r="H102" t="str">
            <v>汉族</v>
          </cell>
          <cell r="I102" t="str">
            <v>母波,子,510821199407085314</v>
          </cell>
          <cell r="J102" t="str">
            <v>母波,子,510821199407085314</v>
          </cell>
        </row>
        <row r="103">
          <cell r="A103" t="str">
            <v>向菊华</v>
          </cell>
          <cell r="B103" t="str">
            <v>四川省旺苍县天星乡木瓜村1组21号</v>
          </cell>
          <cell r="C103">
            <v>411005068</v>
          </cell>
          <cell r="D103" t="str">
            <v>妻</v>
          </cell>
          <cell r="E103" t="str">
            <v>51082119661105532X</v>
          </cell>
        </row>
        <row r="103">
          <cell r="G103" t="str">
            <v>女</v>
          </cell>
          <cell r="H103" t="str">
            <v>汉族</v>
          </cell>
          <cell r="I103" t="str">
            <v>向菊华,妻,51082119661105532X</v>
          </cell>
          <cell r="J103" t="str">
            <v>向菊华,妻,51082119661105532X;母波,子,510821199407085314</v>
          </cell>
        </row>
        <row r="104">
          <cell r="A104" t="str">
            <v>母玉全</v>
          </cell>
          <cell r="B104" t="str">
            <v>四川省旺苍县天星乡木瓜村1组21号</v>
          </cell>
          <cell r="C104">
            <v>411005068</v>
          </cell>
          <cell r="D104" t="str">
            <v>户主</v>
          </cell>
          <cell r="E104" t="str">
            <v>510821196304085377</v>
          </cell>
        </row>
        <row r="104">
          <cell r="G104" t="str">
            <v>男</v>
          </cell>
        </row>
        <row r="104">
          <cell r="I104" t="str">
            <v>母玉全,户主,510821196304085377</v>
          </cell>
          <cell r="J104" t="str">
            <v>母玉全,户主,510821196304085377;向菊华,妻,51082119661105532X;母波,子,510821199407085314</v>
          </cell>
        </row>
        <row r="105">
          <cell r="A105" t="str">
            <v>母玉满</v>
          </cell>
          <cell r="B105" t="str">
            <v>四川省旺苍县天星乡木瓜村1组22号</v>
          </cell>
          <cell r="C105">
            <v>411005069</v>
          </cell>
          <cell r="D105" t="str">
            <v>户主</v>
          </cell>
          <cell r="E105" t="str">
            <v>510821196702135333</v>
          </cell>
          <cell r="F105" t="str">
            <v>15258045110</v>
          </cell>
          <cell r="G105" t="str">
            <v>男</v>
          </cell>
          <cell r="H105" t="str">
            <v>汉族</v>
          </cell>
          <cell r="I105" t="str">
            <v>母玉满,户主,510821196702135333</v>
          </cell>
          <cell r="J105" t="str">
            <v>母玉满,户主,510821196702135333</v>
          </cell>
        </row>
        <row r="106">
          <cell r="A106" t="str">
            <v>李明杰</v>
          </cell>
          <cell r="B106" t="str">
            <v>四川省旺苍县天星乡木瓜村1组24号</v>
          </cell>
          <cell r="C106">
            <v>411005071</v>
          </cell>
          <cell r="D106" t="str">
            <v>长子</v>
          </cell>
          <cell r="E106" t="str">
            <v>510821200104015314</v>
          </cell>
          <cell r="F106" t="str">
            <v>15984456881</v>
          </cell>
          <cell r="G106" t="str">
            <v>男</v>
          </cell>
          <cell r="H106" t="str">
            <v>汉族</v>
          </cell>
          <cell r="I106" t="str">
            <v>李明杰,长子,510821200104015314</v>
          </cell>
          <cell r="J106" t="str">
            <v>李明杰,长子,510821200104015314</v>
          </cell>
        </row>
        <row r="107">
          <cell r="A107" t="str">
            <v>李明艳</v>
          </cell>
          <cell r="B107" t="str">
            <v>四川省旺苍县天星乡木瓜村1组24号</v>
          </cell>
          <cell r="C107">
            <v>411005071</v>
          </cell>
          <cell r="D107" t="str">
            <v>长女</v>
          </cell>
          <cell r="E107" t="str">
            <v>510821199712035321</v>
          </cell>
          <cell r="F107" t="str">
            <v>15984456881</v>
          </cell>
          <cell r="G107" t="str">
            <v>女</v>
          </cell>
          <cell r="H107" t="str">
            <v>汉族</v>
          </cell>
          <cell r="I107" t="str">
            <v>李明艳,长女,510821199712035321</v>
          </cell>
          <cell r="J107" t="str">
            <v>李明艳,长女,510821199712035321;李明杰,长子,510821200104015314</v>
          </cell>
        </row>
        <row r="108">
          <cell r="A108" t="str">
            <v>刘菊兰</v>
          </cell>
          <cell r="B108" t="str">
            <v>四川省旺苍县天星乡木瓜村1组24号</v>
          </cell>
          <cell r="C108">
            <v>411005071</v>
          </cell>
          <cell r="D108" t="str">
            <v>妻</v>
          </cell>
          <cell r="E108" t="str">
            <v>51082119730203532X</v>
          </cell>
          <cell r="F108" t="str">
            <v>0839-4418785</v>
          </cell>
          <cell r="G108" t="str">
            <v>女</v>
          </cell>
          <cell r="H108" t="str">
            <v>汉族</v>
          </cell>
          <cell r="I108" t="str">
            <v>刘菊兰,妻,51082119730203532X</v>
          </cell>
          <cell r="J108" t="str">
            <v>刘菊兰,妻,51082119730203532X;李明艳,长女,510821199712035321;李明杰,长子,510821200104015314</v>
          </cell>
        </row>
        <row r="109">
          <cell r="A109" t="str">
            <v>杨金英</v>
          </cell>
          <cell r="B109" t="str">
            <v>四川省旺苍县天星乡木瓜村1组24号</v>
          </cell>
          <cell r="C109">
            <v>411005071</v>
          </cell>
          <cell r="D109" t="str">
            <v>母亲</v>
          </cell>
          <cell r="E109" t="str">
            <v>510821195112235321</v>
          </cell>
        </row>
        <row r="109">
          <cell r="G109" t="str">
            <v>女</v>
          </cell>
          <cell r="H109" t="str">
            <v>汉族</v>
          </cell>
          <cell r="I109" t="str">
            <v>杨金英,母亲,510821195112235321</v>
          </cell>
          <cell r="J109" t="str">
            <v>杨金英,母亲,510821195112235321;刘菊兰,妻,51082119730203532X;李明艳,长女,510821199712035321;李明杰,长子,510821200104015314</v>
          </cell>
        </row>
        <row r="110">
          <cell r="A110" t="str">
            <v>李贵科</v>
          </cell>
          <cell r="B110" t="str">
            <v>四川省旺苍县天星乡木瓜村1组24号</v>
          </cell>
          <cell r="C110">
            <v>411005071</v>
          </cell>
          <cell r="D110" t="str">
            <v>父亲</v>
          </cell>
          <cell r="E110" t="str">
            <v>51082119490920531X</v>
          </cell>
          <cell r="F110">
            <v>4418785</v>
          </cell>
          <cell r="G110" t="str">
            <v>男</v>
          </cell>
          <cell r="H110" t="str">
            <v>汉族</v>
          </cell>
          <cell r="I110" t="str">
            <v>李贵科,父亲,51082119490920531X</v>
          </cell>
          <cell r="J110" t="str">
            <v>李贵科,父亲,51082119490920531X;杨金英,母亲,510821195112235321;刘菊兰,妻,51082119730203532X;李明艳,长女,510821199712035321;李明杰,长子,510821200104015314</v>
          </cell>
        </row>
        <row r="111">
          <cell r="A111" t="str">
            <v>李贤海</v>
          </cell>
          <cell r="B111" t="str">
            <v>四川省旺苍县天星乡木瓜村1组24号</v>
          </cell>
          <cell r="C111">
            <v>411005071</v>
          </cell>
          <cell r="D111" t="str">
            <v>户主</v>
          </cell>
          <cell r="E111" t="str">
            <v>510821197003025332</v>
          </cell>
          <cell r="F111" t="str">
            <v>0839-4418785</v>
          </cell>
          <cell r="G111" t="str">
            <v>男</v>
          </cell>
          <cell r="H111" t="str">
            <v>汉族</v>
          </cell>
          <cell r="I111" t="str">
            <v>李贤海,户主,510821197003025332</v>
          </cell>
          <cell r="J111" t="str">
            <v>李贤海,户主,510821197003025332;李贵科,父亲,51082119490920531X;杨金英,母亲,510821195112235321;刘菊兰,妻,51082119730203532X;李明艳,长女,510821199712035321;李明杰,长子,510821200104015314</v>
          </cell>
        </row>
        <row r="112">
          <cell r="A112" t="str">
            <v>李贵选</v>
          </cell>
          <cell r="B112" t="str">
            <v>四川省旺苍县天星乡木瓜村1组25号</v>
          </cell>
          <cell r="C112">
            <v>411005072</v>
          </cell>
          <cell r="D112" t="str">
            <v>户主</v>
          </cell>
          <cell r="E112" t="str">
            <v>510821194905205312</v>
          </cell>
        </row>
        <row r="112">
          <cell r="G112" t="str">
            <v>男</v>
          </cell>
          <cell r="H112" t="str">
            <v>汉族</v>
          </cell>
          <cell r="I112" t="str">
            <v>李贵选,户主,510821194905205312</v>
          </cell>
          <cell r="J112" t="str">
            <v>李贵选,户主,510821194905205312</v>
          </cell>
        </row>
        <row r="113">
          <cell r="A113" t="str">
            <v>李明龙</v>
          </cell>
          <cell r="B113" t="str">
            <v>四川省旺苍县天星乡木瓜村1组26号</v>
          </cell>
          <cell r="C113">
            <v>411005073</v>
          </cell>
          <cell r="D113" t="str">
            <v>子</v>
          </cell>
          <cell r="E113" t="str">
            <v>510821201201205333</v>
          </cell>
        </row>
        <row r="113">
          <cell r="G113" t="str">
            <v>男</v>
          </cell>
          <cell r="H113" t="str">
            <v>汉族</v>
          </cell>
          <cell r="I113" t="str">
            <v>李明龙,子,510821201201205333</v>
          </cell>
          <cell r="J113" t="str">
            <v>李明龙,子,510821201201205333</v>
          </cell>
        </row>
        <row r="114">
          <cell r="A114" t="str">
            <v>母新莉</v>
          </cell>
          <cell r="B114" t="str">
            <v>四川省旺苍县天星乡木瓜村1组26号</v>
          </cell>
          <cell r="C114">
            <v>411005073</v>
          </cell>
          <cell r="D114" t="str">
            <v>配偶</v>
          </cell>
          <cell r="E114" t="str">
            <v>510821198605045327</v>
          </cell>
          <cell r="F114" t="str">
            <v>0839-4416941</v>
          </cell>
          <cell r="G114" t="str">
            <v>女</v>
          </cell>
          <cell r="H114" t="str">
            <v>汉族</v>
          </cell>
          <cell r="I114" t="str">
            <v>母新莉,配偶,510821198605045327</v>
          </cell>
          <cell r="J114" t="str">
            <v>母新莉,配偶,510821198605045327;李明龙,子,510821201201205333</v>
          </cell>
        </row>
        <row r="115">
          <cell r="A115" t="str">
            <v>李湘</v>
          </cell>
          <cell r="B115" t="str">
            <v>四川省旺苍县天星乡木瓜村1组26号</v>
          </cell>
          <cell r="C115">
            <v>411005073</v>
          </cell>
          <cell r="D115" t="str">
            <v>女</v>
          </cell>
          <cell r="E115" t="str">
            <v>510821200701025342</v>
          </cell>
        </row>
        <row r="115">
          <cell r="G115" t="str">
            <v>女</v>
          </cell>
          <cell r="H115" t="str">
            <v>汉族</v>
          </cell>
          <cell r="I115" t="str">
            <v>李湘,女,510821200701025342</v>
          </cell>
          <cell r="J115" t="str">
            <v>李湘,女,510821200701025342;母新莉,配偶,510821198605045327;李明龙,子,510821201201205333</v>
          </cell>
        </row>
        <row r="116">
          <cell r="A116" t="str">
            <v>向兴青</v>
          </cell>
          <cell r="B116" t="str">
            <v>四川省旺苍县天星乡木瓜村1组26号</v>
          </cell>
          <cell r="C116">
            <v>411005073</v>
          </cell>
          <cell r="D116" t="str">
            <v>母亲</v>
          </cell>
          <cell r="E116" t="str">
            <v>510821195210055367</v>
          </cell>
          <cell r="F116" t="str">
            <v>13404022263</v>
          </cell>
          <cell r="G116" t="str">
            <v>女</v>
          </cell>
          <cell r="H116" t="str">
            <v>汉族</v>
          </cell>
          <cell r="I116" t="str">
            <v>向兴青,母亲,510821195210055367</v>
          </cell>
          <cell r="J116" t="str">
            <v>向兴青,母亲,510821195210055367;李湘,女,510821200701025342;母新莉,配偶,510821198605045327;李明龙,子,510821201201205333</v>
          </cell>
        </row>
        <row r="117">
          <cell r="A117" t="str">
            <v>李贤平</v>
          </cell>
          <cell r="B117" t="str">
            <v>四川省旺苍县天星乡木瓜村1组26号</v>
          </cell>
          <cell r="C117">
            <v>411005073</v>
          </cell>
          <cell r="D117" t="str">
            <v>户主</v>
          </cell>
          <cell r="E117" t="str">
            <v>510821197804055312</v>
          </cell>
          <cell r="F117" t="str">
            <v>0839-4416941</v>
          </cell>
          <cell r="G117" t="str">
            <v>男</v>
          </cell>
          <cell r="H117" t="str">
            <v>汉族</v>
          </cell>
          <cell r="I117" t="str">
            <v>李贤平,户主,510821197804055312</v>
          </cell>
          <cell r="J117" t="str">
            <v>李贤平,户主,510821197804055312;向兴青,母亲,510821195210055367;李湘,女,510821200701025342;母新莉,配偶,510821198605045327;李明龙,子,510821201201205333</v>
          </cell>
        </row>
        <row r="118">
          <cell r="A118" t="str">
            <v>李贤玉</v>
          </cell>
          <cell r="B118" t="str">
            <v>四川省旺苍县天星乡木瓜村1组27号</v>
          </cell>
          <cell r="C118">
            <v>411005074</v>
          </cell>
          <cell r="D118" t="str">
            <v>妻</v>
          </cell>
          <cell r="E118" t="str">
            <v>510821196602055328</v>
          </cell>
          <cell r="F118" t="str">
            <v>18284928990</v>
          </cell>
          <cell r="G118" t="str">
            <v>女</v>
          </cell>
          <cell r="H118" t="str">
            <v>汉族</v>
          </cell>
          <cell r="I118" t="str">
            <v>李贤玉,妻,510821196602055328</v>
          </cell>
          <cell r="J118" t="str">
            <v>李贤玉,妻,510821196602055328</v>
          </cell>
        </row>
        <row r="119">
          <cell r="A119" t="str">
            <v>何菊梅</v>
          </cell>
          <cell r="B119" t="str">
            <v>四川省旺苍县天星乡木瓜村1组27号</v>
          </cell>
          <cell r="C119">
            <v>411005074</v>
          </cell>
          <cell r="D119" t="str">
            <v>女</v>
          </cell>
          <cell r="E119" t="str">
            <v>510821198711055326</v>
          </cell>
          <cell r="F119" t="str">
            <v>13684332934</v>
          </cell>
          <cell r="G119" t="str">
            <v>女</v>
          </cell>
          <cell r="H119" t="str">
            <v>汉族</v>
          </cell>
          <cell r="I119" t="str">
            <v>何菊梅,女,510821198711055326</v>
          </cell>
          <cell r="J119" t="str">
            <v>何菊梅,女,510821198711055326;李贤玉,妻,510821196602055328</v>
          </cell>
        </row>
        <row r="120">
          <cell r="A120" t="str">
            <v>何国兴</v>
          </cell>
          <cell r="B120" t="str">
            <v>四川省旺苍县天星乡木瓜村1组27号</v>
          </cell>
          <cell r="C120">
            <v>411005074</v>
          </cell>
          <cell r="D120" t="str">
            <v>户主</v>
          </cell>
          <cell r="E120" t="str">
            <v>510821196302075319</v>
          </cell>
          <cell r="F120" t="str">
            <v>13684332934</v>
          </cell>
          <cell r="G120" t="str">
            <v>男</v>
          </cell>
          <cell r="H120" t="str">
            <v>汉族</v>
          </cell>
          <cell r="I120" t="str">
            <v>何国兴,户主,510821196302075319</v>
          </cell>
          <cell r="J120" t="str">
            <v>何国兴,户主,510821196302075319;何菊梅,女,510821198711055326;李贤玉,妻,510821196602055328</v>
          </cell>
        </row>
        <row r="121">
          <cell r="A121" t="str">
            <v>向秀芳</v>
          </cell>
          <cell r="B121" t="str">
            <v>四川省旺苍县天星乡木瓜村1组28号</v>
          </cell>
          <cell r="C121">
            <v>411005075</v>
          </cell>
          <cell r="D121" t="str">
            <v>妻</v>
          </cell>
          <cell r="E121" t="str">
            <v>510821196802055365</v>
          </cell>
        </row>
        <row r="121">
          <cell r="G121" t="str">
            <v>女</v>
          </cell>
          <cell r="H121" t="str">
            <v>汉族</v>
          </cell>
          <cell r="I121" t="str">
            <v>向秀芳,妻,510821196802055365</v>
          </cell>
          <cell r="J121" t="str">
            <v>向秀芳,妻,510821196802055365</v>
          </cell>
        </row>
        <row r="122">
          <cell r="A122" t="str">
            <v>赵兴杰</v>
          </cell>
          <cell r="B122" t="str">
            <v>四川省旺苍县天星乡木瓜村1组28号</v>
          </cell>
          <cell r="C122">
            <v>411005075</v>
          </cell>
          <cell r="D122" t="str">
            <v>r</v>
          </cell>
          <cell r="E122" t="str">
            <v>51082119930527531X</v>
          </cell>
          <cell r="F122" t="str">
            <v>15910527885</v>
          </cell>
          <cell r="G122" t="str">
            <v>男</v>
          </cell>
          <cell r="H122" t="str">
            <v>汉族</v>
          </cell>
          <cell r="I122" t="str">
            <v>赵兴杰,r,51082119930527531X</v>
          </cell>
          <cell r="J122" t="str">
            <v>赵兴杰,r,51082119930527531X;向秀芳,妻,510821196802055365</v>
          </cell>
        </row>
        <row r="123">
          <cell r="A123" t="str">
            <v>赵富昌</v>
          </cell>
          <cell r="B123" t="str">
            <v>四川省旺苍县天星乡木瓜村1组28号</v>
          </cell>
          <cell r="C123">
            <v>411005075</v>
          </cell>
          <cell r="D123" t="str">
            <v>户主</v>
          </cell>
          <cell r="E123" t="str">
            <v>510821196306215315</v>
          </cell>
          <cell r="F123" t="str">
            <v>13550972345</v>
          </cell>
          <cell r="G123" t="str">
            <v>勇</v>
          </cell>
          <cell r="H123" t="str">
            <v>汉族</v>
          </cell>
          <cell r="I123" t="str">
            <v>赵富昌,户主,510821196306215315</v>
          </cell>
          <cell r="J123" t="str">
            <v>赵富昌,户主,510821196306215315;赵兴杰,r,51082119930527531X;向秀芳,妻,510821196802055365</v>
          </cell>
        </row>
        <row r="124">
          <cell r="A124" t="str">
            <v>李贤秀</v>
          </cell>
          <cell r="B124" t="str">
            <v>四川省旺苍县天星乡木瓜村1组29号</v>
          </cell>
          <cell r="C124">
            <v>411005076</v>
          </cell>
          <cell r="D124" t="str">
            <v>妻</v>
          </cell>
          <cell r="E124" t="str">
            <v>510821195504205324</v>
          </cell>
          <cell r="F124">
            <v>4402879</v>
          </cell>
          <cell r="G124" t="str">
            <v>女</v>
          </cell>
          <cell r="H124" t="str">
            <v>汉族</v>
          </cell>
          <cell r="I124" t="str">
            <v>李贤秀,妻,510821195504205324</v>
          </cell>
          <cell r="J124" t="str">
            <v>李贤秀,妻,510821195504205324</v>
          </cell>
        </row>
        <row r="125">
          <cell r="A125" t="str">
            <v>何国荣</v>
          </cell>
          <cell r="B125" t="str">
            <v>四川省旺苍县天星乡木瓜村1组29号</v>
          </cell>
          <cell r="C125">
            <v>411005076</v>
          </cell>
          <cell r="D125" t="str">
            <v>户主</v>
          </cell>
          <cell r="E125" t="str">
            <v>510821195308015312</v>
          </cell>
          <cell r="F125">
            <v>4402879</v>
          </cell>
          <cell r="G125" t="str">
            <v>男</v>
          </cell>
          <cell r="H125" t="str">
            <v>汉族</v>
          </cell>
          <cell r="I125" t="str">
            <v>何国荣,户主,510821195308015312</v>
          </cell>
          <cell r="J125" t="str">
            <v>何国荣,户主,510821195308015312;李贤秀,妻,510821195504205324</v>
          </cell>
        </row>
        <row r="126">
          <cell r="A126" t="str">
            <v>周才英</v>
          </cell>
          <cell r="B126" t="str">
            <v>四川省旺苍县天星乡木瓜村1组30号</v>
          </cell>
          <cell r="C126">
            <v>411005077</v>
          </cell>
          <cell r="D126" t="str">
            <v>妻</v>
          </cell>
          <cell r="E126" t="str">
            <v>510821195812025325</v>
          </cell>
          <cell r="F126" t="str">
            <v>0839-4416007</v>
          </cell>
          <cell r="G126" t="str">
            <v>女</v>
          </cell>
          <cell r="H126" t="str">
            <v>汉族</v>
          </cell>
          <cell r="I126" t="str">
            <v>周才英,妻,510821195812025325</v>
          </cell>
          <cell r="J126" t="str">
            <v>周才英,妻,510821195812025325</v>
          </cell>
        </row>
        <row r="127">
          <cell r="A127" t="str">
            <v>何国华</v>
          </cell>
          <cell r="B127" t="str">
            <v>四川省旺苍县天星乡木瓜村1组30号</v>
          </cell>
          <cell r="C127">
            <v>411005077</v>
          </cell>
          <cell r="D127" t="str">
            <v>户主</v>
          </cell>
          <cell r="E127" t="str">
            <v>510821195708215313</v>
          </cell>
          <cell r="F127" t="str">
            <v>15196131247</v>
          </cell>
          <cell r="G127" t="str">
            <v>男</v>
          </cell>
          <cell r="H127" t="str">
            <v>汉族</v>
          </cell>
          <cell r="I127" t="str">
            <v>何国华,户主,510821195708215313</v>
          </cell>
          <cell r="J127" t="str">
            <v>何国华,户主,510821195708215313;周才英,妻,510821195812025325</v>
          </cell>
        </row>
        <row r="128">
          <cell r="A128" t="str">
            <v>赵飞君</v>
          </cell>
          <cell r="B128" t="str">
            <v>四川省旺苍县天星乡木瓜村1组31号</v>
          </cell>
          <cell r="C128">
            <v>411005078</v>
          </cell>
          <cell r="D128" t="str">
            <v>长子</v>
          </cell>
          <cell r="E128" t="str">
            <v>510821199708185319</v>
          </cell>
          <cell r="F128" t="str">
            <v>15883596440</v>
          </cell>
        </row>
        <row r="128">
          <cell r="H128" t="str">
            <v>汉族</v>
          </cell>
          <cell r="I128" t="str">
            <v>赵飞君,长子,510821199708185319</v>
          </cell>
          <cell r="J128" t="str">
            <v>赵飞君,长子,510821199708185319</v>
          </cell>
        </row>
        <row r="129">
          <cell r="A129" t="str">
            <v>赵兴莲</v>
          </cell>
          <cell r="B129" t="str">
            <v>四川省旺苍县天星乡木瓜村1组31号</v>
          </cell>
          <cell r="C129">
            <v>411005078</v>
          </cell>
          <cell r="D129" t="str">
            <v>妻</v>
          </cell>
          <cell r="E129" t="str">
            <v>510821197601105340</v>
          </cell>
          <cell r="F129" t="str">
            <v>0839-4416951</v>
          </cell>
          <cell r="G129" t="str">
            <v>女</v>
          </cell>
          <cell r="H129" t="str">
            <v>汉族</v>
          </cell>
          <cell r="I129" t="str">
            <v>赵兴莲,妻,510821197601105340</v>
          </cell>
          <cell r="J129" t="str">
            <v>赵兴莲,妻,510821197601105340;赵飞君,长子,510821199708185319</v>
          </cell>
        </row>
        <row r="130">
          <cell r="A130" t="str">
            <v>赵思宇</v>
          </cell>
          <cell r="B130" t="str">
            <v>四川省旺苍县天星乡木瓜村1组31号</v>
          </cell>
          <cell r="C130">
            <v>411005078</v>
          </cell>
          <cell r="D130" t="str">
            <v>次子</v>
          </cell>
          <cell r="E130" t="str">
            <v>510821200810205318</v>
          </cell>
        </row>
        <row r="130">
          <cell r="G130" t="str">
            <v>男</v>
          </cell>
          <cell r="H130" t="str">
            <v>汉族</v>
          </cell>
          <cell r="I130" t="str">
            <v>赵思宇,次子,510821200810205318</v>
          </cell>
          <cell r="J130" t="str">
            <v>赵思宇,次子,510821200810205318;赵兴莲,妻,510821197601105340;赵飞君,长子,510821199708185319</v>
          </cell>
        </row>
        <row r="131">
          <cell r="A131" t="str">
            <v>何国勇</v>
          </cell>
          <cell r="B131" t="str">
            <v>四川省旺苍县天星乡木瓜村1组31号</v>
          </cell>
          <cell r="C131">
            <v>411005078</v>
          </cell>
          <cell r="D131" t="str">
            <v>户主</v>
          </cell>
          <cell r="E131" t="str">
            <v>510821197201265310</v>
          </cell>
          <cell r="F131" t="str">
            <v>0839-4410951</v>
          </cell>
          <cell r="G131" t="str">
            <v>男</v>
          </cell>
          <cell r="H131" t="str">
            <v>汉族</v>
          </cell>
          <cell r="I131" t="str">
            <v>何国勇,户主,510821197201265310</v>
          </cell>
          <cell r="J131" t="str">
            <v>何国勇,户主,510821197201265310;赵思宇,次子,510821200810205318;赵兴莲,妻,510821197601105340;赵飞君,长子,510821199708185319</v>
          </cell>
        </row>
        <row r="132">
          <cell r="A132" t="str">
            <v>赵兴兵</v>
          </cell>
          <cell r="B132" t="str">
            <v>四川省旺苍县天星乡木瓜村1组32号</v>
          </cell>
          <cell r="C132">
            <v>411005079</v>
          </cell>
          <cell r="D132" t="str">
            <v>子</v>
          </cell>
          <cell r="E132" t="str">
            <v>510821199010155337</v>
          </cell>
          <cell r="F132" t="str">
            <v>18628017492</v>
          </cell>
          <cell r="G132" t="str">
            <v>男</v>
          </cell>
          <cell r="H132" t="str">
            <v>汉族</v>
          </cell>
          <cell r="I132" t="str">
            <v>赵兴兵,子,510821199010155337</v>
          </cell>
          <cell r="J132" t="str">
            <v>赵兴兵,子,510821199010155337</v>
          </cell>
        </row>
        <row r="133">
          <cell r="A133" t="str">
            <v>李本兰</v>
          </cell>
          <cell r="B133" t="str">
            <v>四川省旺苍县天星乡木瓜村1组32号</v>
          </cell>
          <cell r="C133">
            <v>411005079</v>
          </cell>
          <cell r="D133" t="str">
            <v>妻</v>
          </cell>
          <cell r="E133" t="str">
            <v>510821197003055320</v>
          </cell>
          <cell r="F133" t="str">
            <v>13551942104</v>
          </cell>
          <cell r="G133" t="str">
            <v>女</v>
          </cell>
          <cell r="H133" t="str">
            <v>汉族</v>
          </cell>
          <cell r="I133" t="str">
            <v>李本兰,妻,510821197003055320</v>
          </cell>
          <cell r="J133" t="str">
            <v>李本兰,妻,510821197003055320;赵兴兵,子,510821199010155337</v>
          </cell>
        </row>
        <row r="134">
          <cell r="A134" t="str">
            <v>赵依霖</v>
          </cell>
          <cell r="B134" t="str">
            <v>四川省旺苍县天星乡木瓜村1组32号</v>
          </cell>
          <cell r="C134">
            <v>411005079</v>
          </cell>
          <cell r="D134" t="str">
            <v>女</v>
          </cell>
          <cell r="E134" t="str">
            <v>510821199701105320</v>
          </cell>
          <cell r="F134" t="str">
            <v>15883984358</v>
          </cell>
          <cell r="G134" t="str">
            <v>女</v>
          </cell>
          <cell r="H134" t="str">
            <v>汉族</v>
          </cell>
          <cell r="I134" t="str">
            <v>赵依霖,女,510821199701105320</v>
          </cell>
          <cell r="J134" t="str">
            <v>赵依霖,女,510821199701105320;李本兰,妻,510821197003055320;赵兴兵,子,510821199010155337</v>
          </cell>
        </row>
        <row r="135">
          <cell r="A135" t="str">
            <v>赵淸昌</v>
          </cell>
          <cell r="B135" t="str">
            <v>四川省旺苍县天星乡木瓜村1组32号</v>
          </cell>
          <cell r="C135">
            <v>411005079</v>
          </cell>
          <cell r="D135" t="str">
            <v>户主</v>
          </cell>
          <cell r="E135" t="str">
            <v>510821196802095316</v>
          </cell>
          <cell r="F135" t="str">
            <v>13551942104</v>
          </cell>
          <cell r="G135" t="str">
            <v>男</v>
          </cell>
          <cell r="H135" t="str">
            <v>汉族</v>
          </cell>
          <cell r="I135" t="str">
            <v>赵淸昌,户主,510821196802095316</v>
          </cell>
          <cell r="J135" t="str">
            <v>赵淸昌,户主,510821196802095316;赵依霖,女,510821199701105320;李本兰,妻,510821197003055320;赵兴兵,子,510821199010155337</v>
          </cell>
        </row>
        <row r="136">
          <cell r="A136" t="str">
            <v>向贵芳</v>
          </cell>
          <cell r="B136" t="str">
            <v>四川省旺苍县天星乡木瓜村1组33号</v>
          </cell>
          <cell r="C136">
            <v>411005080</v>
          </cell>
          <cell r="D136" t="str">
            <v>妻</v>
          </cell>
          <cell r="E136" t="str">
            <v>510821196312015328</v>
          </cell>
          <cell r="F136" t="str">
            <v>13432088083</v>
          </cell>
          <cell r="G136" t="str">
            <v>女</v>
          </cell>
          <cell r="H136" t="str">
            <v>汉族</v>
          </cell>
          <cell r="I136" t="str">
            <v>向贵芳,妻,510821196312015328</v>
          </cell>
          <cell r="J136" t="str">
            <v>向贵芳,妻,510821196312015328</v>
          </cell>
        </row>
        <row r="137">
          <cell r="A137" t="str">
            <v>赵丹</v>
          </cell>
          <cell r="B137" t="str">
            <v>四川省旺苍县天星乡木瓜村1组33号</v>
          </cell>
          <cell r="C137">
            <v>411005080</v>
          </cell>
          <cell r="D137" t="str">
            <v>女</v>
          </cell>
          <cell r="E137" t="str">
            <v>510821199002105321</v>
          </cell>
          <cell r="F137" t="str">
            <v>13381227793</v>
          </cell>
          <cell r="G137" t="str">
            <v>女</v>
          </cell>
          <cell r="H137" t="str">
            <v>汉族</v>
          </cell>
          <cell r="I137" t="str">
            <v>赵丹,女,510821199002105321</v>
          </cell>
          <cell r="J137" t="str">
            <v>赵丹,女,510821199002105321;向贵芳,妻,510821196312015328</v>
          </cell>
        </row>
        <row r="138">
          <cell r="A138" t="str">
            <v>赵华昌</v>
          </cell>
          <cell r="B138" t="str">
            <v>四川省旺苍县天星乡木瓜村1组33号</v>
          </cell>
          <cell r="C138">
            <v>411005080</v>
          </cell>
          <cell r="D138" t="str">
            <v>户主</v>
          </cell>
          <cell r="E138" t="str">
            <v>510821196006255315</v>
          </cell>
          <cell r="F138" t="str">
            <v>13432088083</v>
          </cell>
          <cell r="G138" t="str">
            <v>男</v>
          </cell>
          <cell r="H138" t="str">
            <v>汉族</v>
          </cell>
          <cell r="I138" t="str">
            <v>赵华昌,户主,510821196006255315</v>
          </cell>
          <cell r="J138" t="str">
            <v>赵华昌,户主,510821196006255315;赵丹,女,510821199002105321;向贵芳,妻,510821196312015328</v>
          </cell>
        </row>
        <row r="139">
          <cell r="A139" t="str">
            <v>罗春林</v>
          </cell>
          <cell r="B139" t="str">
            <v>四川省旺苍县天星乡木瓜村1组34号</v>
          </cell>
          <cell r="C139">
            <v>411005081</v>
          </cell>
          <cell r="D139" t="str">
            <v>户主</v>
          </cell>
          <cell r="E139" t="str">
            <v>510821193405065320</v>
          </cell>
        </row>
        <row r="139">
          <cell r="G139" t="str">
            <v>女</v>
          </cell>
          <cell r="H139" t="str">
            <v>汉族</v>
          </cell>
          <cell r="I139" t="str">
            <v>罗春林,户主,510821193405065320</v>
          </cell>
          <cell r="J139" t="str">
            <v>罗春林,户主,510821193405065320</v>
          </cell>
        </row>
        <row r="140">
          <cell r="A140" t="str">
            <v>李益秀</v>
          </cell>
          <cell r="B140" t="str">
            <v>四川省旺苍县天星乡木瓜村1组35号</v>
          </cell>
          <cell r="C140">
            <v>411005082</v>
          </cell>
          <cell r="D140" t="str">
            <v>妻</v>
          </cell>
          <cell r="E140" t="str">
            <v>510821196607055327</v>
          </cell>
          <cell r="F140" t="str">
            <v>18780920932</v>
          </cell>
          <cell r="G140" t="str">
            <v>女</v>
          </cell>
          <cell r="H140" t="str">
            <v>汉族</v>
          </cell>
          <cell r="I140" t="str">
            <v>李益秀,妻,510821196607055327</v>
          </cell>
          <cell r="J140" t="str">
            <v>李益秀,妻,510821196607055327</v>
          </cell>
        </row>
        <row r="141">
          <cell r="A141" t="str">
            <v>杨伟</v>
          </cell>
          <cell r="B141" t="str">
            <v>四川省旺苍县天星乡木瓜村1组35号</v>
          </cell>
          <cell r="C141">
            <v>411005082</v>
          </cell>
          <cell r="D141" t="str">
            <v>次子</v>
          </cell>
          <cell r="E141" t="str">
            <v>510821199705095318</v>
          </cell>
          <cell r="F141" t="str">
            <v>18582964926</v>
          </cell>
          <cell r="G141" t="str">
            <v>男</v>
          </cell>
          <cell r="H141" t="str">
            <v>汉族</v>
          </cell>
          <cell r="I141" t="str">
            <v>杨伟,次子,510821199705095318</v>
          </cell>
          <cell r="J141" t="str">
            <v>杨伟,次子,510821199705095318;李益秀,妻,510821196607055327</v>
          </cell>
        </row>
        <row r="142">
          <cell r="A142" t="str">
            <v>杨军仁</v>
          </cell>
          <cell r="B142" t="str">
            <v>四川省旺苍县天星乡木瓜村1组35号</v>
          </cell>
          <cell r="C142">
            <v>411005082</v>
          </cell>
          <cell r="D142" t="str">
            <v>户主</v>
          </cell>
          <cell r="E142" t="str">
            <v>510821196405045315</v>
          </cell>
          <cell r="F142" t="str">
            <v>13547171054</v>
          </cell>
          <cell r="G142" t="str">
            <v>男</v>
          </cell>
          <cell r="H142" t="str">
            <v>汉族</v>
          </cell>
          <cell r="I142" t="str">
            <v>杨军仁,户主,510821196405045315</v>
          </cell>
          <cell r="J142" t="str">
            <v>杨军仁,户主,510821196405045315;杨伟,次子,510821199705095318;李益秀,妻,510821196607055327</v>
          </cell>
        </row>
        <row r="143">
          <cell r="A143" t="str">
            <v>康容华</v>
          </cell>
          <cell r="B143" t="str">
            <v>四川省旺苍县天星乡木瓜村1组36号</v>
          </cell>
          <cell r="C143">
            <v>411005083</v>
          </cell>
          <cell r="D143" t="str">
            <v>长女</v>
          </cell>
          <cell r="E143" t="str">
            <v>510821198902055329</v>
          </cell>
          <cell r="F143" t="str">
            <v>13438166548</v>
          </cell>
          <cell r="G143" t="str">
            <v>女</v>
          </cell>
          <cell r="H143" t="str">
            <v>汉族</v>
          </cell>
          <cell r="I143" t="str">
            <v>康容华,长女,510821198902055329</v>
          </cell>
          <cell r="J143" t="str">
            <v>康容华,长女,510821198902055329</v>
          </cell>
        </row>
        <row r="144">
          <cell r="A144" t="str">
            <v>康楠</v>
          </cell>
          <cell r="B144" t="str">
            <v>四川省旺苍县天星乡木瓜村1组36号</v>
          </cell>
          <cell r="C144">
            <v>411005083</v>
          </cell>
          <cell r="D144" t="str">
            <v>孙子</v>
          </cell>
          <cell r="E144" t="str">
            <v>510821201704300017</v>
          </cell>
        </row>
        <row r="144">
          <cell r="G144" t="str">
            <v>男</v>
          </cell>
          <cell r="H144" t="str">
            <v>汉族</v>
          </cell>
          <cell r="I144" t="str">
            <v>康楠,孙子,510821201704300017</v>
          </cell>
          <cell r="J144" t="str">
            <v>康楠,孙子,510821201704300017;康容华,长女,510821198902055329</v>
          </cell>
        </row>
        <row r="145">
          <cell r="A145" t="str">
            <v>李本清</v>
          </cell>
          <cell r="B145" t="str">
            <v>四川省旺苍县天星乡木瓜村1组36号</v>
          </cell>
          <cell r="C145">
            <v>411005083</v>
          </cell>
          <cell r="D145" t="str">
            <v>妻</v>
          </cell>
          <cell r="E145" t="str">
            <v>51082119660417534X</v>
          </cell>
          <cell r="F145" t="str">
            <v>0839-4216202</v>
          </cell>
          <cell r="G145" t="str">
            <v>女</v>
          </cell>
          <cell r="H145" t="str">
            <v>汉族</v>
          </cell>
          <cell r="I145" t="str">
            <v>李本清,妻,51082119660417534X</v>
          </cell>
          <cell r="J145" t="str">
            <v>李本清,妻,51082119660417534X;康楠,孙子,510821201704300017;康容华,长女,510821198902055329</v>
          </cell>
        </row>
        <row r="146">
          <cell r="A146" t="str">
            <v>康莉华</v>
          </cell>
          <cell r="B146" t="str">
            <v>四川省旺苍县天星乡木瓜村1组36号</v>
          </cell>
          <cell r="C146">
            <v>411005083</v>
          </cell>
          <cell r="D146" t="str">
            <v>次女</v>
          </cell>
          <cell r="E146" t="str">
            <v>510821199201175322</v>
          </cell>
          <cell r="F146" t="str">
            <v>15284851457</v>
          </cell>
          <cell r="G146" t="str">
            <v>女</v>
          </cell>
          <cell r="H146" t="str">
            <v>汉族</v>
          </cell>
          <cell r="I146" t="str">
            <v>康莉华,次女,510821199201175322</v>
          </cell>
          <cell r="J146" t="str">
            <v>康莉华,次女,510821199201175322;李本清,妻,51082119660417534X;康楠,孙子,510821201704300017;康容华,长女,510821198902055329</v>
          </cell>
        </row>
        <row r="147">
          <cell r="A147" t="str">
            <v>康全昌</v>
          </cell>
          <cell r="B147" t="str">
            <v>四川省旺苍县天星乡木瓜村1组36号</v>
          </cell>
          <cell r="C147">
            <v>411005083</v>
          </cell>
          <cell r="D147" t="str">
            <v>户主</v>
          </cell>
          <cell r="E147" t="str">
            <v>510821195505225319</v>
          </cell>
          <cell r="F147" t="str">
            <v>08394216202</v>
          </cell>
          <cell r="G147" t="str">
            <v>男</v>
          </cell>
          <cell r="H147" t="str">
            <v>汉族</v>
          </cell>
          <cell r="I147" t="str">
            <v>康全昌,户主,510821195505225319</v>
          </cell>
          <cell r="J147" t="str">
            <v>康全昌,户主,510821195505225319;康莉华,次女,510821199201175322;李本清,妻,51082119660417534X;康楠,孙子,510821201704300017;康容华,长女,510821198902055329</v>
          </cell>
        </row>
        <row r="148">
          <cell r="A148" t="str">
            <v>康怀荣</v>
          </cell>
          <cell r="B148" t="str">
            <v>四川省旺苍县天星乡木瓜村1组37号</v>
          </cell>
          <cell r="C148">
            <v>411005084</v>
          </cell>
          <cell r="D148" t="str">
            <v>长子</v>
          </cell>
          <cell r="E148" t="str">
            <v>510821198901115318</v>
          </cell>
          <cell r="F148" t="str">
            <v>0839-4216832</v>
          </cell>
          <cell r="G148" t="str">
            <v>男</v>
          </cell>
          <cell r="H148" t="str">
            <v>汉族</v>
          </cell>
          <cell r="I148" t="str">
            <v>康怀荣,长子,510821198901115318</v>
          </cell>
          <cell r="J148" t="str">
            <v>康怀荣,长子,510821198901115318</v>
          </cell>
        </row>
        <row r="149">
          <cell r="A149" t="str">
            <v>尹金莲</v>
          </cell>
          <cell r="B149" t="str">
            <v>四川省旺苍县天星乡木瓜村1组37号</v>
          </cell>
          <cell r="C149">
            <v>411005084</v>
          </cell>
          <cell r="D149" t="str">
            <v>妻</v>
          </cell>
          <cell r="E149" t="str">
            <v>510821195403045325</v>
          </cell>
          <cell r="F149">
            <v>4216832</v>
          </cell>
          <cell r="G149" t="str">
            <v>女</v>
          </cell>
          <cell r="H149" t="str">
            <v>汉族</v>
          </cell>
          <cell r="I149" t="str">
            <v>尹金莲,妻,510821195403045325</v>
          </cell>
          <cell r="J149" t="str">
            <v>尹金莲,妻,510821195403045325;康怀荣,长子,510821198901115318</v>
          </cell>
        </row>
        <row r="150">
          <cell r="A150" t="str">
            <v>康清昌</v>
          </cell>
          <cell r="B150" t="str">
            <v>四川省旺苍县天星乡木瓜村1组37号</v>
          </cell>
          <cell r="C150">
            <v>411005084</v>
          </cell>
          <cell r="D150" t="str">
            <v>户主</v>
          </cell>
          <cell r="E150" t="str">
            <v>510821195208065312</v>
          </cell>
          <cell r="F150" t="str">
            <v>0839-4216832</v>
          </cell>
          <cell r="G150" t="str">
            <v>男</v>
          </cell>
          <cell r="H150" t="str">
            <v>汉族</v>
          </cell>
          <cell r="I150" t="str">
            <v>康清昌,户主,510821195208065312</v>
          </cell>
          <cell r="J150" t="str">
            <v>康清昌,户主,510821195208065312;尹金莲,妻,510821195403045325;康怀荣,长子,510821198901115318</v>
          </cell>
        </row>
        <row r="151">
          <cell r="A151" t="str">
            <v>刘金英</v>
          </cell>
          <cell r="B151" t="str">
            <v>四川省旺苍县天星乡木瓜村1组38号</v>
          </cell>
          <cell r="C151">
            <v>411005085</v>
          </cell>
          <cell r="D151" t="str">
            <v>妻</v>
          </cell>
          <cell r="E151" t="str">
            <v>51082119581110534X</v>
          </cell>
          <cell r="F151" t="str">
            <v>0839-4416951</v>
          </cell>
          <cell r="G151" t="str">
            <v>女</v>
          </cell>
          <cell r="H151" t="str">
            <v>汉族</v>
          </cell>
          <cell r="I151" t="str">
            <v>刘金英,妻,51082119581110534X</v>
          </cell>
          <cell r="J151" t="str">
            <v>刘金英,妻,51082119581110534X</v>
          </cell>
        </row>
        <row r="152">
          <cell r="A152" t="str">
            <v>赵昌</v>
          </cell>
          <cell r="B152" t="str">
            <v>四川省旺苍县天星乡木瓜村1组38号</v>
          </cell>
          <cell r="C152">
            <v>411005085</v>
          </cell>
          <cell r="D152" t="str">
            <v>户主</v>
          </cell>
          <cell r="E152" t="str">
            <v>510821195208075318</v>
          </cell>
          <cell r="F152" t="str">
            <v>0839-4416951</v>
          </cell>
          <cell r="G152" t="str">
            <v>男</v>
          </cell>
          <cell r="H152" t="str">
            <v>汉族</v>
          </cell>
          <cell r="I152" t="str">
            <v>赵昌,户主,510821195208075318</v>
          </cell>
          <cell r="J152" t="str">
            <v>赵昌,户主,510821195208075318;刘金英,妻,51082119581110534X</v>
          </cell>
        </row>
        <row r="153">
          <cell r="A153" t="str">
            <v>康怀暨</v>
          </cell>
          <cell r="B153" t="str">
            <v>四川省旺苍县天星乡木瓜村1组39号</v>
          </cell>
          <cell r="C153">
            <v>411005086</v>
          </cell>
          <cell r="D153" t="str">
            <v>长子</v>
          </cell>
          <cell r="E153" t="str">
            <v>510821199603245311</v>
          </cell>
          <cell r="F153" t="str">
            <v>15082182071</v>
          </cell>
          <cell r="G153" t="str">
            <v>男</v>
          </cell>
          <cell r="H153" t="str">
            <v>汉族</v>
          </cell>
          <cell r="I153" t="str">
            <v>康怀暨,长子,510821199603245311</v>
          </cell>
          <cell r="J153" t="str">
            <v>康怀暨,长子,510821199603245311</v>
          </cell>
        </row>
        <row r="154">
          <cell r="A154" t="str">
            <v>胡玉英</v>
          </cell>
          <cell r="B154" t="str">
            <v>四川省旺苍县天星乡木瓜村1组39号</v>
          </cell>
          <cell r="C154">
            <v>411005086</v>
          </cell>
          <cell r="D154" t="str">
            <v>妻</v>
          </cell>
          <cell r="E154" t="str">
            <v>510821197002125323</v>
          </cell>
          <cell r="F154" t="str">
            <v>15883536559</v>
          </cell>
          <cell r="G154" t="str">
            <v>女</v>
          </cell>
          <cell r="H154" t="str">
            <v>汉族</v>
          </cell>
          <cell r="I154" t="str">
            <v>胡玉英,妻,510821197002125323</v>
          </cell>
          <cell r="J154" t="str">
            <v>胡玉英,妻,510821197002125323;康怀暨,长子,510821199603245311</v>
          </cell>
        </row>
        <row r="155">
          <cell r="A155" t="str">
            <v>康怀忠</v>
          </cell>
          <cell r="B155" t="str">
            <v>四川省旺苍县天星乡木瓜村1组39号</v>
          </cell>
          <cell r="C155">
            <v>411005086</v>
          </cell>
          <cell r="D155" t="str">
            <v>次子</v>
          </cell>
          <cell r="E155" t="str">
            <v>510821200101145316</v>
          </cell>
          <cell r="F155" t="str">
            <v>13419208255</v>
          </cell>
          <cell r="G155" t="str">
            <v>男</v>
          </cell>
          <cell r="H155" t="str">
            <v>汉族</v>
          </cell>
          <cell r="I155" t="str">
            <v>康怀忠,次子,510821200101145316</v>
          </cell>
          <cell r="J155" t="str">
            <v>康怀忠,次子,510821200101145316;胡玉英,妻,510821197002125323;康怀暨,长子,510821199603245311</v>
          </cell>
        </row>
        <row r="156">
          <cell r="A156" t="str">
            <v>康福昌</v>
          </cell>
          <cell r="B156" t="str">
            <v>四川省旺苍县天星乡木瓜村1组39号</v>
          </cell>
          <cell r="C156">
            <v>411005086</v>
          </cell>
          <cell r="D156" t="str">
            <v>户主</v>
          </cell>
          <cell r="E156" t="str">
            <v>510821196901175338</v>
          </cell>
          <cell r="F156" t="str">
            <v>0839-4417296</v>
          </cell>
          <cell r="G156" t="str">
            <v>男</v>
          </cell>
          <cell r="H156" t="str">
            <v>汉族</v>
          </cell>
          <cell r="I156" t="str">
            <v>康福昌,户主,510821196901175338</v>
          </cell>
          <cell r="J156" t="str">
            <v>康福昌,户主,510821196901175338;康怀忠,次子,510821200101145316;胡玉英,妻,510821197002125323;康怀暨,长子,510821199603245311</v>
          </cell>
        </row>
        <row r="157">
          <cell r="A157" t="str">
            <v>康满昌</v>
          </cell>
          <cell r="B157" t="str">
            <v>四川省旺苍县天星乡木瓜村1组40号</v>
          </cell>
          <cell r="C157">
            <v>411005087</v>
          </cell>
          <cell r="D157" t="str">
            <v>户主</v>
          </cell>
          <cell r="E157" t="str">
            <v>51082119821208531X</v>
          </cell>
          <cell r="F157" t="str">
            <v>0839-4216202</v>
          </cell>
          <cell r="G157" t="str">
            <v>男</v>
          </cell>
          <cell r="H157" t="str">
            <v>汉族</v>
          </cell>
          <cell r="I157" t="str">
            <v>康满昌,户主,51082119821208531X</v>
          </cell>
          <cell r="J157" t="str">
            <v>康满昌,户主,51082119821208531X</v>
          </cell>
        </row>
        <row r="158">
          <cell r="A158" t="str">
            <v>康怀金</v>
          </cell>
          <cell r="B158" t="str">
            <v>四川省旺苍县天星乡木瓜村1组41号</v>
          </cell>
          <cell r="C158">
            <v>411005088</v>
          </cell>
          <cell r="D158" t="str">
            <v>长子</v>
          </cell>
          <cell r="E158" t="str">
            <v>510821199502095318</v>
          </cell>
          <cell r="F158" t="str">
            <v>14780954816</v>
          </cell>
          <cell r="G158" t="str">
            <v>男</v>
          </cell>
          <cell r="H158" t="str">
            <v>汉族</v>
          </cell>
          <cell r="I158" t="str">
            <v>康怀金,长子,510821199502095318</v>
          </cell>
          <cell r="J158" t="str">
            <v>康怀金,长子,510821199502095318</v>
          </cell>
        </row>
        <row r="159">
          <cell r="A159" t="str">
            <v>张莲菊</v>
          </cell>
          <cell r="B159" t="str">
            <v>四川省旺苍县天星乡木瓜村1组41号</v>
          </cell>
          <cell r="C159">
            <v>411005088</v>
          </cell>
          <cell r="D159" t="str">
            <v>妻</v>
          </cell>
          <cell r="E159" t="str">
            <v>510821197109175320</v>
          </cell>
          <cell r="F159" t="str">
            <v>13541444844</v>
          </cell>
          <cell r="G159" t="str">
            <v>女</v>
          </cell>
          <cell r="H159" t="str">
            <v>汉族</v>
          </cell>
          <cell r="I159" t="str">
            <v>张莲菊,妻,510821197109175320</v>
          </cell>
          <cell r="J159" t="str">
            <v>张莲菊,妻,510821197109175320;康怀金,长子,510821199502095318</v>
          </cell>
        </row>
        <row r="160">
          <cell r="A160" t="str">
            <v>康怀东</v>
          </cell>
          <cell r="B160" t="str">
            <v>四川省旺苍县天星乡木瓜村1组41号</v>
          </cell>
          <cell r="C160">
            <v>411005088</v>
          </cell>
          <cell r="D160" t="str">
            <v>次子</v>
          </cell>
          <cell r="E160" t="str">
            <v>510821199908085312</v>
          </cell>
          <cell r="F160" t="str">
            <v>18383933831</v>
          </cell>
          <cell r="G160" t="str">
            <v>男</v>
          </cell>
          <cell r="H160" t="str">
            <v>汉族</v>
          </cell>
          <cell r="I160" t="str">
            <v>康怀东,次子,510821199908085312</v>
          </cell>
          <cell r="J160" t="str">
            <v>康怀东,次子,510821199908085312;张莲菊,妻,510821197109175320;康怀金,长子,510821199502095318</v>
          </cell>
        </row>
        <row r="161">
          <cell r="A161" t="str">
            <v>康林昌</v>
          </cell>
          <cell r="B161" t="str">
            <v>四川省旺苍县天星乡木瓜村1组41号</v>
          </cell>
          <cell r="C161">
            <v>411005088</v>
          </cell>
          <cell r="D161" t="str">
            <v>户主</v>
          </cell>
          <cell r="E161" t="str">
            <v>510821196701055315</v>
          </cell>
          <cell r="F161" t="str">
            <v>13541444844</v>
          </cell>
          <cell r="G161" t="str">
            <v>男</v>
          </cell>
          <cell r="H161" t="str">
            <v>汉族</v>
          </cell>
          <cell r="I161" t="str">
            <v>康林昌,户主,510821196701055315</v>
          </cell>
          <cell r="J161" t="str">
            <v>康林昌,户主,510821196701055315;康怀东,次子,510821199908085312;张莲菊,妻,510821197109175320;康怀金,长子,510821199502095318</v>
          </cell>
        </row>
        <row r="162">
          <cell r="A162" t="str">
            <v>胡美英</v>
          </cell>
          <cell r="B162" t="str">
            <v>四川省旺苍只大屈乡木瓜村1组42号</v>
          </cell>
          <cell r="C162">
            <v>411005089</v>
          </cell>
          <cell r="D162" t="str">
            <v>妻</v>
          </cell>
          <cell r="E162" t="str">
            <v>510821197501105327</v>
          </cell>
          <cell r="F162" t="str">
            <v>13541976561</v>
          </cell>
          <cell r="G162" t="str">
            <v>女</v>
          </cell>
          <cell r="H162" t="str">
            <v>汉族</v>
          </cell>
          <cell r="I162" t="str">
            <v>胡美英,妻,510821197501105327</v>
          </cell>
          <cell r="J162" t="str">
            <v>胡美英,妻,510821197501105327</v>
          </cell>
        </row>
        <row r="163">
          <cell r="A163" t="str">
            <v>赵远昌</v>
          </cell>
          <cell r="B163" t="str">
            <v>四川省旺苍县天星乡木瓜村1组42号</v>
          </cell>
          <cell r="C163">
            <v>411005089</v>
          </cell>
          <cell r="D163" t="str">
            <v>户主</v>
          </cell>
          <cell r="E163" t="str">
            <v>510821197108105312</v>
          </cell>
          <cell r="F163" t="str">
            <v>13541976561</v>
          </cell>
          <cell r="G163" t="str">
            <v>男</v>
          </cell>
          <cell r="H163" t="str">
            <v>汉族.</v>
          </cell>
          <cell r="I163" t="str">
            <v>赵远昌,户主,510821197108105312</v>
          </cell>
          <cell r="J163" t="str">
            <v>赵远昌,户主,510821197108105312;胡美英,妻,510821197501105327</v>
          </cell>
        </row>
        <row r="164">
          <cell r="A164" t="str">
            <v>赵菊英</v>
          </cell>
          <cell r="B164" t="str">
            <v>四川省旺苍县天星乡木瓜村1组43号</v>
          </cell>
          <cell r="C164">
            <v>411005090</v>
          </cell>
          <cell r="D164" t="str">
            <v>妻</v>
          </cell>
          <cell r="E164" t="str">
            <v>510821196811135324</v>
          </cell>
          <cell r="F164" t="str">
            <v>15196112052</v>
          </cell>
          <cell r="G164" t="str">
            <v>女</v>
          </cell>
          <cell r="H164" t="str">
            <v>汉族</v>
          </cell>
          <cell r="I164" t="str">
            <v>赵菊英,妻,510821196811135324</v>
          </cell>
          <cell r="J164" t="str">
            <v>赵菊英,妻,510821196811135324</v>
          </cell>
        </row>
        <row r="165">
          <cell r="A165" t="str">
            <v>杨婷婷</v>
          </cell>
          <cell r="B165" t="str">
            <v>四川省旺苍县天星乡木瓜村1组43号</v>
          </cell>
          <cell r="C165">
            <v>411005090</v>
          </cell>
          <cell r="D165" t="str">
            <v>次女</v>
          </cell>
          <cell r="E165" t="str">
            <v>510821199909175328</v>
          </cell>
          <cell r="F165" t="str">
            <v>18284994668</v>
          </cell>
          <cell r="G165" t="str">
            <v>女</v>
          </cell>
          <cell r="H165" t="str">
            <v>汉族</v>
          </cell>
          <cell r="I165" t="str">
            <v>杨婷婷,次女,510821199909175328</v>
          </cell>
          <cell r="J165" t="str">
            <v>杨婷婷,次女,510821199909175328;赵菊英,妻,510821196811135324</v>
          </cell>
        </row>
        <row r="166">
          <cell r="A166" t="str">
            <v>杨喜仁</v>
          </cell>
          <cell r="B166" t="str">
            <v>四川省旺苍县天星乡木瓜村1组43号</v>
          </cell>
          <cell r="C166">
            <v>411005090</v>
          </cell>
          <cell r="D166" t="str">
            <v>户主</v>
          </cell>
          <cell r="E166" t="str">
            <v>510821197008105315</v>
          </cell>
          <cell r="F166" t="str">
            <v>13541441369</v>
          </cell>
          <cell r="G166" t="str">
            <v>男</v>
          </cell>
          <cell r="H166" t="str">
            <v>汉族</v>
          </cell>
          <cell r="I166" t="str">
            <v>杨喜仁,户主,510821197008105315</v>
          </cell>
          <cell r="J166" t="str">
            <v>杨喜仁,户主,510821197008105315;杨婷婷,次女,510821199909175328;赵菊英,妻,510821196811135324</v>
          </cell>
        </row>
        <row r="167">
          <cell r="A167" t="str">
            <v>李德玉</v>
          </cell>
          <cell r="B167" t="str">
            <v>四川省旺苍县天星乡木瓜村1组44号</v>
          </cell>
          <cell r="C167">
            <v>411005091</v>
          </cell>
          <cell r="D167" t="str">
            <v>妻</v>
          </cell>
          <cell r="E167" t="str">
            <v>510821196302045320</v>
          </cell>
          <cell r="F167" t="str">
            <v>15984082817</v>
          </cell>
          <cell r="G167" t="str">
            <v>女</v>
          </cell>
          <cell r="H167" t="str">
            <v>汉族</v>
          </cell>
          <cell r="I167" t="str">
            <v>李德玉,妻,510821196302045320</v>
          </cell>
          <cell r="J167" t="str">
            <v>李德玉,妻,510821196302045320</v>
          </cell>
        </row>
        <row r="168">
          <cell r="A168" t="str">
            <v>赵永昌</v>
          </cell>
          <cell r="B168" t="str">
            <v>四川省旺苍县天星乡木瓜村1组44号</v>
          </cell>
          <cell r="C168">
            <v>411005091</v>
          </cell>
          <cell r="D168" t="str">
            <v>户主</v>
          </cell>
          <cell r="E168" t="str">
            <v>510821196308015317</v>
          </cell>
          <cell r="F168" t="str">
            <v>15984082817</v>
          </cell>
          <cell r="G168" t="str">
            <v>男</v>
          </cell>
          <cell r="H168" t="str">
            <v>汉族</v>
          </cell>
          <cell r="I168" t="str">
            <v>赵永昌,户主,510821196308015317</v>
          </cell>
          <cell r="J168" t="str">
            <v>赵永昌,户主,510821196308015317;李德玉,妻,510821196302045320</v>
          </cell>
        </row>
        <row r="169">
          <cell r="A169" t="str">
            <v>赵体昌</v>
          </cell>
          <cell r="B169" t="str">
            <v>四川省旺苍县天星乡木瓜村1组45号</v>
          </cell>
          <cell r="C169">
            <v>411005092</v>
          </cell>
          <cell r="D169" t="str">
            <v>户主</v>
          </cell>
          <cell r="E169" t="str">
            <v>510821196004085316</v>
          </cell>
        </row>
        <row r="169">
          <cell r="G169" t="str">
            <v>男</v>
          </cell>
          <cell r="H169" t="str">
            <v>汉族</v>
          </cell>
          <cell r="I169" t="str">
            <v>赵体昌,户主,510821196004085316</v>
          </cell>
          <cell r="J169" t="str">
            <v>赵体昌,户主,510821196004085316</v>
          </cell>
        </row>
        <row r="170">
          <cell r="A170" t="str">
            <v>康净芳</v>
          </cell>
          <cell r="B170" t="str">
            <v>四川省旺苍县天星乡木瓜村1组47号</v>
          </cell>
          <cell r="C170">
            <v>411005095</v>
          </cell>
          <cell r="D170" t="str">
            <v>妻</v>
          </cell>
          <cell r="E170" t="str">
            <v>510821196805015326</v>
          </cell>
          <cell r="F170" t="str">
            <v>15282082118</v>
          </cell>
          <cell r="G170" t="str">
            <v>女</v>
          </cell>
          <cell r="H170" t="str">
            <v>汉族</v>
          </cell>
          <cell r="I170" t="str">
            <v>康净芳,妻,510821196805015326</v>
          </cell>
          <cell r="J170" t="str">
            <v>康净芳,妻,510821196805015326</v>
          </cell>
        </row>
        <row r="171">
          <cell r="A171" t="str">
            <v>赵映昌</v>
          </cell>
          <cell r="B171" t="str">
            <v>四川省旺苍县天星乡木瓜村1组47号</v>
          </cell>
          <cell r="C171">
            <v>411005095</v>
          </cell>
          <cell r="D171" t="str">
            <v>户主</v>
          </cell>
          <cell r="E171" t="str">
            <v>510821196406065318</v>
          </cell>
          <cell r="F171">
            <v>4401958</v>
          </cell>
          <cell r="G171" t="str">
            <v>男</v>
          </cell>
          <cell r="H171" t="str">
            <v>汉族</v>
          </cell>
          <cell r="I171" t="str">
            <v>赵映昌,户主,510821196406065318</v>
          </cell>
          <cell r="J171" t="str">
            <v>赵映昌,户主,510821196406065318;康净芳,妻,510821196805015326</v>
          </cell>
        </row>
        <row r="172">
          <cell r="A172" t="str">
            <v>刘素兰</v>
          </cell>
          <cell r="B172" t="str">
            <v>四川省旺苍县天星乡木瓜村1组48号</v>
          </cell>
          <cell r="C172">
            <v>411005096</v>
          </cell>
          <cell r="D172" t="str">
            <v>妻</v>
          </cell>
          <cell r="E172" t="str">
            <v>510821195202075325</v>
          </cell>
          <cell r="F172" t="str">
            <v>13981225394</v>
          </cell>
          <cell r="G172" t="str">
            <v>女</v>
          </cell>
          <cell r="H172" t="str">
            <v>汉族</v>
          </cell>
          <cell r="I172" t="str">
            <v>刘素兰,妻,510821195202075325</v>
          </cell>
          <cell r="J172" t="str">
            <v>刘素兰,妻,510821195202075325</v>
          </cell>
        </row>
        <row r="173">
          <cell r="A173" t="str">
            <v>赵全昌</v>
          </cell>
          <cell r="B173" t="str">
            <v>四川省旺苍县天星乡木瓜村1组48号</v>
          </cell>
          <cell r="C173">
            <v>411005096</v>
          </cell>
          <cell r="D173" t="str">
            <v>户主</v>
          </cell>
          <cell r="E173" t="str">
            <v>510821195003035312</v>
          </cell>
          <cell r="F173" t="str">
            <v>13981225394</v>
          </cell>
          <cell r="G173" t="str">
            <v>男</v>
          </cell>
          <cell r="H173" t="str">
            <v>汉族</v>
          </cell>
          <cell r="I173" t="str">
            <v>赵全昌,户主,510821195003035312</v>
          </cell>
          <cell r="J173" t="str">
            <v>赵全昌,户主,510821195003035312;刘素兰,妻,510821195202075325</v>
          </cell>
        </row>
        <row r="174">
          <cell r="A174" t="str">
            <v>白玉英</v>
          </cell>
          <cell r="B174" t="str">
            <v>四川省旺苍县天星乡木瓜村1组49号</v>
          </cell>
          <cell r="C174">
            <v>411005097</v>
          </cell>
          <cell r="D174" t="str">
            <v>户主</v>
          </cell>
          <cell r="E174" t="str">
            <v>510821194107165328</v>
          </cell>
        </row>
        <row r="174">
          <cell r="G174" t="str">
            <v>女</v>
          </cell>
          <cell r="H174" t="str">
            <v>汉族</v>
          </cell>
          <cell r="I174" t="str">
            <v>白玉英,户主,510821194107165328</v>
          </cell>
          <cell r="J174" t="str">
            <v>白玉英,户主,510821194107165328</v>
          </cell>
        </row>
        <row r="175">
          <cell r="A175" t="str">
            <v>赵慧</v>
          </cell>
          <cell r="B175" t="str">
            <v>四川省旺苍县天星乡木瓜村1组50号</v>
          </cell>
          <cell r="C175">
            <v>411005098</v>
          </cell>
          <cell r="D175" t="str">
            <v>长女</v>
          </cell>
          <cell r="E175" t="str">
            <v>510821199504185325</v>
          </cell>
          <cell r="F175" t="str">
            <v>15284872061</v>
          </cell>
          <cell r="G175" t="str">
            <v>女</v>
          </cell>
          <cell r="H175" t="str">
            <v>汉族</v>
          </cell>
          <cell r="I175" t="str">
            <v>赵慧,长女,510821199504185325</v>
          </cell>
          <cell r="J175" t="str">
            <v>赵慧,长女,510821199504185325</v>
          </cell>
        </row>
        <row r="176">
          <cell r="A176" t="str">
            <v>何菊生</v>
          </cell>
          <cell r="B176" t="str">
            <v>四川省旺苍县天星乡木瓜村1组50号</v>
          </cell>
          <cell r="C176">
            <v>411005098</v>
          </cell>
          <cell r="D176" t="str">
            <v>妻</v>
          </cell>
          <cell r="E176" t="str">
            <v>51082119720210536X</v>
          </cell>
          <cell r="F176" t="str">
            <v>13541967539</v>
          </cell>
          <cell r="G176" t="str">
            <v>女</v>
          </cell>
          <cell r="H176" t="str">
            <v>汉族</v>
          </cell>
          <cell r="I176" t="str">
            <v>何菊生,妻,51082119720210536X</v>
          </cell>
          <cell r="J176" t="str">
            <v>何菊生,妻,51082119720210536X;赵慧,长女,510821199504185325</v>
          </cell>
        </row>
        <row r="177">
          <cell r="A177" t="str">
            <v>赵兴丽</v>
          </cell>
          <cell r="B177" t="str">
            <v>四川省旺苍县天星乡木瓜村1组50号</v>
          </cell>
          <cell r="C177">
            <v>411005098</v>
          </cell>
          <cell r="D177" t="str">
            <v>次女</v>
          </cell>
          <cell r="E177" t="str">
            <v>510821200012185324</v>
          </cell>
          <cell r="F177" t="str">
            <v>15528083125</v>
          </cell>
          <cell r="G177" t="str">
            <v>女</v>
          </cell>
          <cell r="H177" t="str">
            <v>汉族</v>
          </cell>
          <cell r="I177" t="str">
            <v>赵兴丽,次女,510821200012185324</v>
          </cell>
          <cell r="J177" t="str">
            <v>赵兴丽,次女,510821200012185324;何菊生,妻,51082119720210536X;赵慧,长女,510821199504185325</v>
          </cell>
        </row>
        <row r="178">
          <cell r="A178" t="str">
            <v>赵燕昌</v>
          </cell>
          <cell r="B178" t="str">
            <v>四川省旺苍县天星乡木瓜村1组50号</v>
          </cell>
          <cell r="C178">
            <v>411005098</v>
          </cell>
          <cell r="D178" t="str">
            <v>户主</v>
          </cell>
          <cell r="E178" t="str">
            <v>510821197210015356</v>
          </cell>
          <cell r="F178" t="str">
            <v>13541967539</v>
          </cell>
          <cell r="G178" t="str">
            <v>男</v>
          </cell>
          <cell r="H178" t="str">
            <v>汉族</v>
          </cell>
          <cell r="I178" t="str">
            <v>赵燕昌,户主,510821197210015356</v>
          </cell>
          <cell r="J178" t="str">
            <v>赵燕昌,户主,510821197210015356;赵兴丽,次女,510821200012185324;何菊生,妻,51082119720210536X;赵慧,长女,510821199504185325</v>
          </cell>
        </row>
        <row r="179">
          <cell r="A179" t="str">
            <v>赵兴海</v>
          </cell>
          <cell r="B179" t="str">
            <v>四川省旺苍县天星乡木瓜村1组52号</v>
          </cell>
          <cell r="C179">
            <v>411005101</v>
          </cell>
          <cell r="D179" t="str">
            <v>长子</v>
          </cell>
          <cell r="E179" t="str">
            <v>510821199012025317</v>
          </cell>
          <cell r="F179" t="str">
            <v>18808398804</v>
          </cell>
          <cell r="G179" t="str">
            <v>男</v>
          </cell>
          <cell r="H179" t="str">
            <v>汉族</v>
          </cell>
          <cell r="I179" t="str">
            <v>赵兴海,长子,510821199012025317</v>
          </cell>
          <cell r="J179" t="str">
            <v>赵兴海,长子,510821199012025317</v>
          </cell>
        </row>
        <row r="180">
          <cell r="A180" t="str">
            <v>赵芸夕</v>
          </cell>
          <cell r="B180" t="str">
            <v>四川省旺苍县天星乡木瓜村1组52号</v>
          </cell>
          <cell r="C180">
            <v>411005101</v>
          </cell>
          <cell r="D180" t="str">
            <v>孙女</v>
          </cell>
          <cell r="E180" t="str">
            <v>510821201705210128</v>
          </cell>
        </row>
        <row r="180">
          <cell r="G180" t="str">
            <v>女</v>
          </cell>
          <cell r="H180" t="str">
            <v>汉族</v>
          </cell>
          <cell r="I180" t="str">
            <v>赵芸夕,孙女,510821201705210128</v>
          </cell>
          <cell r="J180" t="str">
            <v>赵芸夕,孙女,510821201705210128;赵兴海,长子,510821199012025317</v>
          </cell>
        </row>
        <row r="181">
          <cell r="A181" t="str">
            <v>莫自菊</v>
          </cell>
          <cell r="B181" t="str">
            <v>四川省旺苍县天星乡木瓜村1组52号</v>
          </cell>
          <cell r="C181">
            <v>411005101</v>
          </cell>
          <cell r="D181" t="str">
            <v>妻</v>
          </cell>
          <cell r="E181" t="str">
            <v>510821196911295368</v>
          </cell>
          <cell r="F181" t="str">
            <v>15928234340</v>
          </cell>
          <cell r="G181" t="str">
            <v>女</v>
          </cell>
          <cell r="H181" t="str">
            <v>汉族</v>
          </cell>
          <cell r="I181" t="str">
            <v>莫自菊,妻,510821196911295368</v>
          </cell>
          <cell r="J181" t="str">
            <v>莫自菊,妻,510821196911295368;赵芸夕,孙女,510821201705210128;赵兴海,长子,510821199012025317</v>
          </cell>
        </row>
        <row r="182">
          <cell r="A182" t="str">
            <v>赵茂军</v>
          </cell>
          <cell r="B182" t="str">
            <v>四川省旺苍县天星乡木瓜村1组52号</v>
          </cell>
          <cell r="C182">
            <v>411005101</v>
          </cell>
          <cell r="D182" t="str">
            <v>次子</v>
          </cell>
          <cell r="E182" t="str">
            <v>510821199903105310</v>
          </cell>
          <cell r="F182" t="str">
            <v>18383927072</v>
          </cell>
          <cell r="G182" t="str">
            <v>男</v>
          </cell>
          <cell r="H182" t="str">
            <v>汉族</v>
          </cell>
          <cell r="I182" t="str">
            <v>赵茂军,次子,510821199903105310</v>
          </cell>
          <cell r="J182" t="str">
            <v>赵茂军,次子,510821199903105310;莫自菊,妻,510821196911295368;赵芸夕,孙女,510821201705210128;赵兴海,长子,510821199012025317</v>
          </cell>
        </row>
        <row r="183">
          <cell r="A183" t="str">
            <v>赵举昌</v>
          </cell>
          <cell r="B183" t="str">
            <v>四川省旺苍县天星乡木瓜村1组52号</v>
          </cell>
          <cell r="C183">
            <v>411005101</v>
          </cell>
          <cell r="D183" t="str">
            <v>户主</v>
          </cell>
          <cell r="E183" t="str">
            <v>510821196308125313</v>
          </cell>
          <cell r="F183" t="str">
            <v>13458142966</v>
          </cell>
          <cell r="G183" t="str">
            <v>男</v>
          </cell>
          <cell r="H183" t="str">
            <v>汉族</v>
          </cell>
          <cell r="I183" t="str">
            <v>赵举昌,户主,510821196308125313</v>
          </cell>
          <cell r="J183" t="str">
            <v>赵举昌,户主,510821196308125313;赵茂军,次子,510821199903105310;莫自菊,妻,510821196911295368;赵芸夕,孙女,510821201705210128;赵兴海,长子,510821199012025317</v>
          </cell>
        </row>
        <row r="184">
          <cell r="A184" t="str">
            <v>周泽明</v>
          </cell>
          <cell r="B184" t="str">
            <v>四川省旺苍县天星乡木瓜村1组53号</v>
          </cell>
          <cell r="C184">
            <v>411005102</v>
          </cell>
          <cell r="D184" t="str">
            <v>户主</v>
          </cell>
          <cell r="E184" t="str">
            <v>510821193111195322</v>
          </cell>
        </row>
        <row r="184">
          <cell r="G184" t="str">
            <v>女</v>
          </cell>
          <cell r="H184" t="str">
            <v>汉族</v>
          </cell>
          <cell r="I184" t="str">
            <v>周泽明,户主,510821193111195322</v>
          </cell>
          <cell r="J184" t="str">
            <v>周泽明,户主,510821193111195322</v>
          </cell>
        </row>
        <row r="185">
          <cell r="A185" t="str">
            <v>唐菊华</v>
          </cell>
          <cell r="B185" t="str">
            <v>四川省旺苍县天星乡木瓜村1组54号</v>
          </cell>
          <cell r="C185">
            <v>411005103</v>
          </cell>
          <cell r="D185" t="str">
            <v>妻</v>
          </cell>
          <cell r="E185" t="str">
            <v>510821197602055349</v>
          </cell>
          <cell r="F185">
            <v>4417171</v>
          </cell>
          <cell r="G185" t="str">
            <v>女</v>
          </cell>
          <cell r="H185" t="str">
            <v>汉族</v>
          </cell>
          <cell r="I185" t="str">
            <v>唐菊华,妻,510821197602055349</v>
          </cell>
          <cell r="J185" t="str">
            <v>唐菊华,妻,510821197602055349</v>
          </cell>
        </row>
        <row r="186">
          <cell r="A186" t="str">
            <v>赵成昌</v>
          </cell>
          <cell r="B186" t="str">
            <v>四川省旺苍县天星乡木瓜村1组54号</v>
          </cell>
          <cell r="C186">
            <v>411005103</v>
          </cell>
          <cell r="D186" t="str">
            <v>户主</v>
          </cell>
          <cell r="E186" t="str">
            <v>510821197104145317</v>
          </cell>
          <cell r="F186" t="str">
            <v>15883900499</v>
          </cell>
          <cell r="G186" t="str">
            <v>男</v>
          </cell>
          <cell r="H186" t="str">
            <v>汉族</v>
          </cell>
          <cell r="I186" t="str">
            <v>赵成昌,户主,510821197104145317</v>
          </cell>
          <cell r="J186" t="str">
            <v>赵成昌,户主,510821197104145317;唐菊华,妻,510821197602055349</v>
          </cell>
        </row>
        <row r="187">
          <cell r="A187" t="str">
            <v>赵书铭</v>
          </cell>
          <cell r="B187" t="str">
            <v>四川省旺苍县天星乡木瓜村1组55号</v>
          </cell>
          <cell r="C187">
            <v>411005104</v>
          </cell>
          <cell r="D187" t="str">
            <v>子</v>
          </cell>
          <cell r="E187" t="str">
            <v>510821200406165318</v>
          </cell>
          <cell r="F187" t="str">
            <v>15284855898</v>
          </cell>
          <cell r="G187" t="str">
            <v>男</v>
          </cell>
          <cell r="H187" t="str">
            <v>汉族</v>
          </cell>
          <cell r="I187" t="str">
            <v>赵书铭,子,510821200406165318</v>
          </cell>
          <cell r="J187" t="str">
            <v>赵书铭,子,510821200406165318</v>
          </cell>
        </row>
        <row r="188">
          <cell r="A188" t="str">
            <v>赵兴菊</v>
          </cell>
          <cell r="B188" t="str">
            <v>四川省旺苍县天星乡木瓜村1组55号</v>
          </cell>
          <cell r="C188">
            <v>411005104</v>
          </cell>
          <cell r="D188" t="str">
            <v>配偶</v>
          </cell>
          <cell r="E188" t="str">
            <v>510821198201015324</v>
          </cell>
          <cell r="F188" t="str">
            <v>18780920625</v>
          </cell>
          <cell r="G188" t="str">
            <v>女</v>
          </cell>
          <cell r="H188" t="str">
            <v>汉族</v>
          </cell>
          <cell r="I188" t="str">
            <v>赵兴菊,配偶,510821198201015324</v>
          </cell>
          <cell r="J188" t="str">
            <v>赵兴菊,配偶,510821198201015324;赵书铭,子,510821200406165318</v>
          </cell>
        </row>
        <row r="189">
          <cell r="A189" t="str">
            <v>赵雪竹</v>
          </cell>
          <cell r="B189" t="str">
            <v>四川省旺苍县天星乡木瓜村1组55号</v>
          </cell>
          <cell r="C189">
            <v>411005104</v>
          </cell>
          <cell r="D189" t="str">
            <v>女</v>
          </cell>
          <cell r="E189" t="str">
            <v>510821200201175328</v>
          </cell>
          <cell r="F189" t="str">
            <v>15284855898</v>
          </cell>
          <cell r="G189" t="str">
            <v>女</v>
          </cell>
          <cell r="H189" t="str">
            <v>汉族</v>
          </cell>
          <cell r="I189" t="str">
            <v>赵雪竹,女,510821200201175328</v>
          </cell>
          <cell r="J189" t="str">
            <v>赵雪竹,女,510821200201175328;赵兴菊,配偶,510821198201015324;赵书铭,子,510821200406165318</v>
          </cell>
        </row>
        <row r="190">
          <cell r="A190" t="str">
            <v>张连得</v>
          </cell>
          <cell r="B190" t="str">
            <v>四川省旺苍县天星乡木瓜村1组55号</v>
          </cell>
          <cell r="C190">
            <v>411005104</v>
          </cell>
          <cell r="D190" t="str">
            <v>户主</v>
          </cell>
          <cell r="E190" t="str">
            <v>510821197808015318</v>
          </cell>
          <cell r="F190" t="str">
            <v>15928222919</v>
          </cell>
          <cell r="G190" t="str">
            <v>男</v>
          </cell>
          <cell r="H190" t="str">
            <v>汉族</v>
          </cell>
          <cell r="I190" t="str">
            <v>张连得,户主,510821197808015318</v>
          </cell>
          <cell r="J190" t="str">
            <v>张连得,户主,510821197808015318;赵雪竹,女,510821200201175328;赵兴菊,配偶,510821198201015324;赵书铭,子,510821200406165318</v>
          </cell>
        </row>
        <row r="191">
          <cell r="A191" t="str">
            <v>卢风</v>
          </cell>
          <cell r="B191" t="str">
            <v>四川省旺苍县天星乡木瓜村1组57号</v>
          </cell>
          <cell r="C191">
            <v>411005106</v>
          </cell>
          <cell r="D191" t="str">
            <v>长子</v>
          </cell>
          <cell r="E191" t="str">
            <v>510821199803165316</v>
          </cell>
          <cell r="F191" t="str">
            <v>18783455838</v>
          </cell>
          <cell r="G191" t="str">
            <v>男</v>
          </cell>
          <cell r="H191" t="str">
            <v>汉族</v>
          </cell>
          <cell r="I191" t="str">
            <v>卢风,长子,510821199803165316</v>
          </cell>
          <cell r="J191" t="str">
            <v>卢风,长子,510821199803165316</v>
          </cell>
        </row>
        <row r="192">
          <cell r="A192" t="str">
            <v>卢驰</v>
          </cell>
          <cell r="B192" t="str">
            <v>四川省旺苍县天星乡木瓜村1组57号</v>
          </cell>
          <cell r="C192">
            <v>411005106</v>
          </cell>
          <cell r="D192" t="str">
            <v>三子</v>
          </cell>
          <cell r="E192" t="str">
            <v>510821200901185316</v>
          </cell>
        </row>
        <row r="192">
          <cell r="G192" t="str">
            <v>男</v>
          </cell>
          <cell r="H192" t="str">
            <v>汉族</v>
          </cell>
          <cell r="I192" t="str">
            <v>卢驰,三子,510821200901185316</v>
          </cell>
          <cell r="J192" t="str">
            <v>卢驰,三子,510821200901185316;卢风,长子,510821199803165316</v>
          </cell>
        </row>
        <row r="193">
          <cell r="A193" t="str">
            <v>文玉兰</v>
          </cell>
          <cell r="B193" t="str">
            <v>四川省旺苍县天星乡木瓜村1组57号</v>
          </cell>
          <cell r="C193">
            <v>411005106</v>
          </cell>
          <cell r="D193" t="str">
            <v>妻</v>
          </cell>
          <cell r="E193" t="str">
            <v>510821197702165326</v>
          </cell>
        </row>
        <row r="193">
          <cell r="G193" t="str">
            <v>女</v>
          </cell>
          <cell r="H193" t="str">
            <v>汉族</v>
          </cell>
          <cell r="I193" t="str">
            <v>文玉兰,妻,510821197702165326</v>
          </cell>
          <cell r="J193" t="str">
            <v>文玉兰,妻,510821197702165326;卢驰,三子,510821200901185316;卢风,长子,510821199803165316</v>
          </cell>
        </row>
        <row r="194">
          <cell r="A194" t="str">
            <v>卢飞</v>
          </cell>
          <cell r="B194" t="str">
            <v>四川省旺苍县天星乡木瓜村1组57号</v>
          </cell>
          <cell r="C194">
            <v>411005106</v>
          </cell>
          <cell r="D194" t="str">
            <v>次子</v>
          </cell>
          <cell r="E194" t="str">
            <v>510821200101155215</v>
          </cell>
          <cell r="F194" t="str">
            <v>13541840597</v>
          </cell>
          <cell r="G194" t="str">
            <v>男</v>
          </cell>
          <cell r="H194" t="str">
            <v>汉族</v>
          </cell>
          <cell r="I194" t="str">
            <v>卢飞,次子,510821200101155215</v>
          </cell>
          <cell r="J194" t="str">
            <v>卢飞,次子,510821200101155215;文玉兰,妻,510821197702165326;卢驰,三子,510821200901185316;卢风,长子,510821199803165316</v>
          </cell>
        </row>
        <row r="195">
          <cell r="A195" t="str">
            <v>卢仕平</v>
          </cell>
          <cell r="B195" t="str">
            <v>四川省旺苍县天星乡木瓜村1组57号</v>
          </cell>
          <cell r="C195">
            <v>411005106</v>
          </cell>
          <cell r="D195" t="str">
            <v>户主</v>
          </cell>
          <cell r="E195" t="str">
            <v>510821197503015317</v>
          </cell>
        </row>
        <row r="195">
          <cell r="G195" t="str">
            <v>男</v>
          </cell>
          <cell r="H195" t="str">
            <v>汉族</v>
          </cell>
          <cell r="I195" t="str">
            <v>卢仕平,户主,510821197503015317</v>
          </cell>
          <cell r="J195" t="str">
            <v>卢仕平,户主,510821197503015317;卢飞,次子,510821200101155215;文玉兰,妻,510821197702165326;卢驰,三子,510821200901185316;卢风,长子,510821199803165316</v>
          </cell>
        </row>
        <row r="196">
          <cell r="A196" t="str">
            <v>何先进</v>
          </cell>
          <cell r="B196" t="str">
            <v>四川省旺苍县天星乡木瓜村1组58号</v>
          </cell>
          <cell r="C196">
            <v>411005107</v>
          </cell>
          <cell r="D196" t="str">
            <v>长子</v>
          </cell>
          <cell r="E196" t="str">
            <v>510821199302255313</v>
          </cell>
          <cell r="F196" t="str">
            <v>13541832631</v>
          </cell>
          <cell r="G196" t="str">
            <v>男</v>
          </cell>
          <cell r="H196" t="str">
            <v>汉族</v>
          </cell>
          <cell r="I196" t="str">
            <v>何先进,长子,510821199302255313</v>
          </cell>
          <cell r="J196" t="str">
            <v>何先进,长子,510821199302255313</v>
          </cell>
        </row>
        <row r="197">
          <cell r="A197" t="str">
            <v>何进修</v>
          </cell>
          <cell r="B197" t="str">
            <v>四川省旺苍县天星乡木瓜村1组58号</v>
          </cell>
          <cell r="C197">
            <v>411005107</v>
          </cell>
          <cell r="D197" t="str">
            <v>三子</v>
          </cell>
          <cell r="E197" t="str">
            <v>510821200111135330</v>
          </cell>
        </row>
        <row r="197">
          <cell r="G197" t="str">
            <v>男</v>
          </cell>
          <cell r="H197" t="str">
            <v>汉族</v>
          </cell>
          <cell r="I197" t="str">
            <v>何进修,三子,510821200111135330</v>
          </cell>
          <cell r="J197" t="str">
            <v>何进修,三子,510821200111135330;何先进,长子,510821199302255313</v>
          </cell>
        </row>
        <row r="198">
          <cell r="A198" t="str">
            <v>昝彩霞</v>
          </cell>
          <cell r="B198" t="str">
            <v>四川省旺苍县天星乡木瓜村1组58号</v>
          </cell>
          <cell r="C198">
            <v>411005107</v>
          </cell>
          <cell r="D198" t="str">
            <v>妻</v>
          </cell>
          <cell r="E198" t="str">
            <v>510821197001135327</v>
          </cell>
          <cell r="F198" t="str">
            <v>0839-4416007</v>
          </cell>
          <cell r="G198" t="str">
            <v>女</v>
          </cell>
          <cell r="H198" t="str">
            <v>汉族</v>
          </cell>
          <cell r="I198" t="str">
            <v>昝彩霞,妻,510821197001135327</v>
          </cell>
          <cell r="J198" t="str">
            <v>昝彩霞,妻,510821197001135327;何进修,三子,510821200111135330;何先进,长子,510821199302255313</v>
          </cell>
        </row>
        <row r="199">
          <cell r="A199" t="str">
            <v>何耀进</v>
          </cell>
          <cell r="B199" t="str">
            <v>四川省旺苍县天星乡木瓜村1组58号</v>
          </cell>
          <cell r="C199">
            <v>411005107</v>
          </cell>
          <cell r="D199" t="str">
            <v>次子</v>
          </cell>
          <cell r="E199" t="str">
            <v>510821200111135314</v>
          </cell>
          <cell r="F199" t="str">
            <v>13541832631</v>
          </cell>
          <cell r="G199" t="str">
            <v>男</v>
          </cell>
          <cell r="H199" t="str">
            <v>汉族</v>
          </cell>
          <cell r="I199" t="str">
            <v>何耀进,次子,510821200111135314</v>
          </cell>
          <cell r="J199" t="str">
            <v>何耀进,次子,510821200111135314;昝彩霞,妻,510821197001135327;何进修,三子,510821200111135330;何先进,长子,510821199302255313</v>
          </cell>
        </row>
        <row r="200">
          <cell r="A200" t="str">
            <v>何国强</v>
          </cell>
          <cell r="B200" t="str">
            <v>四川省旺苍县天星乡木瓜村1组58号</v>
          </cell>
          <cell r="C200">
            <v>411005107</v>
          </cell>
          <cell r="D200" t="str">
            <v>户主</v>
          </cell>
          <cell r="E200" t="str">
            <v>510821197012185311</v>
          </cell>
          <cell r="F200" t="str">
            <v>0839-4416007</v>
          </cell>
          <cell r="G200" t="str">
            <v>男</v>
          </cell>
          <cell r="H200" t="str">
            <v>汉族</v>
          </cell>
          <cell r="I200" t="str">
            <v>何国强,户主,510821197012185311</v>
          </cell>
          <cell r="J200" t="str">
            <v>何国强,户主,510821197012185311;何耀进,次子,510821200111135314;昝彩霞,妻,510821197001135327;何进修,三子,510821200111135330;何先进,长子,510821199302255313</v>
          </cell>
        </row>
        <row r="201">
          <cell r="A201" t="str">
            <v>刘善珍</v>
          </cell>
          <cell r="B201" t="str">
            <v>四川省旺苍县天星乡木瓜村1组59号</v>
          </cell>
          <cell r="C201">
            <v>411005108</v>
          </cell>
          <cell r="D201" t="str">
            <v>妻</v>
          </cell>
          <cell r="E201" t="str">
            <v>51082119710309532X</v>
          </cell>
          <cell r="F201" t="str">
            <v>0839-4400078</v>
          </cell>
          <cell r="G201" t="str">
            <v>女</v>
          </cell>
          <cell r="H201" t="str">
            <v>汉族</v>
          </cell>
          <cell r="I201" t="str">
            <v>刘善珍,妻,51082119710309532X</v>
          </cell>
          <cell r="J201" t="str">
            <v>刘善珍,妻,51082119710309532X</v>
          </cell>
        </row>
        <row r="202">
          <cell r="A202" t="str">
            <v>付金英</v>
          </cell>
          <cell r="B202" t="str">
            <v>四川省旺苍县天星乡木瓜村1组59号</v>
          </cell>
          <cell r="C202">
            <v>411005108</v>
          </cell>
          <cell r="D202" t="str">
            <v>母亲</v>
          </cell>
          <cell r="E202" t="str">
            <v>510821194004105322</v>
          </cell>
        </row>
        <row r="202">
          <cell r="G202" t="str">
            <v>女</v>
          </cell>
          <cell r="H202" t="str">
            <v>汉族</v>
          </cell>
          <cell r="I202" t="str">
            <v>付金英,母亲,510821194004105322</v>
          </cell>
          <cell r="J202" t="str">
            <v>付金英,母亲,510821194004105322;刘善珍,妻,51082119710309532X</v>
          </cell>
        </row>
        <row r="203">
          <cell r="A203" t="str">
            <v>何静容</v>
          </cell>
          <cell r="B203" t="str">
            <v>四川省旺苍县天星乡木瓜村1组59号</v>
          </cell>
          <cell r="C203">
            <v>411005108</v>
          </cell>
          <cell r="D203" t="str">
            <v>次女</v>
          </cell>
          <cell r="E203" t="str">
            <v>510821199901205326</v>
          </cell>
          <cell r="F203" t="str">
            <v>18757902352</v>
          </cell>
          <cell r="G203" t="str">
            <v>女</v>
          </cell>
          <cell r="H203" t="str">
            <v>汉族</v>
          </cell>
          <cell r="I203" t="str">
            <v>何静容,次女,510821199901205326</v>
          </cell>
          <cell r="J203" t="str">
            <v>何静容,次女,510821199901205326;付金英,母亲,510821194004105322;刘善珍,妻,51082119710309532X</v>
          </cell>
        </row>
        <row r="204">
          <cell r="A204" t="str">
            <v>何国映</v>
          </cell>
          <cell r="B204" t="str">
            <v>四川省旺苍县天星乡木瓜村1组59号</v>
          </cell>
          <cell r="C204">
            <v>411005108</v>
          </cell>
          <cell r="D204" t="str">
            <v>户主</v>
          </cell>
          <cell r="E204" t="str">
            <v>510821196304085334</v>
          </cell>
          <cell r="F204">
            <v>4400078</v>
          </cell>
          <cell r="G204" t="str">
            <v>男</v>
          </cell>
          <cell r="H204" t="str">
            <v>汉族</v>
          </cell>
          <cell r="I204" t="str">
            <v>何国映,户主,510821196304085334</v>
          </cell>
          <cell r="J204" t="str">
            <v>何国映,户主,510821196304085334;何静容,次女,510821199901205326;付金英,母亲,510821194004105322;刘善珍,妻,51082119710309532X</v>
          </cell>
        </row>
        <row r="205">
          <cell r="A205" t="str">
            <v>母飞</v>
          </cell>
          <cell r="B205" t="str">
            <v>四川省旺苍县天星乡木瓜村1组60号</v>
          </cell>
          <cell r="C205">
            <v>411005109</v>
          </cell>
          <cell r="D205" t="str">
            <v>次子</v>
          </cell>
          <cell r="E205" t="str">
            <v>510821199603235316</v>
          </cell>
          <cell r="F205" t="str">
            <v>13736737031</v>
          </cell>
          <cell r="G205" t="str">
            <v>男</v>
          </cell>
          <cell r="H205" t="str">
            <v>汉族</v>
          </cell>
          <cell r="I205" t="str">
            <v>母飞,次子,510821199603235316</v>
          </cell>
          <cell r="J205" t="str">
            <v>母飞,次子,510821199603235316</v>
          </cell>
        </row>
        <row r="206">
          <cell r="A206" t="str">
            <v>母玉安</v>
          </cell>
          <cell r="B206" t="str">
            <v>四川省旺苍县天星乡木瓜村1组60号</v>
          </cell>
          <cell r="C206">
            <v>411005109</v>
          </cell>
          <cell r="D206" t="str">
            <v>户主</v>
          </cell>
          <cell r="E206" t="str">
            <v>510821195712045310</v>
          </cell>
          <cell r="F206" t="str">
            <v>15183927714</v>
          </cell>
          <cell r="G206" t="str">
            <v>男</v>
          </cell>
          <cell r="H206" t="str">
            <v>汉族</v>
          </cell>
          <cell r="I206" t="str">
            <v>母玉安,户主,510821195712045310</v>
          </cell>
          <cell r="J206" t="str">
            <v>母玉安,户主,510821195712045310;母飞,次子,510821199603235316</v>
          </cell>
        </row>
        <row r="207">
          <cell r="A207" t="str">
            <v>康勇</v>
          </cell>
          <cell r="B207" t="str">
            <v>四川省旺苍县天星乡木瓜村1组61号</v>
          </cell>
          <cell r="C207">
            <v>411005110</v>
          </cell>
          <cell r="D207" t="str">
            <v>长子</v>
          </cell>
          <cell r="E207" t="str">
            <v>510821198907065315</v>
          </cell>
          <cell r="F207" t="str">
            <v>18383951572</v>
          </cell>
          <cell r="G207" t="str">
            <v>为</v>
          </cell>
          <cell r="H207" t="str">
            <v>汉族</v>
          </cell>
          <cell r="I207" t="str">
            <v>康勇,长子,510821198907065315</v>
          </cell>
          <cell r="J207" t="str">
            <v>康勇,长子,510821198907065315</v>
          </cell>
        </row>
        <row r="208">
          <cell r="A208" t="str">
            <v>闫兴文</v>
          </cell>
          <cell r="B208" t="str">
            <v>四川省旺苍县天星乡木瓜村1组61号</v>
          </cell>
          <cell r="C208">
            <v>411005110</v>
          </cell>
          <cell r="D208" t="str">
            <v>次子</v>
          </cell>
          <cell r="E208" t="str">
            <v>510821199805185310</v>
          </cell>
          <cell r="F208" t="str">
            <v>18383951572</v>
          </cell>
          <cell r="G208" t="str">
            <v>男</v>
          </cell>
          <cell r="H208" t="str">
            <v>汉族</v>
          </cell>
          <cell r="I208" t="str">
            <v>闫兴文,次子,510821199805185310</v>
          </cell>
          <cell r="J208" t="str">
            <v>闫兴文,次子,510821199805185310;康勇,长子,510821198907065315</v>
          </cell>
        </row>
        <row r="209">
          <cell r="A209" t="str">
            <v>付秀廷</v>
          </cell>
          <cell r="B209" t="str">
            <v>四川省旺苍县天星乡木瓜村1蛆61号</v>
          </cell>
          <cell r="C209">
            <v>411005110</v>
          </cell>
          <cell r="D209" t="str">
            <v>户主</v>
          </cell>
          <cell r="E209" t="str">
            <v>510821196403055368</v>
          </cell>
          <cell r="F209" t="str">
            <v>18383951572</v>
          </cell>
          <cell r="G209" t="str">
            <v>项</v>
          </cell>
          <cell r="H209" t="str">
            <v>汉族</v>
          </cell>
          <cell r="I209" t="str">
            <v>付秀廷,户主,510821196403055368</v>
          </cell>
          <cell r="J209" t="str">
            <v>付秀廷,户主,510821196403055368;闫兴文,次子,510821199805185310;康勇,长子,510821198907065315</v>
          </cell>
        </row>
        <row r="210">
          <cell r="A210" t="str">
            <v>付朝英</v>
          </cell>
          <cell r="B210" t="str">
            <v>四川省旺苍县天星乡木瓜村1组62号</v>
          </cell>
          <cell r="C210">
            <v>411005111</v>
          </cell>
          <cell r="D210" t="str">
            <v>户主</v>
          </cell>
          <cell r="E210" t="str">
            <v>510821194105115327</v>
          </cell>
          <cell r="F210" t="str">
            <v>15284897234</v>
          </cell>
          <cell r="G210" t="str">
            <v>女</v>
          </cell>
          <cell r="H210" t="str">
            <v>汉族</v>
          </cell>
          <cell r="I210" t="str">
            <v>付朝英,户主,510821194105115327</v>
          </cell>
          <cell r="J210" t="str">
            <v>付朝英,户主,510821194105115327</v>
          </cell>
        </row>
        <row r="211">
          <cell r="A211" t="str">
            <v>彭学秀</v>
          </cell>
          <cell r="B211" t="str">
            <v>四川省旺苍县天星乡木瓜村1组63号</v>
          </cell>
          <cell r="C211">
            <v>411005112</v>
          </cell>
          <cell r="D211" t="str">
            <v>妻</v>
          </cell>
          <cell r="E211" t="str">
            <v>510821196501025322</v>
          </cell>
          <cell r="F211" t="str">
            <v>15283985112</v>
          </cell>
          <cell r="G211" t="str">
            <v>项</v>
          </cell>
          <cell r="H211" t="str">
            <v>汉族</v>
          </cell>
          <cell r="I211" t="str">
            <v>彭学秀,妻,510821196501025322</v>
          </cell>
          <cell r="J211" t="str">
            <v>彭学秀,妻,510821196501025322</v>
          </cell>
        </row>
        <row r="212">
          <cell r="A212" t="str">
            <v>卢艳</v>
          </cell>
          <cell r="B212" t="str">
            <v>四川省旺苍县天星乡木瓜村1组63号</v>
          </cell>
          <cell r="C212">
            <v>411005112</v>
          </cell>
          <cell r="D212" t="str">
            <v>次女</v>
          </cell>
          <cell r="E212" t="str">
            <v>510821199211205345</v>
          </cell>
          <cell r="F212" t="str">
            <v>13408392897</v>
          </cell>
          <cell r="G212" t="str">
            <v>女</v>
          </cell>
        </row>
        <row r="212">
          <cell r="I212" t="str">
            <v>卢艳,次女,510821199211205345</v>
          </cell>
          <cell r="J212" t="str">
            <v>卢艳,次女,510821199211205345;彭学秀,妻,510821196501025322</v>
          </cell>
        </row>
        <row r="213">
          <cell r="A213" t="str">
            <v>卢仕贤</v>
          </cell>
          <cell r="B213" t="str">
            <v>四川省旺苍县天星乡木瓜村1组63号</v>
          </cell>
          <cell r="C213">
            <v>411005112</v>
          </cell>
          <cell r="D213" t="str">
            <v>户主</v>
          </cell>
          <cell r="E213" t="str">
            <v>510821196204175316</v>
          </cell>
          <cell r="F213" t="str">
            <v>08394401952</v>
          </cell>
          <cell r="G213" t="str">
            <v>男</v>
          </cell>
          <cell r="H213" t="str">
            <v>汉族</v>
          </cell>
          <cell r="I213" t="str">
            <v>卢仕贤,户主,510821196204175316</v>
          </cell>
          <cell r="J213" t="str">
            <v>卢仕贤,户主,510821196204175316;卢艳,次女,510821199211205345;彭学秀,妻,510821196501025322</v>
          </cell>
        </row>
        <row r="214">
          <cell r="A214" t="str">
            <v>李本菊</v>
          </cell>
          <cell r="B214" t="str">
            <v>四川省旺苍县天星乡木瓜村2组01号</v>
          </cell>
          <cell r="C214">
            <v>411005113</v>
          </cell>
          <cell r="D214" t="str">
            <v>妻</v>
          </cell>
          <cell r="E214" t="str">
            <v>510821196510055320</v>
          </cell>
        </row>
        <row r="214">
          <cell r="G214" t="str">
            <v>女</v>
          </cell>
          <cell r="H214" t="str">
            <v>汉族</v>
          </cell>
          <cell r="I214" t="str">
            <v>李本菊,妻,510821196510055320</v>
          </cell>
          <cell r="J214" t="str">
            <v>李本菊,妻,510821196510055320</v>
          </cell>
        </row>
        <row r="215">
          <cell r="A215" t="str">
            <v>付全廷</v>
          </cell>
          <cell r="B215" t="str">
            <v>四川省旺苍县天星乡木瓜村2组01号</v>
          </cell>
          <cell r="C215">
            <v>411005113</v>
          </cell>
          <cell r="D215" t="str">
            <v>户主</v>
          </cell>
          <cell r="E215" t="str">
            <v>510821196312135338</v>
          </cell>
          <cell r="F215" t="str">
            <v>13458140109</v>
          </cell>
          <cell r="G215" t="str">
            <v>男</v>
          </cell>
          <cell r="H215" t="str">
            <v>汉族</v>
          </cell>
          <cell r="I215" t="str">
            <v>付全廷,户主,510821196312135338</v>
          </cell>
          <cell r="J215" t="str">
            <v>付全廷,户主,510821196312135338;李本菊,妻,510821196510055320</v>
          </cell>
        </row>
        <row r="216">
          <cell r="A216" t="str">
            <v>刘庭秀</v>
          </cell>
          <cell r="B216" t="str">
            <v>四川省旺苍县天星乡木瓜村2组2号</v>
          </cell>
          <cell r="C216">
            <v>411005114</v>
          </cell>
          <cell r="D216" t="str">
            <v>妻</v>
          </cell>
          <cell r="E216" t="str">
            <v>510821195402055329</v>
          </cell>
        </row>
        <row r="216">
          <cell r="G216" t="str">
            <v>女</v>
          </cell>
        </row>
        <row r="216">
          <cell r="I216" t="str">
            <v>刘庭秀,妻,510821195402055329</v>
          </cell>
          <cell r="J216" t="str">
            <v>刘庭秀,妻,510821195402055329</v>
          </cell>
        </row>
        <row r="217">
          <cell r="A217" t="str">
            <v>付朝安</v>
          </cell>
          <cell r="B217" t="str">
            <v>四川省旺苍县天星乡木瓜村2组2号</v>
          </cell>
          <cell r="C217">
            <v>411005114</v>
          </cell>
          <cell r="D217" t="str">
            <v>户主</v>
          </cell>
          <cell r="E217" t="str">
            <v>510821194702165314</v>
          </cell>
          <cell r="F217" t="str">
            <v>15284128028</v>
          </cell>
          <cell r="G217" t="str">
            <v>男</v>
          </cell>
          <cell r="H217" t="str">
            <v>汉族</v>
          </cell>
          <cell r="I217" t="str">
            <v>付朝安,户主,510821194702165314</v>
          </cell>
          <cell r="J217" t="str">
            <v>付朝安,户主,510821194702165314;刘庭秀,妻,510821195402055329</v>
          </cell>
        </row>
        <row r="218">
          <cell r="A218" t="str">
            <v>付朝全</v>
          </cell>
          <cell r="B218" t="str">
            <v>四川省旺苍县天星乡木瓜村2组3号</v>
          </cell>
          <cell r="C218">
            <v>411005115</v>
          </cell>
          <cell r="D218" t="str">
            <v>户主</v>
          </cell>
          <cell r="E218" t="str">
            <v>510821195008055312</v>
          </cell>
          <cell r="F218" t="str">
            <v>13419202350</v>
          </cell>
          <cell r="G218" t="str">
            <v>男</v>
          </cell>
          <cell r="H218" t="str">
            <v>汉族</v>
          </cell>
          <cell r="I218" t="str">
            <v>付朝全,户主,510821195008055312</v>
          </cell>
          <cell r="J218" t="str">
            <v>付朝全,户主,510821195008055312</v>
          </cell>
        </row>
        <row r="219">
          <cell r="A219" t="str">
            <v>向菊芳</v>
          </cell>
          <cell r="B219" t="str">
            <v>四川省旺苍县天星乡木瓜村2组4号</v>
          </cell>
          <cell r="C219">
            <v>411005116</v>
          </cell>
          <cell r="D219" t="str">
            <v>妻</v>
          </cell>
          <cell r="E219" t="str">
            <v>510821196308235328</v>
          </cell>
          <cell r="F219" t="str">
            <v>13881222182</v>
          </cell>
          <cell r="G219" t="str">
            <v>女</v>
          </cell>
          <cell r="H219" t="str">
            <v>汉族</v>
          </cell>
          <cell r="I219" t="str">
            <v>向菊芳,妻,510821196308235328</v>
          </cell>
          <cell r="J219" t="str">
            <v>向菊芳,妻,510821196308235328</v>
          </cell>
        </row>
        <row r="220">
          <cell r="A220" t="str">
            <v>付朝寿</v>
          </cell>
          <cell r="B220" t="str">
            <v>四川省旺苍县天星乡木瓜村2组4号</v>
          </cell>
          <cell r="C220">
            <v>411005116</v>
          </cell>
          <cell r="D220" t="str">
            <v>户主</v>
          </cell>
          <cell r="E220" t="str">
            <v>510821196006075314</v>
          </cell>
          <cell r="F220" t="str">
            <v>15892285527</v>
          </cell>
          <cell r="G220" t="str">
            <v>男</v>
          </cell>
          <cell r="H220" t="str">
            <v>汉族</v>
          </cell>
          <cell r="I220" t="str">
            <v>付朝寿,户主,510821196006075314</v>
          </cell>
          <cell r="J220" t="str">
            <v>付朝寿,户主,510821196006075314;向菊芳,妻,510821196308235328</v>
          </cell>
        </row>
        <row r="221">
          <cell r="A221" t="str">
            <v>付镖永</v>
          </cell>
          <cell r="B221" t="str">
            <v>四川省旺苍县天星乡木瓜村2组5号</v>
          </cell>
          <cell r="C221">
            <v>411005117</v>
          </cell>
          <cell r="D221" t="str">
            <v>子</v>
          </cell>
          <cell r="E221" t="str">
            <v>510821199610055313</v>
          </cell>
          <cell r="F221" t="str">
            <v>15283957512</v>
          </cell>
          <cell r="G221" t="str">
            <v>男</v>
          </cell>
          <cell r="H221" t="str">
            <v>汉族</v>
          </cell>
          <cell r="I221" t="str">
            <v>付镖永,子,510821199610055313</v>
          </cell>
          <cell r="J221" t="str">
            <v>付镖永,子,510821199610055313</v>
          </cell>
        </row>
        <row r="222">
          <cell r="A222" t="str">
            <v>康丽芳</v>
          </cell>
          <cell r="B222" t="str">
            <v>四川省旺苍县天星乡木瓜村2组5号</v>
          </cell>
          <cell r="C222">
            <v>411005117</v>
          </cell>
          <cell r="D222" t="str">
            <v>妻</v>
          </cell>
          <cell r="E222" t="str">
            <v>510821197408085325</v>
          </cell>
          <cell r="F222" t="str">
            <v>13541444734</v>
          </cell>
          <cell r="G222" t="str">
            <v>女</v>
          </cell>
          <cell r="H222" t="str">
            <v>汉族</v>
          </cell>
          <cell r="I222" t="str">
            <v>康丽芳,妻,510821197408085325</v>
          </cell>
          <cell r="J222" t="str">
            <v>康丽芳,妻,510821197408085325;付镖永,子,510821199610055313</v>
          </cell>
        </row>
        <row r="223">
          <cell r="A223" t="str">
            <v>付赛兰</v>
          </cell>
          <cell r="B223" t="str">
            <v>四川省旺苍县天星乡木瓜村2组5号</v>
          </cell>
          <cell r="C223">
            <v>411005117</v>
          </cell>
          <cell r="D223" t="str">
            <v>女</v>
          </cell>
          <cell r="E223" t="str">
            <v>510821200407265329</v>
          </cell>
          <cell r="F223" t="str">
            <v>15883505266</v>
          </cell>
          <cell r="G223" t="str">
            <v>女</v>
          </cell>
          <cell r="H223" t="str">
            <v>汉族</v>
          </cell>
          <cell r="I223" t="str">
            <v>付赛兰,女,510821200407265329</v>
          </cell>
          <cell r="J223" t="str">
            <v>付赛兰,女,510821200407265329;康丽芳,妻,510821197408085325;付镖永,子,510821199610055313</v>
          </cell>
        </row>
        <row r="224">
          <cell r="A224" t="str">
            <v>马青英</v>
          </cell>
          <cell r="B224" t="str">
            <v>四川省旺苍县天星乡木瓜村2组5号</v>
          </cell>
          <cell r="C224">
            <v>411005117</v>
          </cell>
          <cell r="D224" t="str">
            <v>母亲</v>
          </cell>
          <cell r="E224" t="str">
            <v>510821194802155324</v>
          </cell>
        </row>
        <row r="224">
          <cell r="G224" t="str">
            <v>女</v>
          </cell>
          <cell r="H224" t="str">
            <v>汉族</v>
          </cell>
          <cell r="I224" t="str">
            <v>马青英,母亲,510821194802155324</v>
          </cell>
          <cell r="J224" t="str">
            <v>马青英,母亲,510821194802155324;付赛兰,女,510821200407265329;康丽芳,妻,510821197408085325;付镖永,子,510821199610055313</v>
          </cell>
        </row>
        <row r="225">
          <cell r="A225" t="str">
            <v>付畅永</v>
          </cell>
          <cell r="B225" t="str">
            <v>四川省旺苍县天星乡木瓜村2组5号</v>
          </cell>
          <cell r="C225">
            <v>411005117</v>
          </cell>
          <cell r="D225" t="str">
            <v>次子</v>
          </cell>
          <cell r="E225" t="str">
            <v>510821200702155317</v>
          </cell>
        </row>
        <row r="225">
          <cell r="G225" t="str">
            <v>男</v>
          </cell>
          <cell r="H225" t="str">
            <v>汉族</v>
          </cell>
          <cell r="I225" t="str">
            <v>付畅永,次子,510821200702155317</v>
          </cell>
          <cell r="J225" t="str">
            <v>付畅永,次子,510821200702155317;马青英,母亲,510821194802155324;付赛兰,女,510821200407265329;康丽芳,妻,510821197408085325;付镖永,子,510821199610055313</v>
          </cell>
        </row>
        <row r="226">
          <cell r="A226" t="str">
            <v>付勇</v>
          </cell>
          <cell r="B226" t="str">
            <v>四川省旺苍县天星乡木瓜村2组5号</v>
          </cell>
          <cell r="C226">
            <v>411005117</v>
          </cell>
          <cell r="D226" t="str">
            <v>户主</v>
          </cell>
          <cell r="E226" t="str">
            <v>510821197302105359</v>
          </cell>
          <cell r="F226" t="str">
            <v>13541444734</v>
          </cell>
          <cell r="G226" t="str">
            <v>男</v>
          </cell>
          <cell r="H226" t="str">
            <v>汉族</v>
          </cell>
          <cell r="I226" t="str">
            <v>付勇,户主,510821197302105359</v>
          </cell>
          <cell r="J226" t="str">
            <v>付勇,户主,510821197302105359;付畅永,次子,510821200702155317;马青英,母亲,510821194802155324;付赛兰,女,510821200407265329;康丽芳,妻,510821197408085325;付镖永,子,510821199610055313</v>
          </cell>
        </row>
        <row r="227">
          <cell r="A227" t="str">
            <v>付家庭</v>
          </cell>
          <cell r="B227" t="str">
            <v>四川省旺苍县天星乡木瓜村2组6号</v>
          </cell>
          <cell r="C227">
            <v>411005118</v>
          </cell>
          <cell r="D227" t="str">
            <v>子</v>
          </cell>
          <cell r="E227" t="str">
            <v>510821198906185315</v>
          </cell>
          <cell r="F227" t="str">
            <v>15892278566</v>
          </cell>
          <cell r="G227" t="str">
            <v>男</v>
          </cell>
          <cell r="H227" t="str">
            <v>汉族</v>
          </cell>
          <cell r="I227" t="str">
            <v>付家庭,子,510821198906185315</v>
          </cell>
          <cell r="J227" t="str">
            <v>付家庭,子,510821198906185315</v>
          </cell>
        </row>
        <row r="228">
          <cell r="A228" t="str">
            <v>何菊英</v>
          </cell>
          <cell r="B228" t="str">
            <v>四川省旺苍县天星乡木瓜村2组6号</v>
          </cell>
          <cell r="C228">
            <v>411005118</v>
          </cell>
          <cell r="D228" t="str">
            <v>妻</v>
          </cell>
          <cell r="E228" t="str">
            <v>510821196708215342</v>
          </cell>
          <cell r="F228" t="str">
            <v>13618122546</v>
          </cell>
          <cell r="G228" t="str">
            <v>女</v>
          </cell>
          <cell r="H228" t="str">
            <v>汉族</v>
          </cell>
          <cell r="I228" t="str">
            <v>何菊英,妻,510821196708215342</v>
          </cell>
          <cell r="J228" t="str">
            <v>何菊英,妻,510821196708215342;付家庭,子,510821198906185315</v>
          </cell>
        </row>
        <row r="229">
          <cell r="A229" t="str">
            <v>付莉华</v>
          </cell>
          <cell r="B229" t="str">
            <v>四川省旺苍县天星乡木瓜村2组6号</v>
          </cell>
          <cell r="C229">
            <v>411005118</v>
          </cell>
          <cell r="D229" t="str">
            <v>女</v>
          </cell>
          <cell r="E229" t="str">
            <v>510821199301015326</v>
          </cell>
          <cell r="F229" t="str">
            <v>18783452355</v>
          </cell>
          <cell r="G229" t="str">
            <v>女</v>
          </cell>
          <cell r="H229" t="str">
            <v>汉族</v>
          </cell>
          <cell r="I229" t="str">
            <v>付莉华,女,510821199301015326</v>
          </cell>
          <cell r="J229" t="str">
            <v>付莉华,女,510821199301015326;何菊英,妻,510821196708215342;付家庭,子,510821198906185315</v>
          </cell>
        </row>
        <row r="230">
          <cell r="A230" t="str">
            <v>付朝喜</v>
          </cell>
          <cell r="B230" t="str">
            <v>四川省旺苍县天星乡木瓜村2组6号</v>
          </cell>
          <cell r="C230">
            <v>411005118</v>
          </cell>
          <cell r="D230" t="str">
            <v>户主</v>
          </cell>
          <cell r="E230" t="str">
            <v>510821196508115312</v>
          </cell>
          <cell r="F230" t="str">
            <v>13618122546</v>
          </cell>
          <cell r="G230" t="str">
            <v>男</v>
          </cell>
          <cell r="H230" t="str">
            <v>汉族</v>
          </cell>
          <cell r="I230" t="str">
            <v>付朝喜,户主,510821196508115312</v>
          </cell>
          <cell r="J230" t="str">
            <v>付朝喜,户主,510821196508115312;付莉华,女,510821199301015326;何菊英,妻,510821196708215342;付家庭,子,510821198906185315</v>
          </cell>
        </row>
        <row r="231">
          <cell r="A231" t="str">
            <v>付晓会</v>
          </cell>
          <cell r="B231" t="str">
            <v>四川省旺苍县天星乡木瓜村2组7号</v>
          </cell>
          <cell r="C231">
            <v>411005119</v>
          </cell>
          <cell r="D231" t="str">
            <v>长女</v>
          </cell>
          <cell r="E231" t="str">
            <v>510821199202015320</v>
          </cell>
          <cell r="F231" t="str">
            <v>13547195233</v>
          </cell>
          <cell r="G231" t="str">
            <v>女</v>
          </cell>
          <cell r="H231" t="str">
            <v>汉族</v>
          </cell>
          <cell r="I231" t="str">
            <v>付晓会,长女,510821199202015320</v>
          </cell>
          <cell r="J231" t="str">
            <v>付晓会,长女,510821199202015320</v>
          </cell>
        </row>
        <row r="232">
          <cell r="A232" t="str">
            <v>付朝福</v>
          </cell>
          <cell r="B232" t="str">
            <v>四川省旺苍县天星乡木瓜村2组7号</v>
          </cell>
          <cell r="C232">
            <v>411005119</v>
          </cell>
          <cell r="D232" t="str">
            <v>户主</v>
          </cell>
          <cell r="E232" t="str">
            <v>510821195612055319</v>
          </cell>
          <cell r="F232" t="str">
            <v>15181392100</v>
          </cell>
          <cell r="G232" t="str">
            <v>为</v>
          </cell>
          <cell r="H232" t="str">
            <v>汉族</v>
          </cell>
          <cell r="I232" t="str">
            <v>付朝福,户主,510821195612055319</v>
          </cell>
          <cell r="J232" t="str">
            <v>付朝福,户主,510821195612055319;付晓会,长女,510821199202015320</v>
          </cell>
        </row>
        <row r="233">
          <cell r="A233" t="str">
            <v>付雄廷</v>
          </cell>
          <cell r="B233" t="str">
            <v>四川省旺苍县天星乡木瓜村2组08号</v>
          </cell>
          <cell r="C233">
            <v>411005120</v>
          </cell>
          <cell r="D233" t="str">
            <v>长子</v>
          </cell>
          <cell r="E233" t="str">
            <v>510821199701065314</v>
          </cell>
          <cell r="F233" t="str">
            <v>13438549870</v>
          </cell>
          <cell r="G233" t="str">
            <v>男</v>
          </cell>
          <cell r="H233" t="str">
            <v>汉族</v>
          </cell>
          <cell r="I233" t="str">
            <v>付雄廷,长子,510821199701065314</v>
          </cell>
          <cell r="J233" t="str">
            <v>付雄廷,长子,510821199701065314</v>
          </cell>
        </row>
        <row r="234">
          <cell r="A234" t="str">
            <v>彭秀芳</v>
          </cell>
          <cell r="B234" t="str">
            <v>四川省旺苍县天星乡木瓜村2组08号</v>
          </cell>
          <cell r="C234">
            <v>411005120</v>
          </cell>
          <cell r="D234" t="str">
            <v>妻</v>
          </cell>
          <cell r="E234" t="str">
            <v>510821197401155343</v>
          </cell>
          <cell r="F234" t="str">
            <v>13551932395</v>
          </cell>
          <cell r="G234" t="str">
            <v>女</v>
          </cell>
          <cell r="H234" t="str">
            <v>汉族</v>
          </cell>
          <cell r="I234" t="str">
            <v>彭秀芳,妻,510821197401155343</v>
          </cell>
          <cell r="J234" t="str">
            <v>彭秀芳,妻,510821197401155343;付雄廷,长子,510821199701065314</v>
          </cell>
        </row>
        <row r="235">
          <cell r="A235" t="str">
            <v>付朝国</v>
          </cell>
          <cell r="B235" t="str">
            <v>四川省旺苍县天星乡木瓜村2组08号</v>
          </cell>
          <cell r="C235">
            <v>411005120</v>
          </cell>
          <cell r="D235" t="str">
            <v>户主</v>
          </cell>
          <cell r="E235" t="str">
            <v>510821196911205334</v>
          </cell>
          <cell r="F235" t="str">
            <v>13551932395</v>
          </cell>
          <cell r="G235" t="str">
            <v>男</v>
          </cell>
          <cell r="H235" t="str">
            <v>汉族</v>
          </cell>
          <cell r="I235" t="str">
            <v>付朝国,户主,510821196911205334</v>
          </cell>
          <cell r="J235" t="str">
            <v>付朝国,户主,510821196911205334;彭秀芳,妻,510821197401155343;付雄廷,长子,510821199701065314</v>
          </cell>
        </row>
        <row r="236">
          <cell r="A236" t="str">
            <v>母玉连</v>
          </cell>
          <cell r="B236" t="str">
            <v>四川省旺苍县天星乡木瓜村2组9号</v>
          </cell>
          <cell r="C236">
            <v>411005121</v>
          </cell>
          <cell r="D236" t="str">
            <v>妻</v>
          </cell>
          <cell r="E236" t="str">
            <v>510821196306075324</v>
          </cell>
          <cell r="F236" t="str">
            <v>18284006233</v>
          </cell>
          <cell r="G236" t="str">
            <v>女</v>
          </cell>
          <cell r="H236" t="str">
            <v>汉族</v>
          </cell>
          <cell r="I236" t="str">
            <v>母玉连,妻,510821196306075324</v>
          </cell>
          <cell r="J236" t="str">
            <v>母玉连,妻,510821196306075324</v>
          </cell>
        </row>
        <row r="237">
          <cell r="A237" t="str">
            <v>付金庭</v>
          </cell>
          <cell r="B237" t="str">
            <v>四川省旺苍县天星乡木瓜村2组9号</v>
          </cell>
          <cell r="C237">
            <v>411005121</v>
          </cell>
          <cell r="D237" t="str">
            <v>户主</v>
          </cell>
          <cell r="E237" t="str">
            <v>510821195501015314</v>
          </cell>
          <cell r="F237" t="str">
            <v>13408392224</v>
          </cell>
          <cell r="G237" t="str">
            <v>男</v>
          </cell>
          <cell r="H237" t="str">
            <v>汉族</v>
          </cell>
          <cell r="I237" t="str">
            <v>付金庭,户主,510821195501015314</v>
          </cell>
          <cell r="J237" t="str">
            <v>付金庭,户主,510821195501015314;母玉连,妻,510821196306075324</v>
          </cell>
        </row>
        <row r="238">
          <cell r="A238" t="str">
            <v>补德秀</v>
          </cell>
          <cell r="B238" t="str">
            <v>四川省旺苍县天星乡木瓜村2组10号</v>
          </cell>
          <cell r="C238">
            <v>411005122</v>
          </cell>
          <cell r="D238" t="str">
            <v>妻</v>
          </cell>
          <cell r="E238" t="str">
            <v>510821196706075323</v>
          </cell>
          <cell r="F238" t="str">
            <v>15181365380</v>
          </cell>
          <cell r="G238" t="str">
            <v>女</v>
          </cell>
          <cell r="H238" t="str">
            <v>汉族</v>
          </cell>
          <cell r="I238" t="str">
            <v>补德秀,妻,510821196706075323</v>
          </cell>
          <cell r="J238" t="str">
            <v>补德秀,妻,510821196706075323</v>
          </cell>
        </row>
        <row r="239">
          <cell r="A239" t="str">
            <v>喻方泽</v>
          </cell>
          <cell r="B239" t="str">
            <v>四川省旺苍县天星乡木瓜村2组10号</v>
          </cell>
          <cell r="C239">
            <v>411005122</v>
          </cell>
          <cell r="D239" t="str">
            <v>户主</v>
          </cell>
          <cell r="E239" t="str">
            <v>510821195605025314</v>
          </cell>
        </row>
        <row r="239">
          <cell r="G239" t="str">
            <v>男</v>
          </cell>
          <cell r="H239" t="str">
            <v>汉族</v>
          </cell>
          <cell r="I239" t="str">
            <v>喻方泽,户主,510821195605025314</v>
          </cell>
          <cell r="J239" t="str">
            <v>喻方泽,户主,510821195605025314;补德秀,妻,510821196706075323</v>
          </cell>
        </row>
        <row r="240">
          <cell r="A240" t="str">
            <v>付洪</v>
          </cell>
          <cell r="B240" t="str">
            <v>四川省旺苍县天星乡木瓜村2组11号</v>
          </cell>
          <cell r="C240">
            <v>411005123</v>
          </cell>
          <cell r="D240" t="str">
            <v>子</v>
          </cell>
          <cell r="E240" t="str">
            <v>510821198808195317</v>
          </cell>
          <cell r="F240" t="str">
            <v>0839-4418800</v>
          </cell>
          <cell r="G240" t="str">
            <v>男</v>
          </cell>
          <cell r="H240" t="str">
            <v>汉族</v>
          </cell>
          <cell r="I240" t="str">
            <v>付洪,子,510821198808195317</v>
          </cell>
          <cell r="J240" t="str">
            <v>付洪,子,510821198808195317</v>
          </cell>
        </row>
        <row r="241">
          <cell r="A241" t="str">
            <v>张友菊</v>
          </cell>
          <cell r="B241" t="str">
            <v>四川省旺苍县天星乡木瓜村2组11号</v>
          </cell>
          <cell r="C241">
            <v>411005123</v>
          </cell>
          <cell r="D241" t="str">
            <v>妻</v>
          </cell>
          <cell r="E241" t="str">
            <v>510821196609185328</v>
          </cell>
          <cell r="F241" t="str">
            <v>0839-4418800</v>
          </cell>
          <cell r="G241" t="str">
            <v>女</v>
          </cell>
          <cell r="H241" t="str">
            <v>汉族</v>
          </cell>
          <cell r="I241" t="str">
            <v>张友菊,妻,510821196609185328</v>
          </cell>
          <cell r="J241" t="str">
            <v>张友菊,妻,510821196609185328;付洪,子,510821198808195317</v>
          </cell>
        </row>
        <row r="242">
          <cell r="A242" t="str">
            <v>付朝正</v>
          </cell>
          <cell r="B242" t="str">
            <v>四川省旺苍县天星乡木瓜村2组11号</v>
          </cell>
          <cell r="C242">
            <v>411005123</v>
          </cell>
          <cell r="D242" t="str">
            <v>户主</v>
          </cell>
          <cell r="E242" t="str">
            <v>510821195703135314</v>
          </cell>
          <cell r="F242" t="str">
            <v>13684332243</v>
          </cell>
          <cell r="G242" t="str">
            <v>男</v>
          </cell>
          <cell r="H242" t="str">
            <v>汉族</v>
          </cell>
          <cell r="I242" t="str">
            <v>付朝正,户主,510821195703135314</v>
          </cell>
          <cell r="J242" t="str">
            <v>付朝正,户主,510821195703135314;张友菊,妻,510821196609185328;付洪,子,510821198808195317</v>
          </cell>
        </row>
        <row r="243">
          <cell r="A243" t="str">
            <v>杨金英</v>
          </cell>
          <cell r="B243" t="str">
            <v>四川省旺苍县天星乡木瓜村2组12号</v>
          </cell>
          <cell r="C243">
            <v>411005124</v>
          </cell>
          <cell r="D243" t="str">
            <v>妻</v>
          </cell>
          <cell r="E243" t="str">
            <v>510821195512235320</v>
          </cell>
          <cell r="F243" t="str">
            <v>13458149863</v>
          </cell>
          <cell r="G243" t="str">
            <v>女</v>
          </cell>
          <cell r="H243" t="str">
            <v>汉族</v>
          </cell>
          <cell r="I243" t="str">
            <v>杨金英,妻,510821195512235320</v>
          </cell>
          <cell r="J243" t="str">
            <v>杨金英,妻,510821195512235320</v>
          </cell>
        </row>
        <row r="244">
          <cell r="A244" t="str">
            <v>付朝银</v>
          </cell>
          <cell r="B244" t="str">
            <v>四川省旺苍县天星乡木瓜村2组12号</v>
          </cell>
          <cell r="C244">
            <v>411005124</v>
          </cell>
          <cell r="D244" t="str">
            <v>户主</v>
          </cell>
          <cell r="E244" t="str">
            <v>510821195411205317</v>
          </cell>
          <cell r="F244" t="str">
            <v>13458149863</v>
          </cell>
          <cell r="G244" t="str">
            <v>男</v>
          </cell>
          <cell r="H244" t="str">
            <v>汉族</v>
          </cell>
          <cell r="I244" t="str">
            <v>付朝银,户主,510821195411205317</v>
          </cell>
          <cell r="J244" t="str">
            <v>付朝银,户主,510821195411205317;杨金英,妻,510821195512235320</v>
          </cell>
        </row>
        <row r="245">
          <cell r="A245" t="str">
            <v>付继永</v>
          </cell>
          <cell r="B245" t="str">
            <v>四川省旺苍县天星乡木瓜村2组13号</v>
          </cell>
          <cell r="C245">
            <v>411005125</v>
          </cell>
          <cell r="D245" t="str">
            <v>子</v>
          </cell>
          <cell r="E245" t="str">
            <v>510821199708125316</v>
          </cell>
          <cell r="F245" t="str">
            <v>15700561534</v>
          </cell>
          <cell r="G245" t="str">
            <v>男</v>
          </cell>
          <cell r="H245" t="str">
            <v>汉族</v>
          </cell>
          <cell r="I245" t="str">
            <v>付继永,子,510821199708125316</v>
          </cell>
          <cell r="J245" t="str">
            <v>付继永,子,510821199708125316</v>
          </cell>
        </row>
        <row r="246">
          <cell r="A246" t="str">
            <v>杨之丽</v>
          </cell>
          <cell r="B246" t="str">
            <v>四川省旺苍县天星乡木瓜村2组13号</v>
          </cell>
          <cell r="C246">
            <v>411005125</v>
          </cell>
          <cell r="D246" t="str">
            <v>妻</v>
          </cell>
          <cell r="E246" t="str">
            <v>510821197508015340</v>
          </cell>
          <cell r="F246" t="str">
            <v>15883512458</v>
          </cell>
          <cell r="G246" t="str">
            <v>女</v>
          </cell>
          <cell r="H246" t="str">
            <v>汉族</v>
          </cell>
          <cell r="I246" t="str">
            <v>杨之丽,妻,510821197508015340</v>
          </cell>
          <cell r="J246" t="str">
            <v>杨之丽,妻,510821197508015340;付继永,子,510821199708125316</v>
          </cell>
        </row>
        <row r="247">
          <cell r="A247" t="str">
            <v>付新蓉</v>
          </cell>
          <cell r="B247" t="str">
            <v>四川省旺苍县天星乡木瓜村2组13号</v>
          </cell>
          <cell r="C247">
            <v>411005125</v>
          </cell>
          <cell r="D247" t="str">
            <v>女</v>
          </cell>
          <cell r="E247" t="str">
            <v>510821200210015326</v>
          </cell>
          <cell r="F247" t="str">
            <v>18398785734</v>
          </cell>
          <cell r="G247" t="str">
            <v>女</v>
          </cell>
          <cell r="H247" t="str">
            <v>汉族</v>
          </cell>
          <cell r="I247" t="str">
            <v>付新蓉,女,510821200210015326</v>
          </cell>
          <cell r="J247" t="str">
            <v>付新蓉,女,510821200210015326;杨之丽,妻,510821197508015340;付继永,子,510821199708125316</v>
          </cell>
        </row>
        <row r="248">
          <cell r="A248" t="str">
            <v>李菊香</v>
          </cell>
          <cell r="B248" t="str">
            <v>四川省旺苍县天星乡木瓜村2组13号</v>
          </cell>
          <cell r="C248">
            <v>411005125</v>
          </cell>
          <cell r="D248" t="str">
            <v>母亲</v>
          </cell>
          <cell r="E248" t="str">
            <v>510821195004045328</v>
          </cell>
        </row>
        <row r="248">
          <cell r="G248" t="str">
            <v>女</v>
          </cell>
          <cell r="H248" t="str">
            <v>汉族</v>
          </cell>
          <cell r="I248" t="str">
            <v>李菊香,母亲,510821195004045328</v>
          </cell>
          <cell r="J248" t="str">
            <v>李菊香,母亲,510821195004045328;付新蓉,女,510821200210015326;杨之丽,妻,510821197508015340;付继永,子,510821199708125316</v>
          </cell>
        </row>
        <row r="249">
          <cell r="A249" t="str">
            <v>付朝敬</v>
          </cell>
          <cell r="B249" t="str">
            <v>四川省旺苍县天星乡木瓜村2组13号</v>
          </cell>
          <cell r="C249">
            <v>411005125</v>
          </cell>
          <cell r="D249" t="str">
            <v>父亲</v>
          </cell>
          <cell r="E249" t="str">
            <v>510821194811185314</v>
          </cell>
        </row>
        <row r="249">
          <cell r="G249" t="str">
            <v>男</v>
          </cell>
          <cell r="H249" t="str">
            <v>汉族</v>
          </cell>
          <cell r="I249" t="str">
            <v>付朝敬,父亲,510821194811185314</v>
          </cell>
          <cell r="J249" t="str">
            <v>付朝敬,父亲,510821194811185314;李菊香,母亲,510821195004045328;付新蓉,女,510821200210015326;杨之丽,妻,510821197508015340;付继永,子,510821199708125316</v>
          </cell>
        </row>
        <row r="250">
          <cell r="A250" t="str">
            <v>付平廷</v>
          </cell>
          <cell r="B250" t="str">
            <v>四川省旺苍县天星乡木瓜村2组13号</v>
          </cell>
          <cell r="C250">
            <v>411005125</v>
          </cell>
          <cell r="D250" t="str">
            <v>户主</v>
          </cell>
          <cell r="E250" t="str">
            <v>510821197308045318</v>
          </cell>
          <cell r="F250" t="str">
            <v>13881212072</v>
          </cell>
          <cell r="G250" t="str">
            <v>男</v>
          </cell>
          <cell r="H250" t="str">
            <v>汉族</v>
          </cell>
          <cell r="I250" t="str">
            <v>付平廷,户主,510821197308045318</v>
          </cell>
          <cell r="J250" t="str">
            <v>付平廷,户主,510821197308045318;付朝敬,父亲,510821194811185314;李菊香,母亲,510821195004045328;付新蓉,女,510821200210015326;杨之丽,妻,510821197508015340;付继永,子,510821199708125316</v>
          </cell>
        </row>
        <row r="251">
          <cell r="A251" t="str">
            <v>张成福</v>
          </cell>
          <cell r="B251" t="str">
            <v>四川省旺苍县天星乡木瓜村3组14号</v>
          </cell>
          <cell r="C251">
            <v>411005126</v>
          </cell>
          <cell r="D251" t="str">
            <v>户主</v>
          </cell>
          <cell r="E251" t="str">
            <v>51082119341108531X</v>
          </cell>
        </row>
        <row r="251">
          <cell r="G251" t="str">
            <v>男</v>
          </cell>
          <cell r="H251" t="str">
            <v>汉族</v>
          </cell>
          <cell r="I251" t="str">
            <v>张成福,户主,51082119341108531X</v>
          </cell>
          <cell r="J251" t="str">
            <v>张成福,户主,51082119341108531X</v>
          </cell>
        </row>
        <row r="252">
          <cell r="A252" t="str">
            <v>赵培英</v>
          </cell>
          <cell r="B252" t="str">
            <v>四川省旺苍县天星乡木瓜村2组15号</v>
          </cell>
          <cell r="C252">
            <v>411005127</v>
          </cell>
          <cell r="D252" t="str">
            <v>妻</v>
          </cell>
          <cell r="E252" t="str">
            <v>510821196401165344</v>
          </cell>
          <cell r="F252" t="str">
            <v>15284890439</v>
          </cell>
          <cell r="G252" t="str">
            <v>女</v>
          </cell>
          <cell r="H252" t="str">
            <v>汉族</v>
          </cell>
          <cell r="I252" t="str">
            <v>赵培英,妻,510821196401165344</v>
          </cell>
          <cell r="J252" t="str">
            <v>赵培英,妻,510821196401165344</v>
          </cell>
        </row>
        <row r="253">
          <cell r="A253" t="str">
            <v>张林</v>
          </cell>
          <cell r="B253" t="str">
            <v>四川省旺苍县天星乡木瓜村2组15号</v>
          </cell>
          <cell r="C253">
            <v>411005127</v>
          </cell>
          <cell r="D253" t="str">
            <v>T</v>
          </cell>
          <cell r="E253" t="str">
            <v>510821199003085318</v>
          </cell>
          <cell r="F253" t="str">
            <v>18284029217</v>
          </cell>
          <cell r="G253" t="str">
            <v>男</v>
          </cell>
          <cell r="H253" t="str">
            <v>汉族</v>
          </cell>
          <cell r="I253" t="str">
            <v>张林,T,510821199003085318</v>
          </cell>
          <cell r="J253" t="str">
            <v>张林,T,510821199003085318;赵培英,妻,510821196401165344</v>
          </cell>
        </row>
        <row r="254">
          <cell r="A254" t="str">
            <v>张友贵</v>
          </cell>
          <cell r="B254" t="str">
            <v>四川省旺苍县天星乡木瓜村2组15号</v>
          </cell>
          <cell r="C254">
            <v>411005127</v>
          </cell>
          <cell r="D254" t="str">
            <v>户主</v>
          </cell>
          <cell r="E254" t="str">
            <v>510821195503085316</v>
          </cell>
          <cell r="F254" t="str">
            <v>15883552646</v>
          </cell>
          <cell r="G254" t="str">
            <v>男</v>
          </cell>
          <cell r="H254" t="str">
            <v>汉族</v>
          </cell>
          <cell r="I254" t="str">
            <v>张友贵,户主,510821195503085316</v>
          </cell>
          <cell r="J254" t="str">
            <v>张友贵,户主,510821195503085316;张林,T,510821199003085318;赵培英,妻,510821196401165344</v>
          </cell>
        </row>
        <row r="255">
          <cell r="A255" t="str">
            <v>李桂秀</v>
          </cell>
          <cell r="B255" t="str">
            <v>四川省旺苍县天星乡木瓜村2组16号</v>
          </cell>
          <cell r="C255">
            <v>411005128</v>
          </cell>
          <cell r="D255" t="str">
            <v>妻</v>
          </cell>
          <cell r="E255" t="str">
            <v>510821195010165326</v>
          </cell>
        </row>
        <row r="255">
          <cell r="G255" t="str">
            <v>女</v>
          </cell>
          <cell r="H255" t="str">
            <v>汉族</v>
          </cell>
          <cell r="I255" t="str">
            <v>李桂秀,妻,510821195010165326</v>
          </cell>
          <cell r="J255" t="str">
            <v>李桂秀,妻,510821195010165326</v>
          </cell>
        </row>
        <row r="256">
          <cell r="A256" t="str">
            <v>付朝忠</v>
          </cell>
          <cell r="B256" t="str">
            <v>四川省旺苍县天星乡木瓜村2组16号</v>
          </cell>
          <cell r="C256">
            <v>411005128</v>
          </cell>
          <cell r="D256" t="str">
            <v>户主</v>
          </cell>
          <cell r="E256" t="str">
            <v>51082119460203531X</v>
          </cell>
        </row>
        <row r="256">
          <cell r="G256" t="str">
            <v>男</v>
          </cell>
          <cell r="H256" t="str">
            <v>汉族</v>
          </cell>
          <cell r="I256" t="str">
            <v>付朝忠,户主,51082119460203531X</v>
          </cell>
          <cell r="J256" t="str">
            <v>付朝忠,户主,51082119460203531X;李桂秀,妻,510821195010165326</v>
          </cell>
        </row>
        <row r="257">
          <cell r="A257" t="str">
            <v>付洋</v>
          </cell>
          <cell r="B257" t="str">
            <v>四川省旺苍县天星乡木瓜村2组17号</v>
          </cell>
          <cell r="C257">
            <v>411005129</v>
          </cell>
          <cell r="D257" t="str">
            <v>长子</v>
          </cell>
          <cell r="E257" t="str">
            <v>510821199508235318</v>
          </cell>
          <cell r="F257" t="str">
            <v>15984074582</v>
          </cell>
          <cell r="G257" t="str">
            <v>男</v>
          </cell>
          <cell r="H257" t="str">
            <v>汉族</v>
          </cell>
          <cell r="I257" t="str">
            <v>付洋,长子,510821199508235318</v>
          </cell>
          <cell r="J257" t="str">
            <v>付洋,长子,510821199508235318</v>
          </cell>
        </row>
        <row r="258">
          <cell r="A258" t="str">
            <v>李本珍</v>
          </cell>
          <cell r="B258" t="str">
            <v>四川省旺苍县天星乡木瓜村2组17号</v>
          </cell>
          <cell r="C258">
            <v>411005129</v>
          </cell>
          <cell r="D258" t="str">
            <v>妻</v>
          </cell>
          <cell r="E258" t="str">
            <v>510821197405185320</v>
          </cell>
          <cell r="F258" t="str">
            <v>15983904203</v>
          </cell>
          <cell r="G258" t="str">
            <v>女</v>
          </cell>
          <cell r="H258" t="str">
            <v>汉族</v>
          </cell>
          <cell r="I258" t="str">
            <v>李本珍,妻,510821197405185320</v>
          </cell>
          <cell r="J258" t="str">
            <v>李本珍,妻,510821197405185320;付洋,长子,510821199508235318</v>
          </cell>
        </row>
        <row r="259">
          <cell r="A259" t="str">
            <v>付豪</v>
          </cell>
          <cell r="B259" t="str">
            <v>四川省旺苍县天星乡木瓜村2组17号</v>
          </cell>
          <cell r="C259">
            <v>411005129</v>
          </cell>
          <cell r="D259" t="str">
            <v>次子</v>
          </cell>
          <cell r="E259" t="str">
            <v>510821200011265314</v>
          </cell>
          <cell r="F259" t="str">
            <v>15682219235</v>
          </cell>
          <cell r="G259" t="str">
            <v>男</v>
          </cell>
          <cell r="H259" t="str">
            <v>汉族</v>
          </cell>
          <cell r="I259" t="str">
            <v>付豪,次子,510821200011265314</v>
          </cell>
          <cell r="J259" t="str">
            <v>付豪,次子,510821200011265314;李本珍,妻,510821197405185320;付洋,长子,510821199508235318</v>
          </cell>
        </row>
        <row r="260">
          <cell r="A260" t="str">
            <v>付奎庭</v>
          </cell>
          <cell r="B260" t="str">
            <v>四川省旺苍县天星乡木瓜村2组17号</v>
          </cell>
          <cell r="C260">
            <v>411005129</v>
          </cell>
          <cell r="D260" t="str">
            <v>户主</v>
          </cell>
          <cell r="E260" t="str">
            <v>510821197102105338</v>
          </cell>
          <cell r="F260" t="str">
            <v>15983904203</v>
          </cell>
          <cell r="G260" t="str">
            <v>男</v>
          </cell>
          <cell r="H260" t="str">
            <v>汉族</v>
          </cell>
          <cell r="I260" t="str">
            <v>付奎庭,户主,510821197102105338</v>
          </cell>
          <cell r="J260" t="str">
            <v>付奎庭,户主,510821197102105338;付豪,次子,510821200011265314;李本珍,妻,510821197405185320;付洋,长子,510821199508235318</v>
          </cell>
        </row>
        <row r="261">
          <cell r="A261" t="str">
            <v>付宇浩</v>
          </cell>
          <cell r="B261" t="str">
            <v>四川省旺苍县天星乡木瓜村2组18号</v>
          </cell>
          <cell r="C261">
            <v>411005130</v>
          </cell>
          <cell r="D261" t="str">
            <v>子</v>
          </cell>
          <cell r="E261" t="str">
            <v>510821199211205310</v>
          </cell>
          <cell r="F261" t="str">
            <v>15608207897</v>
          </cell>
          <cell r="G261" t="str">
            <v>男</v>
          </cell>
          <cell r="H261" t="str">
            <v>汉族</v>
          </cell>
          <cell r="I261" t="str">
            <v>付宇浩,子,510821199211205310</v>
          </cell>
          <cell r="J261" t="str">
            <v>付宇浩,子,510821199211205310</v>
          </cell>
        </row>
        <row r="262">
          <cell r="A262" t="str">
            <v>李本芳</v>
          </cell>
          <cell r="B262" t="str">
            <v>四川省旺苍县天星乡木瓜村2组18号</v>
          </cell>
          <cell r="C262">
            <v>411005130</v>
          </cell>
          <cell r="D262" t="str">
            <v>妻</v>
          </cell>
          <cell r="E262" t="str">
            <v>510821197004245329</v>
          </cell>
          <cell r="F262" t="str">
            <v>15082802487</v>
          </cell>
          <cell r="G262" t="str">
            <v>女</v>
          </cell>
          <cell r="H262" t="str">
            <v>汉族</v>
          </cell>
          <cell r="I262" t="str">
            <v>李本芳,妻,510821197004245329</v>
          </cell>
          <cell r="J262" t="str">
            <v>李本芳,妻,510821197004245329;付宇浩,子,510821199211205310</v>
          </cell>
        </row>
        <row r="263">
          <cell r="A263" t="str">
            <v>付惠永</v>
          </cell>
          <cell r="B263" t="str">
            <v>四川省旺苍县天星乡木瓜村2组18号</v>
          </cell>
          <cell r="C263">
            <v>411005130</v>
          </cell>
          <cell r="D263" t="str">
            <v>女</v>
          </cell>
          <cell r="E263" t="str">
            <v>510821200101195321</v>
          </cell>
          <cell r="F263" t="str">
            <v>18783450623</v>
          </cell>
          <cell r="G263" t="str">
            <v>女</v>
          </cell>
          <cell r="H263" t="str">
            <v>汉族</v>
          </cell>
          <cell r="I263" t="str">
            <v>付惠永,女,510821200101195321</v>
          </cell>
          <cell r="J263" t="str">
            <v>付惠永,女,510821200101195321;李本芳,妻,510821197004245329;付宇浩,子,510821199211205310</v>
          </cell>
        </row>
        <row r="264">
          <cell r="A264" t="str">
            <v>付友庭</v>
          </cell>
          <cell r="B264" t="str">
            <v>四川省旺苍县天星乡木瓜村2组18号</v>
          </cell>
          <cell r="C264">
            <v>411005130</v>
          </cell>
          <cell r="D264" t="str">
            <v>户主</v>
          </cell>
          <cell r="E264" t="str">
            <v>510821197002045315</v>
          </cell>
          <cell r="F264" t="str">
            <v>15928224435</v>
          </cell>
          <cell r="G264" t="str">
            <v>男</v>
          </cell>
          <cell r="H264" t="str">
            <v>汉族</v>
          </cell>
          <cell r="I264" t="str">
            <v>付友庭,户主,510821197002045315</v>
          </cell>
          <cell r="J264" t="str">
            <v>付友庭,户主,510821197002045315;付惠永,女,510821200101195321;李本芳,妻,510821197004245329;付宇浩,子,510821199211205310</v>
          </cell>
        </row>
        <row r="265">
          <cell r="A265" t="str">
            <v>付龙庭</v>
          </cell>
          <cell r="B265" t="str">
            <v>四川省旺苍县天星乡木瓜村9组19号</v>
          </cell>
          <cell r="C265">
            <v>411005131</v>
          </cell>
          <cell r="D265" t="str">
            <v>子</v>
          </cell>
          <cell r="E265" t="str">
            <v>51082119920417531X</v>
          </cell>
          <cell r="F265" t="str">
            <v>15183958905</v>
          </cell>
          <cell r="G265" t="str">
            <v>男</v>
          </cell>
          <cell r="H265" t="str">
            <v>汉族</v>
          </cell>
          <cell r="I265" t="str">
            <v>付龙庭,子,51082119920417531X</v>
          </cell>
          <cell r="J265" t="str">
            <v>付龙庭,子,51082119920417531X</v>
          </cell>
        </row>
        <row r="266">
          <cell r="A266" t="str">
            <v>刘书英</v>
          </cell>
          <cell r="B266" t="str">
            <v>四川省旺苍县天星乡木瓜村9组19号</v>
          </cell>
          <cell r="C266">
            <v>411005131</v>
          </cell>
          <cell r="D266" t="str">
            <v>妻</v>
          </cell>
          <cell r="E266" t="str">
            <v>510821196806185327</v>
          </cell>
          <cell r="F266" t="str">
            <v>,15928220983</v>
          </cell>
          <cell r="G266" t="str">
            <v>女</v>
          </cell>
          <cell r="H266" t="str">
            <v>汉族</v>
          </cell>
          <cell r="I266" t="str">
            <v>刘书英,妻,510821196806185327</v>
          </cell>
          <cell r="J266" t="str">
            <v>刘书英,妻,510821196806185327;付龙庭,子,51082119920417531X</v>
          </cell>
        </row>
        <row r="267">
          <cell r="A267" t="str">
            <v>付朝周</v>
          </cell>
          <cell r="B267" t="str">
            <v>四川省旺苍县天星乡木瓜村9组19号</v>
          </cell>
          <cell r="C267">
            <v>411005131</v>
          </cell>
          <cell r="D267" t="str">
            <v>户主</v>
          </cell>
          <cell r="E267" t="str">
            <v>510821196308205313</v>
          </cell>
          <cell r="F267" t="str">
            <v>15928220983</v>
          </cell>
          <cell r="G267" t="str">
            <v>男</v>
          </cell>
          <cell r="H267" t="str">
            <v>汉族</v>
          </cell>
          <cell r="I267" t="str">
            <v>付朝周,户主,510821196308205313</v>
          </cell>
          <cell r="J267" t="str">
            <v>付朝周,户主,510821196308205313;刘书英,妻,510821196806185327;付龙庭,子,51082119920417531X</v>
          </cell>
        </row>
        <row r="268">
          <cell r="A268" t="str">
            <v>张明菊</v>
          </cell>
          <cell r="B268" t="str">
            <v>四川省旺苍县天星乡木瓜村2组20号</v>
          </cell>
          <cell r="C268">
            <v>411005132</v>
          </cell>
          <cell r="D268" t="str">
            <v>妻</v>
          </cell>
          <cell r="E268" t="str">
            <v>510821195401155328</v>
          </cell>
          <cell r="F268" t="str">
            <v>18784947567</v>
          </cell>
          <cell r="G268" t="str">
            <v>女</v>
          </cell>
          <cell r="H268" t="str">
            <v>汉族</v>
          </cell>
          <cell r="I268" t="str">
            <v>张明菊,妻,510821195401155328</v>
          </cell>
          <cell r="J268" t="str">
            <v>张明菊,妻,510821195401155328</v>
          </cell>
        </row>
        <row r="269">
          <cell r="A269" t="str">
            <v>付朝加</v>
          </cell>
          <cell r="B269" t="str">
            <v>四川省旺苍县天星乡木瓜村2组20号</v>
          </cell>
          <cell r="C269">
            <v>411005132</v>
          </cell>
          <cell r="D269" t="str">
            <v>户主</v>
          </cell>
          <cell r="E269" t="str">
            <v>510821195508065314</v>
          </cell>
          <cell r="F269" t="str">
            <v>18783454546</v>
          </cell>
          <cell r="G269" t="str">
            <v>男</v>
          </cell>
          <cell r="H269" t="str">
            <v>汉族</v>
          </cell>
          <cell r="I269" t="str">
            <v>付朝加,户主,510821195508065314</v>
          </cell>
          <cell r="J269" t="str">
            <v>付朝加,户主,510821195508065314;张明菊,妻,510821195401155328</v>
          </cell>
        </row>
        <row r="270">
          <cell r="A270" t="str">
            <v>李桂菊</v>
          </cell>
          <cell r="B270" t="str">
            <v>四川省旺苍县天星乡木瓜村2组21号</v>
          </cell>
          <cell r="C270">
            <v>411005133</v>
          </cell>
          <cell r="D270" t="str">
            <v>妻</v>
          </cell>
          <cell r="E270" t="str">
            <v>510821196205045329</v>
          </cell>
          <cell r="F270" t="str">
            <v>15892289610</v>
          </cell>
          <cell r="G270" t="str">
            <v>女</v>
          </cell>
          <cell r="H270" t="str">
            <v>汉族</v>
          </cell>
          <cell r="I270" t="str">
            <v>李桂菊,妻,510821196205045329</v>
          </cell>
          <cell r="J270" t="str">
            <v>李桂菊,妻,510821196205045329</v>
          </cell>
        </row>
        <row r="271">
          <cell r="A271" t="str">
            <v>庞绍瑞</v>
          </cell>
          <cell r="B271" t="str">
            <v>四川省旺苍县天星乡木瓜村4组21号</v>
          </cell>
          <cell r="C271">
            <v>411005133</v>
          </cell>
          <cell r="D271" t="str">
            <v>户主</v>
          </cell>
          <cell r="E271" t="str">
            <v>51082119580314535X</v>
          </cell>
          <cell r="F271" t="str">
            <v>15928232762</v>
          </cell>
          <cell r="G271" t="str">
            <v>男</v>
          </cell>
          <cell r="H271" t="str">
            <v>汉族</v>
          </cell>
          <cell r="I271" t="str">
            <v>庞绍瑞,户主,51082119580314535X</v>
          </cell>
          <cell r="J271" t="str">
            <v>庞绍瑞,户主,51082119580314535X;李桂菊,妻,510821196205045329</v>
          </cell>
        </row>
        <row r="272">
          <cell r="A272" t="str">
            <v>吴朝秀</v>
          </cell>
          <cell r="B272" t="str">
            <v>四川省旺苍县天星乡木瓜村2组23号</v>
          </cell>
          <cell r="C272">
            <v>411005136</v>
          </cell>
          <cell r="D272" t="str">
            <v>妻</v>
          </cell>
          <cell r="E272" t="str">
            <v>510821194410255326</v>
          </cell>
          <cell r="F272" t="str">
            <v>15181381723</v>
          </cell>
          <cell r="G272" t="str">
            <v>女</v>
          </cell>
          <cell r="H272" t="str">
            <v>汉族</v>
          </cell>
          <cell r="I272" t="str">
            <v>吴朝秀,妻,510821194410255326</v>
          </cell>
          <cell r="J272" t="str">
            <v>吴朝秀,妻,510821194410255326</v>
          </cell>
        </row>
        <row r="273">
          <cell r="A273" t="str">
            <v>付朝成</v>
          </cell>
          <cell r="B273" t="str">
            <v>四川省旺苍县天星乡木瓜村2组23号</v>
          </cell>
          <cell r="C273">
            <v>411005136</v>
          </cell>
          <cell r="D273" t="str">
            <v>户主</v>
          </cell>
          <cell r="E273" t="str">
            <v>510821194305115313</v>
          </cell>
          <cell r="F273" t="str">
            <v>15181360466</v>
          </cell>
          <cell r="G273" t="str">
            <v>男</v>
          </cell>
          <cell r="H273" t="str">
            <v>汉族</v>
          </cell>
          <cell r="I273" t="str">
            <v>付朝成,户主,510821194305115313</v>
          </cell>
          <cell r="J273" t="str">
            <v>付朝成,户主,510821194305115313;吴朝秀,妻,510821194410255326</v>
          </cell>
        </row>
        <row r="274">
          <cell r="A274" t="str">
            <v>付鹏</v>
          </cell>
          <cell r="B274" t="str">
            <v>四川省旺苍县天星乡木瓜村2组25号</v>
          </cell>
          <cell r="C274">
            <v>411005138</v>
          </cell>
          <cell r="D274" t="str">
            <v>非亲属</v>
          </cell>
          <cell r="E274" t="str">
            <v>510821200506165315</v>
          </cell>
        </row>
        <row r="274">
          <cell r="G274" t="str">
            <v>男</v>
          </cell>
          <cell r="H274" t="str">
            <v>汉族</v>
          </cell>
          <cell r="I274" t="str">
            <v>付鹏,非亲属,510821200506165315</v>
          </cell>
          <cell r="J274" t="str">
            <v>付鹏,非亲属,510821200506165315</v>
          </cell>
        </row>
        <row r="275">
          <cell r="A275" t="str">
            <v>付明庭</v>
          </cell>
          <cell r="B275" t="str">
            <v>四川省旺苍县天星乡木瓜村2组25号</v>
          </cell>
          <cell r="C275">
            <v>411005138</v>
          </cell>
          <cell r="D275" t="str">
            <v>户主</v>
          </cell>
          <cell r="E275" t="str">
            <v>510821196008135317</v>
          </cell>
          <cell r="F275" t="str">
            <v>15892288125</v>
          </cell>
          <cell r="G275" t="str">
            <v>男</v>
          </cell>
          <cell r="H275" t="str">
            <v>汉族</v>
          </cell>
          <cell r="I275" t="str">
            <v>付明庭,户主,510821196008135317</v>
          </cell>
          <cell r="J275" t="str">
            <v>付明庭,户主,510821196008135317;付鹏,非亲属,510821200506165315</v>
          </cell>
        </row>
        <row r="276">
          <cell r="A276" t="str">
            <v>付俊霖</v>
          </cell>
          <cell r="B276" t="str">
            <v>四川省旺苍县天星乡木瓜村2组26号</v>
          </cell>
          <cell r="C276">
            <v>411005139</v>
          </cell>
          <cell r="D276" t="str">
            <v>孙子</v>
          </cell>
          <cell r="E276" t="str">
            <v>510821200204155314</v>
          </cell>
          <cell r="F276" t="str">
            <v>13398449585</v>
          </cell>
          <cell r="G276" t="str">
            <v>男</v>
          </cell>
          <cell r="H276" t="str">
            <v>汉族</v>
          </cell>
          <cell r="I276" t="str">
            <v>付俊霖,孙子,510821200204155314</v>
          </cell>
          <cell r="J276" t="str">
            <v>付俊霖,孙子,510821200204155314</v>
          </cell>
        </row>
        <row r="277">
          <cell r="A277" t="str">
            <v>陈乙鑫</v>
          </cell>
          <cell r="B277" t="str">
            <v>四川省旺苍县天星乡木瓜村2组26号</v>
          </cell>
          <cell r="C277">
            <v>411005139</v>
          </cell>
          <cell r="D277" t="str">
            <v>孙子</v>
          </cell>
          <cell r="E277" t="str">
            <v>510821199909185315</v>
          </cell>
          <cell r="F277" t="str">
            <v>15284130711</v>
          </cell>
          <cell r="G277" t="str">
            <v>男</v>
          </cell>
          <cell r="H277" t="str">
            <v>汉族</v>
          </cell>
          <cell r="I277" t="str">
            <v>陈乙鑫,孙子,510821199909185315</v>
          </cell>
          <cell r="J277" t="str">
            <v>陈乙鑫,孙子,510821199909185315;付俊霖,孙子,510821200204155314</v>
          </cell>
        </row>
        <row r="278">
          <cell r="A278" t="str">
            <v>董桂莲</v>
          </cell>
          <cell r="B278" t="str">
            <v>四川省旺苍县天星乡木瓜村2组26号</v>
          </cell>
          <cell r="C278">
            <v>411005139</v>
          </cell>
          <cell r="D278" t="str">
            <v>妻</v>
          </cell>
          <cell r="E278" t="str">
            <v>51082119530305534X</v>
          </cell>
        </row>
        <row r="278">
          <cell r="G278" t="str">
            <v>女</v>
          </cell>
          <cell r="H278" t="str">
            <v>汉族</v>
          </cell>
          <cell r="I278" t="str">
            <v>董桂莲,妻,51082119530305534X</v>
          </cell>
          <cell r="J278" t="str">
            <v>董桂莲,妻,51082119530305534X;陈乙鑫,孙子,510821199909185315;付俊霖,孙子,510821200204155314</v>
          </cell>
        </row>
        <row r="279">
          <cell r="A279" t="str">
            <v>付朝华</v>
          </cell>
          <cell r="B279" t="str">
            <v>四川省旺苍县天星乡木瓜村2组26号</v>
          </cell>
          <cell r="C279">
            <v>411005139</v>
          </cell>
          <cell r="D279" t="str">
            <v>户主</v>
          </cell>
          <cell r="E279" t="str">
            <v>510821194911285312</v>
          </cell>
          <cell r="F279" t="str">
            <v>0839-4416875</v>
          </cell>
          <cell r="G279" t="str">
            <v>男</v>
          </cell>
          <cell r="H279" t="str">
            <v>汉族</v>
          </cell>
          <cell r="I279" t="str">
            <v>付朝华,户主,510821194911285312</v>
          </cell>
          <cell r="J279" t="str">
            <v>付朝华,户主,510821194911285312;董桂莲,妻,51082119530305534X;陈乙鑫,孙子,510821199909185315;付俊霖,孙子,510821200204155314</v>
          </cell>
        </row>
        <row r="280">
          <cell r="A280" t="str">
            <v>李桂莲</v>
          </cell>
          <cell r="B280" t="str">
            <v>四川省旺苍县天星乡木瓜村2组27号</v>
          </cell>
          <cell r="C280">
            <v>411005140</v>
          </cell>
          <cell r="D280" t="str">
            <v>妻</v>
          </cell>
          <cell r="E280" t="str">
            <v>510821194405245326</v>
          </cell>
          <cell r="F280" t="str">
            <v>1592824436</v>
          </cell>
          <cell r="G280" t="str">
            <v>女</v>
          </cell>
          <cell r="H280" t="str">
            <v>汉族</v>
          </cell>
          <cell r="I280" t="str">
            <v>李桂莲,妻,510821194405245326</v>
          </cell>
          <cell r="J280" t="str">
            <v>李桂莲,妻,510821194405245326</v>
          </cell>
        </row>
        <row r="281">
          <cell r="A281" t="str">
            <v>付朝云</v>
          </cell>
          <cell r="B281" t="str">
            <v>四川省旺苍县天星乡木瓜村2组27号</v>
          </cell>
          <cell r="C281">
            <v>411005140</v>
          </cell>
          <cell r="D281" t="str">
            <v>户主</v>
          </cell>
          <cell r="E281" t="str">
            <v>510821194403245314</v>
          </cell>
        </row>
        <row r="281">
          <cell r="G281" t="str">
            <v>男</v>
          </cell>
          <cell r="H281" t="str">
            <v>汉族</v>
          </cell>
          <cell r="I281" t="str">
            <v>付朝云,户主,510821194403245314</v>
          </cell>
          <cell r="J281" t="str">
            <v>付朝云,户主,510821194403245314;李桂莲,妻,510821194405245326</v>
          </cell>
        </row>
        <row r="282">
          <cell r="A282" t="str">
            <v>付波永</v>
          </cell>
          <cell r="B282" t="str">
            <v>四川省旺苍县天星乡木瓜村2组28号</v>
          </cell>
          <cell r="C282">
            <v>411005141</v>
          </cell>
          <cell r="D282" t="str">
            <v>子</v>
          </cell>
          <cell r="E282" t="str">
            <v>510821199306145314</v>
          </cell>
          <cell r="F282" t="str">
            <v>15928232389</v>
          </cell>
          <cell r="G282" t="str">
            <v>男</v>
          </cell>
          <cell r="H282" t="str">
            <v>汉族</v>
          </cell>
          <cell r="I282" t="str">
            <v>付波永,子,510821199306145314</v>
          </cell>
          <cell r="J282" t="str">
            <v>付波永,子,510821199306145314</v>
          </cell>
        </row>
        <row r="283">
          <cell r="A283" t="str">
            <v>吴桂连</v>
          </cell>
          <cell r="B283" t="str">
            <v>四川省旺苍县天星乡木瓜村2组28号</v>
          </cell>
          <cell r="C283">
            <v>411005141</v>
          </cell>
          <cell r="D283" t="str">
            <v>妻</v>
          </cell>
          <cell r="E283" t="str">
            <v>510821197601155321</v>
          </cell>
          <cell r="F283" t="str">
            <v>15928224436</v>
          </cell>
          <cell r="G283" t="str">
            <v>女</v>
          </cell>
          <cell r="H283" t="str">
            <v>汉族</v>
          </cell>
          <cell r="I283" t="str">
            <v>吴桂连,妻,510821197601155321</v>
          </cell>
          <cell r="J283" t="str">
            <v>吴桂连,妻,510821197601155321;付波永,子,510821199306145314</v>
          </cell>
        </row>
        <row r="284">
          <cell r="A284" t="str">
            <v>付晓永</v>
          </cell>
          <cell r="B284" t="str">
            <v>四川省旺苍县天星乡木瓜村2组28号</v>
          </cell>
          <cell r="C284">
            <v>411005141</v>
          </cell>
          <cell r="D284" t="str">
            <v>女</v>
          </cell>
          <cell r="E284" t="str">
            <v>510821200101135329</v>
          </cell>
          <cell r="F284" t="str">
            <v>13118157993</v>
          </cell>
          <cell r="G284" t="str">
            <v>项</v>
          </cell>
          <cell r="H284" t="str">
            <v>汉族</v>
          </cell>
          <cell r="I284" t="str">
            <v>付晓永,女,510821200101135329</v>
          </cell>
          <cell r="J284" t="str">
            <v>付晓永,女,510821200101135329;吴桂连,妻,510821197601155321;付波永,子,510821199306145314</v>
          </cell>
        </row>
        <row r="285">
          <cell r="A285" t="str">
            <v>付安庭</v>
          </cell>
          <cell r="B285" t="str">
            <v>四川省旺苍县天星乡木瓜村2组28号</v>
          </cell>
          <cell r="C285">
            <v>411005141</v>
          </cell>
          <cell r="D285" t="str">
            <v>户主</v>
          </cell>
          <cell r="E285" t="str">
            <v>510821197010245317</v>
          </cell>
          <cell r="F285" t="str">
            <v>15928224436</v>
          </cell>
          <cell r="G285" t="str">
            <v>男</v>
          </cell>
          <cell r="H285" t="str">
            <v>汉族</v>
          </cell>
          <cell r="I285" t="str">
            <v>付安庭,户主,510821197010245317</v>
          </cell>
          <cell r="J285" t="str">
            <v>付安庭,户主,510821197010245317;付晓永,女,510821200101135329;吴桂连,妻,510821197601155321;付波永,子,510821199306145314</v>
          </cell>
        </row>
        <row r="286">
          <cell r="A286" t="str">
            <v>付永莉</v>
          </cell>
          <cell r="B286" t="str">
            <v>四川省旺苍县天星乡木瓜村2组29号</v>
          </cell>
          <cell r="C286">
            <v>411005142</v>
          </cell>
          <cell r="D286" t="str">
            <v>长女</v>
          </cell>
          <cell r="E286" t="str">
            <v>510821199105135320</v>
          </cell>
          <cell r="F286" t="str">
            <v>15983730452</v>
          </cell>
          <cell r="G286" t="str">
            <v>女</v>
          </cell>
          <cell r="H286" t="str">
            <v>汉族</v>
          </cell>
          <cell r="I286" t="str">
            <v>付永莉,长女,510821199105135320</v>
          </cell>
          <cell r="J286" t="str">
            <v>付永莉,长女,510821199105135320</v>
          </cell>
        </row>
        <row r="287">
          <cell r="A287" t="str">
            <v>何映连</v>
          </cell>
          <cell r="B287" t="str">
            <v>四川省旺苍县天星乡木瓜村2组29号</v>
          </cell>
          <cell r="C287">
            <v>411005142</v>
          </cell>
          <cell r="D287" t="str">
            <v>妻</v>
          </cell>
          <cell r="E287" t="str">
            <v>510821196907025322</v>
          </cell>
          <cell r="F287" t="str">
            <v>13981279101</v>
          </cell>
          <cell r="G287" t="str">
            <v>女</v>
          </cell>
          <cell r="H287" t="str">
            <v>汉族</v>
          </cell>
          <cell r="I287" t="str">
            <v>何映连,妻,510821196907025322</v>
          </cell>
          <cell r="J287" t="str">
            <v>何映连,妻,510821196907025322;付永莉,长女,510821199105135320</v>
          </cell>
        </row>
        <row r="288">
          <cell r="A288" t="str">
            <v>付德庭</v>
          </cell>
          <cell r="B288" t="str">
            <v>四川省旺苍县天星乡木瓜村2组29号</v>
          </cell>
          <cell r="C288">
            <v>411005142</v>
          </cell>
          <cell r="D288" t="str">
            <v>户主</v>
          </cell>
          <cell r="E288" t="str">
            <v>510821196704285319</v>
          </cell>
          <cell r="F288" t="str">
            <v>13981279101</v>
          </cell>
          <cell r="G288" t="str">
            <v>男</v>
          </cell>
          <cell r="H288" t="str">
            <v>汉族</v>
          </cell>
          <cell r="I288" t="str">
            <v>付德庭,户主,510821196704285319</v>
          </cell>
          <cell r="J288" t="str">
            <v>付德庭,户主,510821196704285319;何映连,妻,510821196907025322;付永莉,长女,510821199105135320</v>
          </cell>
        </row>
        <row r="289">
          <cell r="A289" t="str">
            <v>庞皓文</v>
          </cell>
          <cell r="B289" t="str">
            <v>四川省旺苍县天星乡木瓜村2组30号</v>
          </cell>
          <cell r="C289">
            <v>411005143</v>
          </cell>
          <cell r="D289" t="str">
            <v>孙子</v>
          </cell>
          <cell r="E289" t="str">
            <v>510821201708170037</v>
          </cell>
        </row>
        <row r="289">
          <cell r="G289" t="str">
            <v>为</v>
          </cell>
          <cell r="H289" t="str">
            <v>汉族</v>
          </cell>
          <cell r="I289" t="str">
            <v>庞皓文,孙子,510821201708170037</v>
          </cell>
          <cell r="J289" t="str">
            <v>庞皓文,孙子,510821201708170037</v>
          </cell>
        </row>
        <row r="290">
          <cell r="A290" t="str">
            <v>张翠华</v>
          </cell>
          <cell r="B290" t="str">
            <v>四川省旺苍县天星乡木瓜村2组30号</v>
          </cell>
          <cell r="C290">
            <v>411005143</v>
          </cell>
          <cell r="D290" t="str">
            <v>妻</v>
          </cell>
          <cell r="E290" t="str">
            <v>510821196502155364</v>
          </cell>
          <cell r="F290" t="str">
            <v>0839-4417172</v>
          </cell>
          <cell r="G290" t="str">
            <v>女</v>
          </cell>
          <cell r="H290" t="str">
            <v>汉族</v>
          </cell>
          <cell r="I290" t="str">
            <v>张翠华,妻,510821196502155364</v>
          </cell>
          <cell r="J290" t="str">
            <v>张翠华,妻,510821196502155364;庞皓文,孙子,510821201708170037</v>
          </cell>
        </row>
        <row r="291">
          <cell r="A291" t="str">
            <v>胡润华</v>
          </cell>
          <cell r="B291" t="str">
            <v>四川省旺苍县天星乡木瓜村2组30号</v>
          </cell>
          <cell r="C291">
            <v>411005143</v>
          </cell>
          <cell r="D291" t="str">
            <v>儿媳</v>
          </cell>
          <cell r="E291" t="str">
            <v>51082119930924502X</v>
          </cell>
          <cell r="F291" t="str">
            <v>15282064055</v>
          </cell>
          <cell r="G291" t="str">
            <v>女</v>
          </cell>
          <cell r="H291" t="str">
            <v>汉族</v>
          </cell>
          <cell r="I291" t="str">
            <v>胡润华,儿媳,51082119930924502X</v>
          </cell>
          <cell r="J291" t="str">
            <v>胡润华,儿媳,51082119930924502X;张翠华,妻,510821196502155364;庞皓文,孙子,510821201708170037</v>
          </cell>
        </row>
        <row r="292">
          <cell r="A292" t="str">
            <v>庞雲芳</v>
          </cell>
          <cell r="B292" t="str">
            <v>四川省旺苍只天星乡木瓜村2组30号</v>
          </cell>
          <cell r="C292">
            <v>411005143</v>
          </cell>
          <cell r="D292" t="str">
            <v>次子</v>
          </cell>
          <cell r="E292" t="str">
            <v>510821199011165318</v>
          </cell>
          <cell r="F292" t="str">
            <v>15282064055</v>
          </cell>
          <cell r="G292" t="str">
            <v>男</v>
          </cell>
          <cell r="H292" t="str">
            <v>汉族</v>
          </cell>
          <cell r="I292" t="str">
            <v>庞雲芳,次子,510821199011165318</v>
          </cell>
          <cell r="J292" t="str">
            <v>庞雲芳,次子,510821199011165318;胡润华,儿媳,51082119930924502X;张翠华,妻,510821196502155364;庞皓文,孙子,510821201708170037</v>
          </cell>
        </row>
        <row r="293">
          <cell r="A293" t="str">
            <v>庞绍坤</v>
          </cell>
          <cell r="B293" t="str">
            <v>四川省旺苍县天星乡木瓜村2组30号</v>
          </cell>
          <cell r="C293">
            <v>411005143</v>
          </cell>
          <cell r="D293" t="str">
            <v>户主</v>
          </cell>
          <cell r="E293" t="str">
            <v>510821195510145313</v>
          </cell>
          <cell r="F293" t="str">
            <v>0839-4417172</v>
          </cell>
          <cell r="G293" t="str">
            <v>男</v>
          </cell>
          <cell r="H293" t="str">
            <v>汉族</v>
          </cell>
          <cell r="I293" t="str">
            <v>庞绍坤,户主,510821195510145313</v>
          </cell>
          <cell r="J293" t="str">
            <v>庞绍坤,户主,510821195510145313;庞雲芳,次子,510821199011165318;胡润华,儿媳,51082119930924502X;张翠华,妻,510821196502155364;庞皓文,孙子,510821201708170037</v>
          </cell>
        </row>
        <row r="294">
          <cell r="A294" t="str">
            <v>付奕杰</v>
          </cell>
          <cell r="B294" t="str">
            <v>四川省旺苍县天星乡木瓜村2组31号</v>
          </cell>
          <cell r="C294">
            <v>411005144</v>
          </cell>
          <cell r="D294" t="str">
            <v>子</v>
          </cell>
          <cell r="E294" t="str">
            <v>510821200205155316</v>
          </cell>
          <cell r="F294" t="str">
            <v>18780983365</v>
          </cell>
          <cell r="G294" t="str">
            <v>男</v>
          </cell>
          <cell r="H294" t="str">
            <v>汉族</v>
          </cell>
          <cell r="I294" t="str">
            <v>付奕杰,子,510821200205155316</v>
          </cell>
          <cell r="J294" t="str">
            <v>付奕杰,子,510821200205155316</v>
          </cell>
        </row>
        <row r="295">
          <cell r="A295" t="str">
            <v>庞少兰</v>
          </cell>
          <cell r="B295" t="str">
            <v>四川省旺苍县天星乡木瓜村2组31号</v>
          </cell>
          <cell r="C295">
            <v>411005144</v>
          </cell>
          <cell r="D295" t="str">
            <v>妻</v>
          </cell>
          <cell r="E295" t="str">
            <v>510821196507155320</v>
          </cell>
          <cell r="F295" t="str">
            <v>18283944573</v>
          </cell>
          <cell r="G295" t="str">
            <v>女</v>
          </cell>
          <cell r="H295" t="str">
            <v>汉族</v>
          </cell>
          <cell r="I295" t="str">
            <v>庞少兰,妻,510821196507155320</v>
          </cell>
          <cell r="J295" t="str">
            <v>庞少兰,妻,510821196507155320;付奕杰,子,510821200205155316</v>
          </cell>
        </row>
        <row r="296">
          <cell r="A296" t="str">
            <v>付贤庭</v>
          </cell>
          <cell r="B296" t="str">
            <v>四川省旺苍县天星乡木瓜村2组31号</v>
          </cell>
          <cell r="C296">
            <v>411005144</v>
          </cell>
          <cell r="D296" t="str">
            <v>户主</v>
          </cell>
          <cell r="E296" t="str">
            <v>510821195209215319</v>
          </cell>
          <cell r="F296" t="str">
            <v>13981272820</v>
          </cell>
          <cell r="G296" t="str">
            <v>男</v>
          </cell>
          <cell r="H296" t="str">
            <v>汉族</v>
          </cell>
          <cell r="I296" t="str">
            <v>付贤庭,户主,510821195209215319</v>
          </cell>
          <cell r="J296" t="str">
            <v>付贤庭,户主,510821195209215319;庞少兰,妻,510821196507155320;付奕杰,子,510821200205155316</v>
          </cell>
        </row>
        <row r="297">
          <cell r="A297" t="str">
            <v>付秀英</v>
          </cell>
          <cell r="B297" t="str">
            <v>四川省旺苍县天星乡木瓜村2组32号</v>
          </cell>
          <cell r="C297">
            <v>411005145</v>
          </cell>
          <cell r="D297" t="str">
            <v>妻</v>
          </cell>
          <cell r="E297" t="str">
            <v>510821195210165320</v>
          </cell>
          <cell r="F297" t="str">
            <v>15082837348</v>
          </cell>
          <cell r="G297" t="str">
            <v>女</v>
          </cell>
          <cell r="H297" t="str">
            <v>汉族</v>
          </cell>
          <cell r="I297" t="str">
            <v>付秀英,妻,510821195210165320</v>
          </cell>
          <cell r="J297" t="str">
            <v>付秀英,妻,510821195210165320</v>
          </cell>
        </row>
        <row r="298">
          <cell r="A298" t="str">
            <v>张友全</v>
          </cell>
          <cell r="B298" t="str">
            <v>四川省旺苍县天星乡木瓜村2组32号</v>
          </cell>
          <cell r="C298">
            <v>411005145</v>
          </cell>
          <cell r="D298" t="str">
            <v>户主</v>
          </cell>
          <cell r="E298" t="str">
            <v>510821195011045318</v>
          </cell>
        </row>
        <row r="298">
          <cell r="G298" t="str">
            <v>勇</v>
          </cell>
          <cell r="H298" t="str">
            <v>汉族</v>
          </cell>
          <cell r="I298" t="str">
            <v>张友全,户主,510821195011045318</v>
          </cell>
          <cell r="J298" t="str">
            <v>张友全,户主,510821195011045318;付秀英,妻,510821195210165320</v>
          </cell>
        </row>
        <row r="299">
          <cell r="A299" t="str">
            <v>周仕俊</v>
          </cell>
          <cell r="B299" t="str">
            <v>四川省旺苍县天星乡木瓜村2组33号</v>
          </cell>
          <cell r="C299">
            <v>411005146</v>
          </cell>
          <cell r="D299" t="str">
            <v>户主</v>
          </cell>
          <cell r="E299" t="str">
            <v>510821194903185354</v>
          </cell>
        </row>
        <row r="299">
          <cell r="G299" t="str">
            <v>男</v>
          </cell>
          <cell r="H299" t="str">
            <v>汉族</v>
          </cell>
          <cell r="I299" t="str">
            <v>周仕俊,户主,510821194903185354</v>
          </cell>
          <cell r="J299" t="str">
            <v>周仕俊,户主,510821194903185354</v>
          </cell>
        </row>
        <row r="300">
          <cell r="A300" t="str">
            <v>杨枝省</v>
          </cell>
          <cell r="B300" t="str">
            <v>四川省旺苍县天星乡木瓜村3组2号</v>
          </cell>
          <cell r="C300">
            <v>411005150</v>
          </cell>
          <cell r="D300" t="str">
            <v>子</v>
          </cell>
          <cell r="E300" t="str">
            <v>510821199001045312</v>
          </cell>
          <cell r="F300" t="str">
            <v>13777794156</v>
          </cell>
          <cell r="G300" t="str">
            <v>男</v>
          </cell>
          <cell r="H300" t="str">
            <v>汉族</v>
          </cell>
          <cell r="I300" t="str">
            <v>杨枝省,子,510821199001045312</v>
          </cell>
          <cell r="J300" t="str">
            <v>杨枝省,子,510821199001045312</v>
          </cell>
        </row>
        <row r="301">
          <cell r="A301" t="str">
            <v>李德菊</v>
          </cell>
          <cell r="B301" t="str">
            <v>四川省旺苍县天星乡木瓜村3组2号</v>
          </cell>
          <cell r="C301">
            <v>411005150</v>
          </cell>
          <cell r="D301" t="str">
            <v>妻</v>
          </cell>
          <cell r="E301" t="str">
            <v>510821197103185325</v>
          </cell>
          <cell r="F301" t="str">
            <v>13556974897</v>
          </cell>
          <cell r="G301" t="str">
            <v>女</v>
          </cell>
          <cell r="H301" t="str">
            <v>汉族</v>
          </cell>
          <cell r="I301" t="str">
            <v>李德菊,妻,510821197103185325</v>
          </cell>
          <cell r="J301" t="str">
            <v>李德菊,妻,510821197103185325;杨枝省,子,510821199001045312</v>
          </cell>
        </row>
        <row r="302">
          <cell r="A302" t="str">
            <v>杨枝强</v>
          </cell>
          <cell r="B302" t="str">
            <v>四川省旺苍县天星乡木瓜村3组2号</v>
          </cell>
          <cell r="C302">
            <v>411005150</v>
          </cell>
          <cell r="D302" t="str">
            <v>次子</v>
          </cell>
          <cell r="E302" t="str">
            <v>510821199502065311</v>
          </cell>
          <cell r="F302" t="str">
            <v>18383924476</v>
          </cell>
          <cell r="G302" t="str">
            <v>男</v>
          </cell>
          <cell r="H302" t="str">
            <v>汉族</v>
          </cell>
          <cell r="I302" t="str">
            <v>杨枝强,次子,510821199502065311</v>
          </cell>
          <cell r="J302" t="str">
            <v>杨枝强,次子,510821199502065311;李德菊,妻,510821197103185325;杨枝省,子,510821199001045312</v>
          </cell>
        </row>
        <row r="303">
          <cell r="A303" t="str">
            <v>杨福仁</v>
          </cell>
          <cell r="B303" t="str">
            <v>四川省旺苍县天星乡木瓜村3组2号</v>
          </cell>
          <cell r="C303">
            <v>411005150</v>
          </cell>
          <cell r="D303" t="str">
            <v>户主</v>
          </cell>
          <cell r="E303" t="str">
            <v>510821196104095319</v>
          </cell>
          <cell r="F303" t="str">
            <v>13550974097</v>
          </cell>
          <cell r="G303" t="str">
            <v>男</v>
          </cell>
          <cell r="H303" t="str">
            <v>汉族</v>
          </cell>
          <cell r="I303" t="str">
            <v>杨福仁,户主,510821196104095319</v>
          </cell>
          <cell r="J303" t="str">
            <v>杨福仁,户主,510821196104095319;杨枝强,次子,510821199502065311;李德菊,妻,510821197103185325;杨枝省,子,510821199001045312</v>
          </cell>
        </row>
        <row r="304">
          <cell r="A304" t="str">
            <v>杨先瑞</v>
          </cell>
          <cell r="B304" t="str">
            <v>四川省旺苍县天星乡木瓜村3组1号</v>
          </cell>
          <cell r="C304">
            <v>411005151</v>
          </cell>
          <cell r="D304" t="str">
            <v>孙子</v>
          </cell>
          <cell r="E304" t="str">
            <v>51082120190615007X</v>
          </cell>
        </row>
        <row r="304">
          <cell r="G304" t="str">
            <v>男</v>
          </cell>
          <cell r="H304" t="str">
            <v>汉族</v>
          </cell>
          <cell r="I304" t="str">
            <v>杨先瑞,孙子,51082120190615007X</v>
          </cell>
          <cell r="J304" t="str">
            <v>杨先瑞,孙子,51082120190615007X</v>
          </cell>
        </row>
        <row r="305">
          <cell r="A305" t="str">
            <v>杨雪悔</v>
          </cell>
          <cell r="B305" t="str">
            <v>四川省旺苍县天星乡木瓜村3组1号</v>
          </cell>
          <cell r="C305">
            <v>411005151</v>
          </cell>
          <cell r="D305" t="str">
            <v>孙女</v>
          </cell>
          <cell r="E305" t="str">
            <v>510821201103255329</v>
          </cell>
        </row>
        <row r="305">
          <cell r="G305" t="str">
            <v>女</v>
          </cell>
          <cell r="H305" t="str">
            <v>汉族</v>
          </cell>
          <cell r="I305" t="str">
            <v>杨雪悔,孙女,510821201103255329</v>
          </cell>
          <cell r="J305" t="str">
            <v>杨雪悔,孙女,510821201103255329;杨先瑞,孙子,51082120190615007X</v>
          </cell>
        </row>
        <row r="306">
          <cell r="A306" t="str">
            <v>尹登菊</v>
          </cell>
          <cell r="B306" t="str">
            <v>四川省旺苍县天星乡木瓜村3组1号</v>
          </cell>
          <cell r="C306">
            <v>411005151</v>
          </cell>
          <cell r="D306" t="str">
            <v>妻</v>
          </cell>
          <cell r="E306" t="str">
            <v>510821195902105345</v>
          </cell>
        </row>
        <row r="306">
          <cell r="G306" t="str">
            <v>女</v>
          </cell>
          <cell r="H306" t="str">
            <v>汉族</v>
          </cell>
          <cell r="I306" t="str">
            <v>尹登菊,妻,510821195902105345</v>
          </cell>
          <cell r="J306" t="str">
            <v>尹登菊,妻,510821195902105345;杨雪悔,孙女,510821201103255329;杨先瑞,孙子,51082120190615007X</v>
          </cell>
        </row>
        <row r="307">
          <cell r="A307" t="str">
            <v>谭小蓉</v>
          </cell>
          <cell r="B307" t="str">
            <v>四川省旺苍县天星乡木瓜村3组1号</v>
          </cell>
          <cell r="C307">
            <v>411005151</v>
          </cell>
          <cell r="D307" t="str">
            <v>儿媳</v>
          </cell>
          <cell r="E307" t="str">
            <v>510821199206195322</v>
          </cell>
          <cell r="F307" t="str">
            <v>18384598154</v>
          </cell>
          <cell r="G307" t="str">
            <v>女</v>
          </cell>
          <cell r="H307" t="str">
            <v>汉族</v>
          </cell>
          <cell r="I307" t="str">
            <v>谭小蓉,儿媳,510821199206195322</v>
          </cell>
          <cell r="J307" t="str">
            <v>谭小蓉,儿媳,510821199206195322;尹登菊,妻,510821195902105345;杨雪悔,孙女,510821201103255329;杨先瑞,孙子,51082120190615007X</v>
          </cell>
        </row>
        <row r="308">
          <cell r="A308" t="str">
            <v>杨知宝</v>
          </cell>
          <cell r="B308" t="str">
            <v>四川省旺苍县天星乡木瓜村3组1号</v>
          </cell>
          <cell r="C308">
            <v>411005151</v>
          </cell>
          <cell r="D308" t="str">
            <v>次子</v>
          </cell>
          <cell r="E308" t="str">
            <v>510821198510075312</v>
          </cell>
          <cell r="F308" t="str">
            <v>15682208206</v>
          </cell>
          <cell r="G308" t="str">
            <v>男</v>
          </cell>
          <cell r="H308" t="str">
            <v>汉族</v>
          </cell>
          <cell r="I308" t="str">
            <v>杨知宝,次子,510821198510075312</v>
          </cell>
          <cell r="J308" t="str">
            <v>杨知宝,次子,510821198510075312;谭小蓉,儿媳,510821199206195322;尹登菊,妻,510821195902105345;杨雪悔,孙女,510821201103255329;杨先瑞,孙子,51082120190615007X</v>
          </cell>
        </row>
        <row r="309">
          <cell r="A309" t="str">
            <v>杨德仁</v>
          </cell>
          <cell r="B309" t="str">
            <v>四川省旺苍县天星乡木瓜村3组1号</v>
          </cell>
          <cell r="C309">
            <v>411005151</v>
          </cell>
          <cell r="D309" t="str">
            <v>户主</v>
          </cell>
          <cell r="E309" t="str">
            <v>510821195703075315</v>
          </cell>
          <cell r="F309" t="str">
            <v>13408392824</v>
          </cell>
          <cell r="G309" t="str">
            <v>男</v>
          </cell>
          <cell r="H309" t="str">
            <v>汉族</v>
          </cell>
          <cell r="I309" t="str">
            <v>杨德仁,户主,510821195703075315</v>
          </cell>
          <cell r="J309" t="str">
            <v>杨德仁,户主,510821195703075315;杨知宝,次子,510821198510075312;谭小蓉,儿媳,510821199206195322;尹登菊,妻,510821195902105345;杨雪悔,孙女,510821201103255329;杨先瑞,孙子,51082120190615007X</v>
          </cell>
        </row>
        <row r="310">
          <cell r="A310" t="str">
            <v>李本蓉</v>
          </cell>
          <cell r="B310" t="str">
            <v>四川省旺苍县天星乡木瓜村3组4号</v>
          </cell>
          <cell r="C310">
            <v>411005153</v>
          </cell>
          <cell r="D310" t="str">
            <v>妻</v>
          </cell>
          <cell r="E310" t="str">
            <v>510821196512205329</v>
          </cell>
        </row>
        <row r="310">
          <cell r="G310" t="str">
            <v>女</v>
          </cell>
          <cell r="H310" t="str">
            <v>汉族</v>
          </cell>
          <cell r="I310" t="str">
            <v>李本蓉,妻,510821196512205329</v>
          </cell>
          <cell r="J310" t="str">
            <v>李本蓉,妻,510821196512205329</v>
          </cell>
        </row>
        <row r="311">
          <cell r="A311" t="str">
            <v>何俊芳</v>
          </cell>
          <cell r="B311" t="str">
            <v>四川省旺苍县天星乡木瓜村3组4号</v>
          </cell>
          <cell r="C311">
            <v>411005153</v>
          </cell>
          <cell r="D311" t="str">
            <v>户主</v>
          </cell>
          <cell r="E311" t="str">
            <v>510821196210255312</v>
          </cell>
          <cell r="F311" t="str">
            <v>0839-4416011</v>
          </cell>
          <cell r="G311" t="str">
            <v>'Ji</v>
          </cell>
          <cell r="H311" t="str">
            <v>汉族</v>
          </cell>
          <cell r="I311" t="str">
            <v>何俊芳,户主,510821196210255312</v>
          </cell>
          <cell r="J311" t="str">
            <v>何俊芳,户主,510821196210255312;李本蓉,妻,510821196512205329</v>
          </cell>
        </row>
        <row r="312">
          <cell r="A312" t="str">
            <v>杨秀英</v>
          </cell>
          <cell r="B312" t="str">
            <v>四川省旺苍县天星乡木瓜村3组5号</v>
          </cell>
          <cell r="C312">
            <v>411005154</v>
          </cell>
          <cell r="D312" t="str">
            <v>妻</v>
          </cell>
          <cell r="E312" t="str">
            <v>510821194809085322</v>
          </cell>
          <cell r="F312" t="str">
            <v>13547164750</v>
          </cell>
          <cell r="G312" t="str">
            <v>女</v>
          </cell>
          <cell r="H312" t="str">
            <v>汉族</v>
          </cell>
          <cell r="I312" t="str">
            <v>杨秀英,妻,510821194809085322</v>
          </cell>
          <cell r="J312" t="str">
            <v>杨秀英,妻,510821194809085322</v>
          </cell>
        </row>
        <row r="313">
          <cell r="A313" t="str">
            <v>何国顺</v>
          </cell>
          <cell r="B313" t="str">
            <v>四川省旺苍县天星乡木瓜村3组5号</v>
          </cell>
          <cell r="C313">
            <v>411005154</v>
          </cell>
          <cell r="D313" t="str">
            <v>户主</v>
          </cell>
          <cell r="E313" t="str">
            <v>510821194407145310</v>
          </cell>
          <cell r="F313" t="str">
            <v>18283922314</v>
          </cell>
          <cell r="G313" t="str">
            <v>男</v>
          </cell>
          <cell r="H313" t="str">
            <v>汉族</v>
          </cell>
          <cell r="I313" t="str">
            <v>何国顺,户主,510821194407145310</v>
          </cell>
          <cell r="J313" t="str">
            <v>何国顺,户主,510821194407145310;杨秀英,妻,510821194809085322</v>
          </cell>
        </row>
        <row r="314">
          <cell r="A314" t="str">
            <v>吴春莲</v>
          </cell>
          <cell r="B314" t="str">
            <v>四川省旺苍县天星乡木瓜村3组7号</v>
          </cell>
          <cell r="C314">
            <v>411005156</v>
          </cell>
          <cell r="D314" t="str">
            <v>妻</v>
          </cell>
          <cell r="E314" t="str">
            <v>510821196501255320</v>
          </cell>
          <cell r="F314" t="str">
            <v>0839-4417645</v>
          </cell>
          <cell r="G314" t="str">
            <v>女</v>
          </cell>
          <cell r="H314" t="str">
            <v>汉族</v>
          </cell>
          <cell r="I314" t="str">
            <v>吴春莲,妻,510821196501255320</v>
          </cell>
          <cell r="J314" t="str">
            <v>吴春莲,妻,510821196501255320</v>
          </cell>
        </row>
        <row r="315">
          <cell r="A315" t="str">
            <v>何净全</v>
          </cell>
          <cell r="B315" t="str">
            <v>四川省旺苍县天星乡木瓜村3组7号</v>
          </cell>
          <cell r="C315">
            <v>411005156</v>
          </cell>
          <cell r="D315" t="str">
            <v>户主</v>
          </cell>
          <cell r="E315" t="str">
            <v>510821196403075318</v>
          </cell>
          <cell r="F315" t="str">
            <v>0839-4417645</v>
          </cell>
          <cell r="G315" t="str">
            <v>男</v>
          </cell>
          <cell r="H315" t="str">
            <v>汉族</v>
          </cell>
          <cell r="I315" t="str">
            <v>何净全,户主,510821196403075318</v>
          </cell>
          <cell r="J315" t="str">
            <v>何净全,户主,510821196403075318;吴春莲,妻,510821196501255320</v>
          </cell>
        </row>
        <row r="316">
          <cell r="A316" t="str">
            <v>陈菊英</v>
          </cell>
          <cell r="B316" t="str">
            <v>四川省旺苍县天星乡木瓜村3组8号</v>
          </cell>
          <cell r="C316">
            <v>411005157</v>
          </cell>
          <cell r="D316" t="str">
            <v>妻</v>
          </cell>
          <cell r="E316" t="str">
            <v>51082119531001532X</v>
          </cell>
          <cell r="F316" t="str">
            <v>13508064247</v>
          </cell>
          <cell r="G316" t="str">
            <v>女</v>
          </cell>
          <cell r="H316" t="str">
            <v>汉族</v>
          </cell>
          <cell r="I316" t="str">
            <v>陈菊英,妻,51082119531001532X</v>
          </cell>
          <cell r="J316" t="str">
            <v>陈菊英,妻,51082119531001532X</v>
          </cell>
        </row>
        <row r="317">
          <cell r="A317" t="str">
            <v>唐显成</v>
          </cell>
          <cell r="B317" t="str">
            <v>四川省旺苍县天星乡木瓜村3组8号</v>
          </cell>
          <cell r="C317">
            <v>411005157</v>
          </cell>
          <cell r="D317" t="str">
            <v>户土</v>
          </cell>
          <cell r="E317" t="str">
            <v>510821195603065312</v>
          </cell>
          <cell r="F317" t="str">
            <v>13508064247</v>
          </cell>
          <cell r="G317" t="str">
            <v>男</v>
          </cell>
          <cell r="H317" t="str">
            <v>汉族</v>
          </cell>
          <cell r="I317" t="str">
            <v>唐显成,户土,510821195603065312</v>
          </cell>
          <cell r="J317" t="str">
            <v>唐显成,户土,510821195603065312;陈菊英,妻,51082119531001532X</v>
          </cell>
        </row>
        <row r="318">
          <cell r="A318" t="str">
            <v>唐婷婷</v>
          </cell>
          <cell r="B318" t="str">
            <v>四川省旺苍县天星乡木瓜村3组9号</v>
          </cell>
          <cell r="C318">
            <v>411005158</v>
          </cell>
          <cell r="D318" t="str">
            <v>长女</v>
          </cell>
          <cell r="E318" t="str">
            <v>510821200807295324</v>
          </cell>
        </row>
        <row r="318">
          <cell r="G318" t="str">
            <v>女</v>
          </cell>
          <cell r="H318" t="str">
            <v>汉族</v>
          </cell>
          <cell r="I318" t="str">
            <v>唐婷婷,长女,510821200807295324</v>
          </cell>
          <cell r="J318" t="str">
            <v>唐婷婷,长女,510821200807295324</v>
          </cell>
        </row>
        <row r="319">
          <cell r="A319" t="str">
            <v>杨丽玲</v>
          </cell>
          <cell r="B319" t="str">
            <v>四川省旺苍县天星乡木瓜村3组9号</v>
          </cell>
          <cell r="C319">
            <v>411005158</v>
          </cell>
          <cell r="D319" t="str">
            <v>妻</v>
          </cell>
          <cell r="E319" t="str">
            <v>510821198501055328</v>
          </cell>
          <cell r="F319" t="str">
            <v>15284899403</v>
          </cell>
          <cell r="G319" t="str">
            <v>女</v>
          </cell>
          <cell r="H319" t="str">
            <v>汉族</v>
          </cell>
          <cell r="I319" t="str">
            <v>杨丽玲,妻,510821198501055328</v>
          </cell>
          <cell r="J319" t="str">
            <v>杨丽玲,妻,510821198501055328;唐婷婷,长女,510821200807295324</v>
          </cell>
        </row>
        <row r="320">
          <cell r="A320" t="str">
            <v>唐敏</v>
          </cell>
          <cell r="B320" t="str">
            <v>四川省旺苍县天星乡木瓜村3组9号</v>
          </cell>
          <cell r="C320">
            <v>411005158</v>
          </cell>
          <cell r="D320" t="str">
            <v>次女</v>
          </cell>
          <cell r="E320" t="str">
            <v>510821200909215321</v>
          </cell>
        </row>
        <row r="320">
          <cell r="G320" t="str">
            <v>女</v>
          </cell>
          <cell r="H320" t="str">
            <v>汉族</v>
          </cell>
          <cell r="I320" t="str">
            <v>唐敏,次女,510821200909215321</v>
          </cell>
          <cell r="J320" t="str">
            <v>唐敏,次女,510821200909215321;杨丽玲,妻,510821198501055328;唐婷婷,长女,510821200807295324</v>
          </cell>
        </row>
        <row r="321">
          <cell r="A321" t="str">
            <v>唐勇</v>
          </cell>
          <cell r="B321" t="str">
            <v>四川省旺苍县天星乡木瓜村3组9号</v>
          </cell>
          <cell r="C321">
            <v>411005158</v>
          </cell>
          <cell r="D321" t="str">
            <v>户主</v>
          </cell>
          <cell r="E321" t="str">
            <v>510821198505205311</v>
          </cell>
          <cell r="F321" t="str">
            <v>18283998824</v>
          </cell>
          <cell r="G321" t="str">
            <v>男</v>
          </cell>
          <cell r="H321" t="str">
            <v>汉族</v>
          </cell>
          <cell r="I321" t="str">
            <v>唐勇,户主,510821198505205311</v>
          </cell>
          <cell r="J321" t="str">
            <v>唐勇,户主,510821198505205311;唐敏,次女,510821200909215321;杨丽玲,妻,510821198501055328;唐婷婷,长女,510821200807295324</v>
          </cell>
        </row>
        <row r="322">
          <cell r="A322" t="str">
            <v>唐开平</v>
          </cell>
          <cell r="B322" t="str">
            <v>四川省旺苍县天星乡木瓜村3组10号</v>
          </cell>
          <cell r="C322">
            <v>411005159</v>
          </cell>
          <cell r="D322" t="str">
            <v>长子</v>
          </cell>
          <cell r="E322" t="str">
            <v>510821199305105353</v>
          </cell>
          <cell r="F322" t="str">
            <v>18781255650</v>
          </cell>
          <cell r="G322" t="str">
            <v>男</v>
          </cell>
          <cell r="H322" t="str">
            <v>汉族</v>
          </cell>
          <cell r="I322" t="str">
            <v>唐开平,长子,510821199305105353</v>
          </cell>
          <cell r="J322" t="str">
            <v>唐开平,长子,510821199305105353</v>
          </cell>
        </row>
        <row r="323">
          <cell r="A323" t="str">
            <v>唐开杰</v>
          </cell>
          <cell r="B323" t="str">
            <v>四川省旺苍县天星乡木瓜村3组10号</v>
          </cell>
          <cell r="C323">
            <v>411005159</v>
          </cell>
          <cell r="D323" t="str">
            <v>次子</v>
          </cell>
          <cell r="E323" t="str">
            <v>510821199706185315</v>
          </cell>
          <cell r="F323" t="str">
            <v>13158753796</v>
          </cell>
          <cell r="G323" t="str">
            <v>男</v>
          </cell>
          <cell r="H323" t="str">
            <v>汉族</v>
          </cell>
          <cell r="I323" t="str">
            <v>唐开杰,次子,510821199706185315</v>
          </cell>
          <cell r="J323" t="str">
            <v>唐开杰,次子,510821199706185315;唐开平,长子,510821199305105353</v>
          </cell>
        </row>
        <row r="324">
          <cell r="A324" t="str">
            <v>唐显贵</v>
          </cell>
          <cell r="B324" t="str">
            <v>四川省旺苍县天星乡木瓜村3组10号</v>
          </cell>
          <cell r="C324">
            <v>411005159</v>
          </cell>
          <cell r="D324" t="str">
            <v>户主</v>
          </cell>
          <cell r="E324" t="str">
            <v>510821196312195314</v>
          </cell>
          <cell r="F324" t="str">
            <v>0839-4217527</v>
          </cell>
          <cell r="G324" t="str">
            <v>男</v>
          </cell>
          <cell r="H324" t="str">
            <v>汉族</v>
          </cell>
          <cell r="I324" t="str">
            <v>唐显贵,户主,510821196312195314</v>
          </cell>
          <cell r="J324" t="str">
            <v>唐显贵,户主,510821196312195314;唐开杰,次子,510821199706185315;唐开平,长子,510821199305105353</v>
          </cell>
        </row>
        <row r="325">
          <cell r="A325" t="str">
            <v>吴贵连</v>
          </cell>
          <cell r="B325" t="str">
            <v>四川省旺苍县天星乡木瓜村3组11号</v>
          </cell>
          <cell r="C325">
            <v>411005160</v>
          </cell>
          <cell r="D325" t="str">
            <v>妻</v>
          </cell>
          <cell r="E325" t="str">
            <v>510821196801015345</v>
          </cell>
          <cell r="F325" t="str">
            <v>0839-4216837</v>
          </cell>
          <cell r="G325" t="str">
            <v>女</v>
          </cell>
          <cell r="H325" t="str">
            <v>汉族</v>
          </cell>
          <cell r="I325" t="str">
            <v>吴贵连,妻,510821196801015345</v>
          </cell>
          <cell r="J325" t="str">
            <v>吴贵连,妻,510821196801015345</v>
          </cell>
        </row>
        <row r="326">
          <cell r="A326" t="str">
            <v>唐开金</v>
          </cell>
          <cell r="B326" t="str">
            <v>四川省旺苍县天星乡木瓜村3组11号</v>
          </cell>
          <cell r="C326">
            <v>411005160</v>
          </cell>
          <cell r="D326" t="str">
            <v>次子</v>
          </cell>
          <cell r="E326" t="str">
            <v>510821199512285318</v>
          </cell>
          <cell r="F326" t="str">
            <v>15883908194</v>
          </cell>
          <cell r="G326" t="str">
            <v>男</v>
          </cell>
          <cell r="H326" t="str">
            <v>汉族</v>
          </cell>
          <cell r="I326" t="str">
            <v>唐开金,次子,510821199512285318</v>
          </cell>
          <cell r="J326" t="str">
            <v>唐开金,次子,510821199512285318;吴贵连,妻,510821196801015345</v>
          </cell>
        </row>
        <row r="327">
          <cell r="A327" t="str">
            <v>唐显仁</v>
          </cell>
          <cell r="B327" t="str">
            <v>四川省旺苍县天星乡木瓜村3组11号</v>
          </cell>
          <cell r="C327">
            <v>411005160</v>
          </cell>
          <cell r="D327" t="str">
            <v>户主</v>
          </cell>
          <cell r="E327" t="str">
            <v>510821196809055333</v>
          </cell>
          <cell r="F327" t="str">
            <v>0839-4216837</v>
          </cell>
          <cell r="G327" t="str">
            <v>男</v>
          </cell>
          <cell r="H327" t="str">
            <v>汉族</v>
          </cell>
          <cell r="I327" t="str">
            <v>唐显仁,户主,510821196809055333</v>
          </cell>
          <cell r="J327" t="str">
            <v>唐显仁,户主,510821196809055333;唐开金,次子,510821199512285318;吴贵连,妻,510821196801015345</v>
          </cell>
        </row>
        <row r="328">
          <cell r="A328" t="str">
            <v>吴朝坤</v>
          </cell>
          <cell r="B328" t="str">
            <v>四川省旺苍县天星乡木瓜村3组12号</v>
          </cell>
          <cell r="C328">
            <v>411005161</v>
          </cell>
          <cell r="D328" t="str">
            <v>长子</v>
          </cell>
          <cell r="E328" t="str">
            <v>510821198209055312</v>
          </cell>
          <cell r="F328" t="str">
            <v>0839-4418042</v>
          </cell>
          <cell r="G328" t="str">
            <v>男</v>
          </cell>
          <cell r="H328" t="str">
            <v>汉族</v>
          </cell>
          <cell r="I328" t="str">
            <v>吴朝坤,长子,510821198209055312</v>
          </cell>
          <cell r="J328" t="str">
            <v>吴朝坤,长子,510821198209055312</v>
          </cell>
        </row>
        <row r="329">
          <cell r="A329" t="str">
            <v>汉族</v>
          </cell>
          <cell r="B329" t="str">
            <v>四川省旺苍县天星乡木瓜村3组12号</v>
          </cell>
          <cell r="C329">
            <v>411005161</v>
          </cell>
          <cell r="D329" t="str">
            <v>孙女</v>
          </cell>
          <cell r="E329" t="str">
            <v>510821200609295323</v>
          </cell>
        </row>
        <row r="329">
          <cell r="G329" t="str">
            <v>女</v>
          </cell>
          <cell r="H329" t="str">
            <v>汉族</v>
          </cell>
          <cell r="I329" t="str">
            <v>汉族,孙女,510821200609295323</v>
          </cell>
          <cell r="J329" t="str">
            <v>汉族,孙女,510821200609295323;吴朝坤,长子,510821198209055312</v>
          </cell>
        </row>
        <row r="330">
          <cell r="A330" t="str">
            <v>吴佳莉</v>
          </cell>
          <cell r="B330" t="str">
            <v>四川省旺苍县天星乡木瓜村3组12号</v>
          </cell>
          <cell r="C330">
            <v>411005161</v>
          </cell>
          <cell r="D330" t="str">
            <v>孙女</v>
          </cell>
          <cell r="E330" t="str">
            <v>510821201405225328</v>
          </cell>
        </row>
        <row r="330">
          <cell r="G330" t="str">
            <v>女</v>
          </cell>
          <cell r="H330" t="str">
            <v>汉族</v>
          </cell>
          <cell r="I330" t="str">
            <v>吴佳莉,孙女,510821201405225328</v>
          </cell>
          <cell r="J330" t="str">
            <v>吴佳莉,孙女,510821201405225328;汉族,孙女,510821200609295323;吴朝坤,长子,510821198209055312</v>
          </cell>
        </row>
        <row r="331">
          <cell r="A331" t="str">
            <v>严芙英</v>
          </cell>
          <cell r="B331" t="str">
            <v>四川省旺苍县天星乡木瓜村3组17号</v>
          </cell>
          <cell r="C331">
            <v>411005161</v>
          </cell>
          <cell r="D331" t="str">
            <v>妻</v>
          </cell>
          <cell r="E331" t="str">
            <v>510821195802025321</v>
          </cell>
          <cell r="F331" t="str">
            <v>18284084883</v>
          </cell>
          <cell r="G331" t="str">
            <v>女</v>
          </cell>
          <cell r="H331" t="str">
            <v>汉族</v>
          </cell>
          <cell r="I331" t="str">
            <v>严芙英,妻,510821195802025321</v>
          </cell>
          <cell r="J331" t="str">
            <v>严芙英,妻,510821195802025321;吴佳莉,孙女,510821201405225328;汉族,孙女,510821200609295323;吴朝坤,长子,510821198209055312</v>
          </cell>
        </row>
        <row r="332">
          <cell r="A332" t="str">
            <v>许蓉华</v>
          </cell>
          <cell r="B332" t="str">
            <v>四川省旺苍县天星乡木瓜村3组12号</v>
          </cell>
          <cell r="C332">
            <v>411005161</v>
          </cell>
          <cell r="D332" t="str">
            <v>儿媳</v>
          </cell>
          <cell r="E332" t="str">
            <v>510811198703021924</v>
          </cell>
          <cell r="F332" t="str">
            <v>15700561875</v>
          </cell>
          <cell r="G332" t="str">
            <v>女</v>
          </cell>
          <cell r="H332" t="str">
            <v>汉族</v>
          </cell>
          <cell r="I332" t="str">
            <v>许蓉华,儿媳,510811198703021924</v>
          </cell>
          <cell r="J332" t="str">
            <v>许蓉华,儿媳,510811198703021924;严芙英,妻,510821195802025321;吴佳莉,孙女,510821201405225328;汉族,孙女,510821200609295323;吴朝坤,长子,510821198209055312</v>
          </cell>
        </row>
        <row r="333">
          <cell r="A333" t="str">
            <v>吴国明</v>
          </cell>
          <cell r="B333" t="str">
            <v>四川省旺苍县天星乡木瓜村3组17号</v>
          </cell>
          <cell r="C333">
            <v>411005161</v>
          </cell>
          <cell r="D333" t="str">
            <v>户主</v>
          </cell>
          <cell r="E333" t="str">
            <v>510821195811025315</v>
          </cell>
          <cell r="F333">
            <v>4418042</v>
          </cell>
          <cell r="G333" t="str">
            <v>男</v>
          </cell>
          <cell r="H333" t="str">
            <v>汉族</v>
          </cell>
          <cell r="I333" t="str">
            <v>吴国明,户主,510821195811025315</v>
          </cell>
          <cell r="J333" t="str">
            <v>吴国明,户主,510821195811025315;许蓉华,儿媳,510811198703021924;严芙英,妻,510821195802025321;吴佳莉,孙女,510821201405225328;汉族,孙女,510821200609295323;吴朝坤,长子,510821198209055312</v>
          </cell>
        </row>
        <row r="334">
          <cell r="A334" t="str">
            <v>李晓雪</v>
          </cell>
          <cell r="B334" t="str">
            <v>四川省旺苍县天星乡木瓜村3组13号</v>
          </cell>
          <cell r="C334">
            <v>411005162</v>
          </cell>
          <cell r="D334" t="str">
            <v>长女</v>
          </cell>
          <cell r="E334" t="str">
            <v>510821201011285328</v>
          </cell>
        </row>
        <row r="334">
          <cell r="G334" t="str">
            <v>女</v>
          </cell>
          <cell r="H334" t="str">
            <v>汉族</v>
          </cell>
          <cell r="I334" t="str">
            <v>李晓雪,长女,510821201011285328</v>
          </cell>
          <cell r="J334" t="str">
            <v>李晓雪,长女,510821201011285328</v>
          </cell>
        </row>
        <row r="335">
          <cell r="A335" t="str">
            <v>唐玉萍</v>
          </cell>
          <cell r="B335" t="str">
            <v>四川省旺苍县天星乡木瓜村3组13号</v>
          </cell>
          <cell r="C335">
            <v>411005162</v>
          </cell>
          <cell r="D335" t="str">
            <v>妻</v>
          </cell>
          <cell r="E335" t="str">
            <v>510821199001265323</v>
          </cell>
          <cell r="F335" t="str">
            <v>13881233811</v>
          </cell>
          <cell r="G335" t="str">
            <v>女</v>
          </cell>
          <cell r="H335" t="str">
            <v>汉族</v>
          </cell>
          <cell r="I335" t="str">
            <v>唐玉萍,妻,510821199001265323</v>
          </cell>
          <cell r="J335" t="str">
            <v>唐玉萍,妻,510821199001265323;李晓雪,长女,510821201011285328</v>
          </cell>
        </row>
        <row r="336">
          <cell r="A336" t="str">
            <v>赵琼英</v>
          </cell>
          <cell r="B336" t="str">
            <v>四川省旺苍县天星乡木瓜村3组13号</v>
          </cell>
          <cell r="C336">
            <v>411005162</v>
          </cell>
          <cell r="D336" t="str">
            <v>母亲</v>
          </cell>
          <cell r="E336" t="str">
            <v>510821195212165324</v>
          </cell>
        </row>
        <row r="336">
          <cell r="G336" t="str">
            <v>女</v>
          </cell>
          <cell r="H336" t="str">
            <v>汉族</v>
          </cell>
          <cell r="I336" t="str">
            <v>赵琼英,母亲,510821195212165324</v>
          </cell>
          <cell r="J336" t="str">
            <v>赵琼英,母亲,510821195212165324;唐玉萍,妻,510821199001265323;李晓雪,长女,510821201011285328</v>
          </cell>
        </row>
        <row r="337">
          <cell r="A337" t="str">
            <v>李益殿</v>
          </cell>
          <cell r="B337" t="str">
            <v>四川省旺苍县天星乡木瓜村3组13号</v>
          </cell>
          <cell r="C337">
            <v>411005162</v>
          </cell>
          <cell r="D337" t="str">
            <v>父亲</v>
          </cell>
          <cell r="E337" t="str">
            <v>510821195212035319</v>
          </cell>
          <cell r="F337" t="str">
            <v>18780910608</v>
          </cell>
          <cell r="G337" t="str">
            <v>男</v>
          </cell>
          <cell r="H337" t="str">
            <v>汉族</v>
          </cell>
          <cell r="I337" t="str">
            <v>李益殿,父亲,510821195212035319</v>
          </cell>
          <cell r="J337" t="str">
            <v>李益殿,父亲,510821195212035319;赵琼英,母亲,510821195212165324;唐玉萍,妻,510821199001265323;李晓雪,长女,510821201011285328</v>
          </cell>
        </row>
        <row r="338">
          <cell r="A338" t="str">
            <v>李思睿</v>
          </cell>
          <cell r="B338" t="str">
            <v>四川省旺苍县天星乡木瓜村3组13号</v>
          </cell>
          <cell r="C338">
            <v>411005162</v>
          </cell>
          <cell r="D338" t="str">
            <v>次女</v>
          </cell>
          <cell r="E338" t="str">
            <v>510821201407205320</v>
          </cell>
        </row>
        <row r="338">
          <cell r="G338" t="str">
            <v>女</v>
          </cell>
          <cell r="H338" t="str">
            <v>汉族</v>
          </cell>
          <cell r="I338" t="str">
            <v>李思睿,次女,510821201407205320</v>
          </cell>
          <cell r="J338" t="str">
            <v>李思睿,次女,510821201407205320;李益殿,父亲,510821195212035319;赵琼英,母亲,510821195212165324;唐玉萍,妻,510821199001265323;李晓雪,长女,510821201011285328</v>
          </cell>
        </row>
        <row r="339">
          <cell r="A339" t="str">
            <v>赵培松</v>
          </cell>
          <cell r="B339" t="str">
            <v>四川省旺苍县天星乡木瓜村3组13号</v>
          </cell>
          <cell r="C339">
            <v>411005162</v>
          </cell>
          <cell r="D339" t="str">
            <v>户主</v>
          </cell>
          <cell r="E339" t="str">
            <v>510821198407175315</v>
          </cell>
          <cell r="F339" t="str">
            <v>18089536190</v>
          </cell>
          <cell r="G339" t="str">
            <v>男</v>
          </cell>
          <cell r="H339" t="str">
            <v>汉族</v>
          </cell>
          <cell r="I339" t="str">
            <v>赵培松,户主,510821198407175315</v>
          </cell>
          <cell r="J339" t="str">
            <v>赵培松,户主,510821198407175315;李思睿,次女,510821201407205320;李益殿,父亲,510821195212035319;赵琼英,母亲,510821195212165324;唐玉萍,妻,510821199001265323;李晓雪,长女,510821201011285328</v>
          </cell>
        </row>
        <row r="340">
          <cell r="A340" t="str">
            <v>向亮</v>
          </cell>
          <cell r="B340" t="str">
            <v>四川省旺苍县天星乡木瓜村3组14号</v>
          </cell>
          <cell r="C340">
            <v>411005163</v>
          </cell>
          <cell r="D340" t="str">
            <v>长子</v>
          </cell>
          <cell r="E340" t="str">
            <v>51082119931204531X</v>
          </cell>
          <cell r="F340" t="str">
            <v>15283959431</v>
          </cell>
          <cell r="G340" t="str">
            <v>男</v>
          </cell>
          <cell r="H340" t="str">
            <v>汉族</v>
          </cell>
          <cell r="I340" t="str">
            <v>向亮,长子,51082119931204531X</v>
          </cell>
          <cell r="J340" t="str">
            <v>向亮,长子,51082119931204531X</v>
          </cell>
        </row>
        <row r="341">
          <cell r="A341" t="str">
            <v>刘玉英</v>
          </cell>
          <cell r="B341" t="str">
            <v>四川省旺苍县天星乡木瓜村3组14号</v>
          </cell>
          <cell r="C341">
            <v>411005163</v>
          </cell>
          <cell r="D341" t="str">
            <v>妻</v>
          </cell>
          <cell r="E341" t="str">
            <v>510821197005015322</v>
          </cell>
          <cell r="F341" t="str">
            <v>13981262561</v>
          </cell>
          <cell r="G341" t="str">
            <v>女</v>
          </cell>
          <cell r="H341" t="str">
            <v>汉族</v>
          </cell>
          <cell r="I341" t="str">
            <v>刘玉英,妻,510821197005015322</v>
          </cell>
          <cell r="J341" t="str">
            <v>刘玉英,妻,510821197005015322;向亮,长子,51082119931204531X</v>
          </cell>
        </row>
        <row r="342">
          <cell r="A342" t="str">
            <v>向磊</v>
          </cell>
          <cell r="B342" t="str">
            <v>四川省旺苍县天星乡木瓜村3组14号</v>
          </cell>
          <cell r="C342">
            <v>411005163</v>
          </cell>
          <cell r="D342" t="str">
            <v>次子</v>
          </cell>
          <cell r="E342" t="str">
            <v>510821200002135315</v>
          </cell>
          <cell r="F342" t="str">
            <v>18781206117</v>
          </cell>
          <cell r="G342" t="str">
            <v>男</v>
          </cell>
          <cell r="H342" t="str">
            <v>汉族</v>
          </cell>
          <cell r="I342" t="str">
            <v>向磊,次子,510821200002135315</v>
          </cell>
          <cell r="J342" t="str">
            <v>向磊,次子,510821200002135315;刘玉英,妻,510821197005015322;向亮,长子,51082119931204531X</v>
          </cell>
        </row>
        <row r="343">
          <cell r="A343" t="str">
            <v>向德贤</v>
          </cell>
          <cell r="B343" t="str">
            <v>四川省旺苍县天星乡木瓜村3组14号</v>
          </cell>
          <cell r="C343">
            <v>411005163</v>
          </cell>
          <cell r="D343" t="str">
            <v>户主</v>
          </cell>
          <cell r="E343" t="str">
            <v>510821196801035370</v>
          </cell>
          <cell r="F343" t="str">
            <v>15282057596</v>
          </cell>
          <cell r="G343" t="str">
            <v>男</v>
          </cell>
          <cell r="H343" t="str">
            <v>汉族</v>
          </cell>
          <cell r="I343" t="str">
            <v>向德贤,户主,510821196801035370</v>
          </cell>
          <cell r="J343" t="str">
            <v>向德贤,户主,510821196801035370;向磊,次子,510821200002135315;刘玉英,妻,510821197005015322;向亮,长子,51082119931204531X</v>
          </cell>
        </row>
        <row r="344">
          <cell r="A344" t="str">
            <v>向玖兵</v>
          </cell>
          <cell r="B344" t="str">
            <v>四川省旺苍县天星乡木瓜村3组15号</v>
          </cell>
          <cell r="C344">
            <v>411005164</v>
          </cell>
          <cell r="D344" t="str">
            <v>子</v>
          </cell>
          <cell r="E344" t="str">
            <v>510821199802175336</v>
          </cell>
          <cell r="F344" t="str">
            <v>15282028917</v>
          </cell>
          <cell r="G344" t="str">
            <v>男</v>
          </cell>
          <cell r="H344" t="str">
            <v>汉族</v>
          </cell>
          <cell r="I344" t="str">
            <v>向玖兵,子,510821199802175336</v>
          </cell>
          <cell r="J344" t="str">
            <v>向玖兵,子,510821199802175336</v>
          </cell>
        </row>
        <row r="345">
          <cell r="A345" t="str">
            <v>向雨涵</v>
          </cell>
          <cell r="B345" t="str">
            <v>四川省旺苍县天星乡木瓜村3组5号</v>
          </cell>
          <cell r="C345">
            <v>411005164</v>
          </cell>
          <cell r="D345" t="str">
            <v>孙女</v>
          </cell>
          <cell r="E345" t="str">
            <v>510821202002220068</v>
          </cell>
        </row>
        <row r="345">
          <cell r="G345" t="str">
            <v>女</v>
          </cell>
          <cell r="H345" t="str">
            <v>汉族</v>
          </cell>
          <cell r="I345" t="str">
            <v>向雨涵,孙女,510821202002220068</v>
          </cell>
          <cell r="J345" t="str">
            <v>向雨涵,孙女,510821202002220068;向玖兵,子,510821199802175336</v>
          </cell>
        </row>
        <row r="346">
          <cell r="A346" t="str">
            <v>刘金莲</v>
          </cell>
          <cell r="B346" t="str">
            <v>四川省旺苍县天星乡木瓜村3组15号</v>
          </cell>
          <cell r="C346">
            <v>411005164</v>
          </cell>
          <cell r="D346" t="str">
            <v>妻</v>
          </cell>
          <cell r="E346" t="str">
            <v>510821196808105343</v>
          </cell>
          <cell r="F346" t="str">
            <v>0839-3212253</v>
          </cell>
          <cell r="G346" t="str">
            <v>女</v>
          </cell>
          <cell r="H346" t="str">
            <v>汉族</v>
          </cell>
          <cell r="I346" t="str">
            <v>刘金莲,妻,510821196808105343</v>
          </cell>
          <cell r="J346" t="str">
            <v>刘金莲,妻,510821196808105343;向雨涵,孙女,510821202002220068;向玖兵,子,510821199802175336</v>
          </cell>
        </row>
        <row r="347">
          <cell r="A347" t="str">
            <v>向冬梅</v>
          </cell>
          <cell r="B347" t="str">
            <v>四川省旺苍县天星乡木瓜村3组15号</v>
          </cell>
          <cell r="C347">
            <v>411005164</v>
          </cell>
          <cell r="D347" t="str">
            <v>女</v>
          </cell>
          <cell r="E347" t="str">
            <v>51082119901105532X</v>
          </cell>
          <cell r="F347" t="str">
            <v>15957493869</v>
          </cell>
          <cell r="G347" t="str">
            <v>女</v>
          </cell>
          <cell r="H347" t="str">
            <v>汉族</v>
          </cell>
          <cell r="I347" t="str">
            <v>向冬梅,女,51082119901105532X</v>
          </cell>
          <cell r="J347" t="str">
            <v>向冬梅,女,51082119901105532X;刘金莲,妻,510821196808105343;向雨涵,孙女,510821202002220068;向玖兵,子,510821199802175336</v>
          </cell>
        </row>
        <row r="348">
          <cell r="A348" t="str">
            <v>向德奇</v>
          </cell>
          <cell r="B348" t="str">
            <v>四川省旺苍县天星乡木瓜村3组15号</v>
          </cell>
          <cell r="C348">
            <v>411005164</v>
          </cell>
          <cell r="D348" t="str">
            <v>户主</v>
          </cell>
          <cell r="E348" t="str">
            <v>510821196601125339</v>
          </cell>
          <cell r="F348" t="str">
            <v>0839-3212253</v>
          </cell>
          <cell r="G348" t="str">
            <v>男</v>
          </cell>
          <cell r="H348" t="str">
            <v>汉族</v>
          </cell>
          <cell r="I348" t="str">
            <v>向德奇,户主,510821196601125339</v>
          </cell>
          <cell r="J348" t="str">
            <v>向德奇,户主,510821196601125339;向冬梅,女,51082119901105532X;刘金莲,妻,510821196808105343;向雨涵,孙女,510821202002220068;向玖兵,子,510821199802175336</v>
          </cell>
        </row>
        <row r="349">
          <cell r="A349" t="str">
            <v>李本春</v>
          </cell>
          <cell r="B349" t="str">
            <v>四川省旺苍县天星乡木瓜村3组16号</v>
          </cell>
          <cell r="C349">
            <v>411005165</v>
          </cell>
          <cell r="D349" t="str">
            <v>妻</v>
          </cell>
          <cell r="E349" t="str">
            <v>510821196302155343</v>
          </cell>
          <cell r="F349" t="str">
            <v>15284142958</v>
          </cell>
          <cell r="G349" t="str">
            <v>女</v>
          </cell>
          <cell r="H349" t="str">
            <v>汉族</v>
          </cell>
          <cell r="I349" t="str">
            <v>李本春,妻,510821196302155343</v>
          </cell>
          <cell r="J349" t="str">
            <v>李本春,妻,510821196302155343</v>
          </cell>
        </row>
        <row r="350">
          <cell r="A350" t="str">
            <v>向春梅</v>
          </cell>
          <cell r="B350" t="str">
            <v>四川省旺苍县天星乡木瓜村3组16号</v>
          </cell>
          <cell r="C350">
            <v>411005165</v>
          </cell>
          <cell r="D350" t="str">
            <v>次女</v>
          </cell>
          <cell r="E350" t="str">
            <v>510821199302045324</v>
          </cell>
          <cell r="F350" t="str">
            <v>18784930391</v>
          </cell>
          <cell r="G350" t="str">
            <v>女</v>
          </cell>
          <cell r="H350" t="str">
            <v>汉族</v>
          </cell>
          <cell r="I350" t="str">
            <v>向春梅,次女,510821199302045324</v>
          </cell>
          <cell r="J350" t="str">
            <v>向春梅,次女,510821199302045324;李本春,妻,510821196302155343</v>
          </cell>
        </row>
        <row r="351">
          <cell r="A351" t="str">
            <v>向德映</v>
          </cell>
          <cell r="B351" t="str">
            <v>四川省旺苍县天星乡木瓜村3组16号</v>
          </cell>
          <cell r="C351">
            <v>411005165</v>
          </cell>
          <cell r="D351" t="str">
            <v>户主</v>
          </cell>
          <cell r="E351" t="str">
            <v>510821196204025318</v>
          </cell>
          <cell r="F351" t="str">
            <v>15284142958</v>
          </cell>
          <cell r="G351" t="str">
            <v>男</v>
          </cell>
          <cell r="H351" t="str">
            <v>汉族</v>
          </cell>
          <cell r="I351" t="str">
            <v>向德映,户主,510821196204025318</v>
          </cell>
          <cell r="J351" t="str">
            <v>向德映,户主,510821196204025318;向春梅,次女,510821199302045324;李本春,妻,510821196302155343</v>
          </cell>
        </row>
        <row r="352">
          <cell r="A352" t="str">
            <v>张绍英</v>
          </cell>
          <cell r="B352" t="str">
            <v>四川省旺苍县天星乡木瓜村3组17号</v>
          </cell>
          <cell r="C352">
            <v>411005166</v>
          </cell>
          <cell r="D352" t="str">
            <v>妻</v>
          </cell>
          <cell r="E352" t="str">
            <v>510821195512035361</v>
          </cell>
          <cell r="F352" t="str">
            <v>18284923638</v>
          </cell>
          <cell r="G352" t="str">
            <v>女</v>
          </cell>
          <cell r="H352" t="str">
            <v>汉族</v>
          </cell>
          <cell r="I352" t="str">
            <v>张绍英,妻,510821195512035361</v>
          </cell>
          <cell r="J352" t="str">
            <v>张绍英,妻,510821195512035361</v>
          </cell>
        </row>
        <row r="353">
          <cell r="A353" t="str">
            <v>向德华</v>
          </cell>
          <cell r="B353" t="str">
            <v>四川省旺苍县天星乡木瓜村3组17号</v>
          </cell>
          <cell r="C353">
            <v>411005166</v>
          </cell>
          <cell r="D353" t="str">
            <v>户主</v>
          </cell>
          <cell r="E353" t="str">
            <v>510821195405115315</v>
          </cell>
          <cell r="F353" t="str">
            <v>0839-3210202</v>
          </cell>
          <cell r="G353" t="str">
            <v>男</v>
          </cell>
          <cell r="H353" t="str">
            <v>汉族</v>
          </cell>
          <cell r="I353" t="str">
            <v>向德华,户主,510821195405115315</v>
          </cell>
          <cell r="J353" t="str">
            <v>向德华,户主,510821195405115315;张绍英,妻,510821195512035361</v>
          </cell>
        </row>
        <row r="354">
          <cell r="A354" t="str">
            <v>彭学超</v>
          </cell>
          <cell r="B354" t="str">
            <v>四川省旺苍县天星乡木瓜村3组18号</v>
          </cell>
          <cell r="C354">
            <v>411005167</v>
          </cell>
          <cell r="D354" t="str">
            <v>长子</v>
          </cell>
          <cell r="E354" t="str">
            <v>510821199302205316</v>
          </cell>
          <cell r="F354" t="str">
            <v>15183953651</v>
          </cell>
          <cell r="G354" t="str">
            <v>男</v>
          </cell>
          <cell r="H354" t="str">
            <v>汉族</v>
          </cell>
          <cell r="I354" t="str">
            <v>彭学超,长子,510821199302205316</v>
          </cell>
          <cell r="J354" t="str">
            <v>彭学超,长子,510821199302205316</v>
          </cell>
        </row>
        <row r="355">
          <cell r="A355" t="str">
            <v>彭宇航</v>
          </cell>
          <cell r="B355" t="str">
            <v>四川省旺苍县天星乡木瓜村3组18号</v>
          </cell>
          <cell r="C355">
            <v>411005167</v>
          </cell>
          <cell r="D355" t="str">
            <v>孙子</v>
          </cell>
          <cell r="E355" t="str">
            <v>51082120180812007X</v>
          </cell>
        </row>
        <row r="355">
          <cell r="G355" t="str">
            <v>男</v>
          </cell>
          <cell r="H355" t="str">
            <v>汉族</v>
          </cell>
          <cell r="I355" t="str">
            <v>彭宇航,孙子,51082120180812007X</v>
          </cell>
          <cell r="J355" t="str">
            <v>彭宇航,孙子,51082120180812007X;彭学超,长子,510821199302205316</v>
          </cell>
        </row>
        <row r="356">
          <cell r="A356" t="str">
            <v>何佳佳</v>
          </cell>
          <cell r="B356" t="str">
            <v>四川省旺苍县天星乡木瓜村3组18号</v>
          </cell>
          <cell r="C356">
            <v>411005167</v>
          </cell>
          <cell r="D356" t="str">
            <v>孙女</v>
          </cell>
          <cell r="E356" t="str">
            <v>510821201410080020</v>
          </cell>
        </row>
        <row r="356">
          <cell r="G356" t="str">
            <v>女</v>
          </cell>
          <cell r="H356" t="str">
            <v>汉族</v>
          </cell>
          <cell r="I356" t="str">
            <v>何佳佳,孙女,510821201410080020</v>
          </cell>
          <cell r="J356" t="str">
            <v>何佳佳,孙女,510821201410080020;彭宇航,孙子,51082120180812007X;彭学超,长子,510821199302205316</v>
          </cell>
        </row>
        <row r="357">
          <cell r="A357" t="str">
            <v>李贵英</v>
          </cell>
          <cell r="B357" t="str">
            <v>四川省旺苍县天星乡木瓜村3组18号</v>
          </cell>
          <cell r="C357">
            <v>411005167</v>
          </cell>
          <cell r="D357" t="str">
            <v>妻</v>
          </cell>
          <cell r="E357" t="str">
            <v>510821197108145322</v>
          </cell>
          <cell r="F357" t="str">
            <v>15299664478</v>
          </cell>
          <cell r="G357" t="str">
            <v>女</v>
          </cell>
          <cell r="H357" t="str">
            <v>汉族</v>
          </cell>
          <cell r="I357" t="str">
            <v>李贵英,妻,510821197108145322</v>
          </cell>
          <cell r="J357" t="str">
            <v>李贵英,妻,510821197108145322;何佳佳,孙女,510821201410080020;彭宇航,孙子,51082120180812007X;彭学超,长子,510821199302205316</v>
          </cell>
        </row>
        <row r="358">
          <cell r="A358" t="str">
            <v>何莲光</v>
          </cell>
          <cell r="B358" t="str">
            <v>四川省旺苍县天星乡木瓜村3组18号</v>
          </cell>
          <cell r="C358">
            <v>411005167</v>
          </cell>
          <cell r="D358" t="str">
            <v>母亲</v>
          </cell>
          <cell r="E358" t="str">
            <v>510821193603235327</v>
          </cell>
          <cell r="F358" t="str">
            <v>15181398334</v>
          </cell>
          <cell r="G358" t="str">
            <v>女</v>
          </cell>
          <cell r="H358" t="str">
            <v>汉族</v>
          </cell>
          <cell r="I358" t="str">
            <v>何莲光,母亲,510821193603235327</v>
          </cell>
          <cell r="J358" t="str">
            <v>何莲光,母亲,510821193603235327;李贵英,妻,510821197108145322;何佳佳,孙女,510821201410080020;彭宇航,孙子,51082120180812007X;彭学超,长子,510821199302205316</v>
          </cell>
        </row>
        <row r="359">
          <cell r="A359" t="str">
            <v>彭俊学</v>
          </cell>
          <cell r="B359" t="str">
            <v>四川省旺苍县天星乡木瓜村3组18号</v>
          </cell>
          <cell r="C359">
            <v>411005167</v>
          </cell>
          <cell r="D359" t="str">
            <v>次子</v>
          </cell>
          <cell r="E359" t="str">
            <v>510821199902175210</v>
          </cell>
          <cell r="F359" t="str">
            <v>17622631527</v>
          </cell>
          <cell r="G359" t="str">
            <v>男</v>
          </cell>
          <cell r="H359" t="str">
            <v>汉族</v>
          </cell>
          <cell r="I359" t="str">
            <v>彭俊学,次子,510821199902175210</v>
          </cell>
          <cell r="J359" t="str">
            <v>彭俊学,次子,510821199902175210;何莲光,母亲,510821193603235327;李贵英,妻,510821197108145322;何佳佳,孙女,510821201410080020;彭宇航,孙子,51082120180812007X;彭学超,长子,510821199302205316</v>
          </cell>
        </row>
        <row r="360">
          <cell r="A360" t="str">
            <v>何清平</v>
          </cell>
          <cell r="B360" t="str">
            <v>四川省旺苍县天星乡木瓜村3组18号</v>
          </cell>
          <cell r="C360">
            <v>411005167</v>
          </cell>
          <cell r="D360" t="str">
            <v>户主</v>
          </cell>
          <cell r="E360" t="str">
            <v>510821196909115313</v>
          </cell>
          <cell r="F360" t="str">
            <v>13183551020</v>
          </cell>
          <cell r="G360" t="str">
            <v>男</v>
          </cell>
          <cell r="H360" t="str">
            <v>汉族</v>
          </cell>
          <cell r="I360" t="str">
            <v>何清平,户主,510821196909115313</v>
          </cell>
          <cell r="J360" t="str">
            <v>何清平,户主,510821196909115313;彭俊学,次子,510821199902175210;何莲光,母亲,510821193603235327;李贵英,妻,510821197108145322;何佳佳,孙女,510821201410080020;彭宇航,孙子,51082120180812007X;彭学超,长子,510821199302205316</v>
          </cell>
        </row>
        <row r="361">
          <cell r="A361" t="str">
            <v>罗菊芳</v>
          </cell>
          <cell r="B361" t="str">
            <v>四川省旺苍县天星乡木瓜村3组20号</v>
          </cell>
          <cell r="C361">
            <v>411005169</v>
          </cell>
          <cell r="D361" t="str">
            <v>妻</v>
          </cell>
          <cell r="E361" t="str">
            <v>510821196502155348</v>
          </cell>
          <cell r="F361" t="str">
            <v>15883529525</v>
          </cell>
          <cell r="G361" t="str">
            <v>女</v>
          </cell>
          <cell r="H361" t="str">
            <v>汉族</v>
          </cell>
          <cell r="I361" t="str">
            <v>罗菊芳,妻,510821196502155348</v>
          </cell>
          <cell r="J361" t="str">
            <v>罗菊芳,妻,510821196502155348</v>
          </cell>
        </row>
        <row r="362">
          <cell r="A362" t="str">
            <v>何成光</v>
          </cell>
          <cell r="B362" t="str">
            <v>四川省旺苍县天星乡木瓜村2组20号</v>
          </cell>
          <cell r="C362">
            <v>411005169</v>
          </cell>
          <cell r="D362" t="str">
            <v>户主</v>
          </cell>
          <cell r="E362" t="str">
            <v>510821195903245315</v>
          </cell>
          <cell r="F362" t="str">
            <v>15984082121</v>
          </cell>
          <cell r="G362" t="str">
            <v>男</v>
          </cell>
          <cell r="H362" t="str">
            <v>汉族</v>
          </cell>
          <cell r="I362" t="str">
            <v>何成光,户主,510821195903245315</v>
          </cell>
          <cell r="J362" t="str">
            <v>何成光,户主,510821195903245315;罗菊芳,妻,510821196502155348</v>
          </cell>
        </row>
        <row r="363">
          <cell r="A363" t="str">
            <v>向俊臣</v>
          </cell>
          <cell r="B363" t="str">
            <v>四川省旺苍县天星乡木瓜村3组21号</v>
          </cell>
          <cell r="C363">
            <v>411005170</v>
          </cell>
          <cell r="D363" t="str">
            <v>子</v>
          </cell>
          <cell r="E363" t="str">
            <v>510821199305235318</v>
          </cell>
        </row>
        <row r="363">
          <cell r="G363" t="str">
            <v>男</v>
          </cell>
          <cell r="H363" t="str">
            <v>汉族</v>
          </cell>
          <cell r="I363" t="str">
            <v>向俊臣,子,510821199305235318</v>
          </cell>
          <cell r="J363" t="str">
            <v>向俊臣,子,510821199305235318</v>
          </cell>
        </row>
        <row r="364">
          <cell r="A364" t="str">
            <v>向杨</v>
          </cell>
          <cell r="B364" t="str">
            <v>四川省旺苍县天星乡木瓜村3组21号</v>
          </cell>
          <cell r="C364">
            <v>411005170</v>
          </cell>
          <cell r="D364" t="str">
            <v>孙子</v>
          </cell>
          <cell r="E364" t="str">
            <v>510821201605095310</v>
          </cell>
        </row>
        <row r="364">
          <cell r="G364" t="str">
            <v>男</v>
          </cell>
          <cell r="H364" t="str">
            <v>汉族</v>
          </cell>
          <cell r="I364" t="str">
            <v>向杨,孙子,510821201605095310</v>
          </cell>
          <cell r="J364" t="str">
            <v>向杨,孙子,510821201605095310;向俊臣,子,510821199305235318</v>
          </cell>
        </row>
        <row r="365">
          <cell r="A365" t="str">
            <v>俞彩兰</v>
          </cell>
          <cell r="B365" t="str">
            <v>四川省旺苍县天星乡木瓜和3组21号</v>
          </cell>
          <cell r="C365">
            <v>411005170</v>
          </cell>
          <cell r="D365" t="str">
            <v>妻</v>
          </cell>
          <cell r="E365" t="str">
            <v>51082119711221532X</v>
          </cell>
          <cell r="F365" t="str">
            <v>13684357178</v>
          </cell>
          <cell r="G365" t="str">
            <v>女</v>
          </cell>
          <cell r="H365" t="str">
            <v>汉族</v>
          </cell>
          <cell r="I365" t="str">
            <v>俞彩兰,妻,51082119711221532X</v>
          </cell>
          <cell r="J365" t="str">
            <v>俞彩兰,妻,51082119711221532X;向杨,孙子,510821201605095310;向俊臣,子,510821199305235318</v>
          </cell>
        </row>
        <row r="366">
          <cell r="A366" t="str">
            <v>向薛蓉</v>
          </cell>
          <cell r="B366" t="str">
            <v>四川省旺苍县天星乡木瓜村3组21号</v>
          </cell>
          <cell r="C366">
            <v>411005170</v>
          </cell>
          <cell r="D366" t="str">
            <v>女</v>
          </cell>
          <cell r="E366" t="str">
            <v>510821199801175326</v>
          </cell>
          <cell r="F366" t="str">
            <v>18310112839</v>
          </cell>
          <cell r="G366" t="str">
            <v>女</v>
          </cell>
          <cell r="H366" t="str">
            <v>汉族</v>
          </cell>
          <cell r="I366" t="str">
            <v>向薛蓉,女,510821199801175326</v>
          </cell>
          <cell r="J366" t="str">
            <v>向薛蓉,女,510821199801175326;俞彩兰,妻,51082119711221532X;向杨,孙子,510821201605095310;向俊臣,子,510821199305235318</v>
          </cell>
        </row>
        <row r="367">
          <cell r="A367" t="str">
            <v>李仕秀</v>
          </cell>
          <cell r="B367" t="str">
            <v>四川省旺苍县天星乡木瓜村3组21号</v>
          </cell>
          <cell r="C367">
            <v>411005170</v>
          </cell>
          <cell r="D367" t="str">
            <v>母亲</v>
          </cell>
          <cell r="E367" t="str">
            <v>510821193102245324</v>
          </cell>
          <cell r="F367" t="str">
            <v>15883949849</v>
          </cell>
          <cell r="G367" t="str">
            <v>女</v>
          </cell>
          <cell r="H367" t="str">
            <v>汉族</v>
          </cell>
          <cell r="I367" t="str">
            <v>李仕秀,母亲,510821193102245324</v>
          </cell>
          <cell r="J367" t="str">
            <v>李仕秀,母亲,510821193102245324;向薛蓉,女,510821199801175326;俞彩兰,妻,51082119711221532X;向杨,孙子,510821201605095310;向俊臣,子,510821199305235318</v>
          </cell>
        </row>
        <row r="368">
          <cell r="A368" t="str">
            <v>向仕君</v>
          </cell>
          <cell r="B368" t="str">
            <v>四川省旺苍县天星乡木瓜和3组21号</v>
          </cell>
          <cell r="C368">
            <v>411005170</v>
          </cell>
          <cell r="D368" t="str">
            <v>户主</v>
          </cell>
          <cell r="E368" t="str">
            <v>51082119690914531X</v>
          </cell>
          <cell r="F368" t="str">
            <v>18780926671</v>
          </cell>
          <cell r="G368" t="str">
            <v>男</v>
          </cell>
          <cell r="H368" t="str">
            <v>汉族</v>
          </cell>
          <cell r="I368" t="str">
            <v>向仕君,户主,51082119690914531X</v>
          </cell>
          <cell r="J368" t="str">
            <v>向仕君,户主,51082119690914531X;李仕秀,母亲,510821193102245324;向薛蓉,女,510821199801175326;俞彩兰,妻,51082119711221532X;向杨,孙子,510821201605095310;向俊臣,子,510821199305235318</v>
          </cell>
        </row>
        <row r="369">
          <cell r="A369" t="str">
            <v>俞子秀</v>
          </cell>
          <cell r="B369" t="str">
            <v>四川省旺苍县天星乡木瓜村3组22号</v>
          </cell>
          <cell r="C369">
            <v>411005171</v>
          </cell>
          <cell r="D369" t="str">
            <v>妻</v>
          </cell>
          <cell r="E369" t="str">
            <v>510821196303025321</v>
          </cell>
          <cell r="F369" t="str">
            <v>0839-4416030</v>
          </cell>
          <cell r="G369" t="str">
            <v>女</v>
          </cell>
          <cell r="H369" t="str">
            <v>汉族</v>
          </cell>
          <cell r="I369" t="str">
            <v>俞子秀,妻,510821196303025321</v>
          </cell>
          <cell r="J369" t="str">
            <v>俞子秀,妻,510821196303025321</v>
          </cell>
        </row>
        <row r="370">
          <cell r="A370" t="str">
            <v>向仕早</v>
          </cell>
          <cell r="B370" t="str">
            <v>四川省旺苍县天星乡木瓜村3组22号</v>
          </cell>
          <cell r="C370">
            <v>411005171</v>
          </cell>
          <cell r="D370" t="str">
            <v>户主</v>
          </cell>
          <cell r="E370" t="str">
            <v>510821196102155314</v>
          </cell>
          <cell r="F370" t="str">
            <v>0839-4416030</v>
          </cell>
          <cell r="G370" t="str">
            <v>男</v>
          </cell>
          <cell r="H370" t="str">
            <v>汉族</v>
          </cell>
          <cell r="I370" t="str">
            <v>向仕早,户主,510821196102155314</v>
          </cell>
          <cell r="J370" t="str">
            <v>向仕早,户主,510821196102155314;俞子秀,妻,510821196303025321</v>
          </cell>
        </row>
        <row r="371">
          <cell r="A371" t="str">
            <v>向鹏飞</v>
          </cell>
          <cell r="B371" t="str">
            <v>四川省旺苍县天星乡木瓜村3组23号</v>
          </cell>
          <cell r="C371">
            <v>411005172</v>
          </cell>
          <cell r="D371" t="str">
            <v>长子</v>
          </cell>
          <cell r="E371" t="str">
            <v>510821200006025316</v>
          </cell>
          <cell r="F371" t="str">
            <v>15883583805</v>
          </cell>
          <cell r="G371" t="str">
            <v>男</v>
          </cell>
          <cell r="H371" t="str">
            <v>汉族</v>
          </cell>
          <cell r="I371" t="str">
            <v>向鹏飞,长子,510821200006025316</v>
          </cell>
          <cell r="J371" t="str">
            <v>向鹏飞,长子,510821200006025316</v>
          </cell>
        </row>
        <row r="372">
          <cell r="A372" t="str">
            <v>向丽琴</v>
          </cell>
          <cell r="B372" t="str">
            <v>四川省旺苍县天星乡木瓜村3组23号</v>
          </cell>
          <cell r="C372">
            <v>411005172</v>
          </cell>
          <cell r="D372" t="str">
            <v>长女</v>
          </cell>
          <cell r="E372" t="str">
            <v>510821199512075329</v>
          </cell>
          <cell r="F372" t="str">
            <v>15883574847</v>
          </cell>
          <cell r="G372" t="str">
            <v>女</v>
          </cell>
          <cell r="H372" t="str">
            <v>汉族</v>
          </cell>
          <cell r="I372" t="str">
            <v>向丽琴,长女,510821199512075329</v>
          </cell>
          <cell r="J372" t="str">
            <v>向丽琴,长女,510821199512075329;向鹏飞,长子,510821200006025316</v>
          </cell>
        </row>
        <row r="373">
          <cell r="A373" t="str">
            <v>李明菊</v>
          </cell>
          <cell r="B373" t="str">
            <v>四川省旺苍县天星乡木瓜村3组23号</v>
          </cell>
          <cell r="C373">
            <v>411005172</v>
          </cell>
          <cell r="D373" t="str">
            <v>妻</v>
          </cell>
          <cell r="E373" t="str">
            <v>510821197209045320</v>
          </cell>
          <cell r="F373" t="str">
            <v>18383924524</v>
          </cell>
          <cell r="G373" t="str">
            <v>女</v>
          </cell>
          <cell r="H373" t="str">
            <v>汉族</v>
          </cell>
          <cell r="I373" t="str">
            <v>李明菊,妻,510821197209045320</v>
          </cell>
          <cell r="J373" t="str">
            <v>李明菊,妻,510821197209045320;向丽琴,长女,510821199512075329;向鹏飞,长子,510821200006025316</v>
          </cell>
        </row>
        <row r="374">
          <cell r="A374" t="str">
            <v>向仕富</v>
          </cell>
          <cell r="B374" t="str">
            <v>四川省旺苍县天星乡木瓜村3组23号</v>
          </cell>
          <cell r="C374">
            <v>411005172</v>
          </cell>
          <cell r="D374" t="str">
            <v>父亲</v>
          </cell>
          <cell r="E374" t="str">
            <v>510821195109225317</v>
          </cell>
        </row>
        <row r="374">
          <cell r="G374" t="str">
            <v>男</v>
          </cell>
          <cell r="H374" t="str">
            <v>汉族</v>
          </cell>
          <cell r="I374" t="str">
            <v>向仕富,父亲,510821195109225317</v>
          </cell>
          <cell r="J374" t="str">
            <v>向仕富,父亲,510821195109225317;李明菊,妻,510821197209045320;向丽琴,长女,510821199512075329;向鹏飞,长子,510821200006025316</v>
          </cell>
        </row>
        <row r="375">
          <cell r="A375" t="str">
            <v>向德绿</v>
          </cell>
          <cell r="B375" t="str">
            <v>四川省旺苍县天星乡木瓜村3组23号</v>
          </cell>
          <cell r="C375">
            <v>411005172</v>
          </cell>
          <cell r="D375" t="str">
            <v>户主</v>
          </cell>
          <cell r="E375" t="str">
            <v>51082119730418533X</v>
          </cell>
          <cell r="F375" t="str">
            <v>183839245245</v>
          </cell>
          <cell r="G375" t="str">
            <v>男</v>
          </cell>
          <cell r="H375" t="str">
            <v>汉族</v>
          </cell>
          <cell r="I375" t="str">
            <v>向德绿,户主,51082119730418533X</v>
          </cell>
          <cell r="J375" t="str">
            <v>向德绿,户主,51082119730418533X;向仕富,父亲,510821195109225317;李明菊,妻,510821197209045320;向丽琴,长女,510821199512075329;向鹏飞,长子,510821200006025316</v>
          </cell>
        </row>
        <row r="376">
          <cell r="A376" t="str">
            <v>李强潮</v>
          </cell>
          <cell r="B376" t="str">
            <v>四川省旺苍县天星乡木瓜村3组24号</v>
          </cell>
          <cell r="C376">
            <v>411005173</v>
          </cell>
          <cell r="D376" t="str">
            <v>长子</v>
          </cell>
          <cell r="E376" t="str">
            <v>510821199603155316</v>
          </cell>
          <cell r="F376" t="str">
            <v>17625382033</v>
          </cell>
          <cell r="G376" t="str">
            <v>男</v>
          </cell>
          <cell r="H376" t="str">
            <v>汉族</v>
          </cell>
          <cell r="I376" t="str">
            <v>李强潮,长子,510821199603155316</v>
          </cell>
          <cell r="J376" t="str">
            <v>李强潮,长子,510821199603155316</v>
          </cell>
        </row>
        <row r="377">
          <cell r="A377" t="str">
            <v>严兴蓉</v>
          </cell>
          <cell r="B377" t="str">
            <v>四川省旺苍县天星乡木瓜村3组24号</v>
          </cell>
          <cell r="C377">
            <v>411005173</v>
          </cell>
          <cell r="D377" t="str">
            <v>妻</v>
          </cell>
          <cell r="E377" t="str">
            <v>510821197503175345</v>
          </cell>
          <cell r="F377" t="str">
            <v>13551948996</v>
          </cell>
          <cell r="G377" t="str">
            <v>女</v>
          </cell>
          <cell r="H377" t="str">
            <v>汉族</v>
          </cell>
          <cell r="I377" t="str">
            <v>严兴蓉,妻,510821197503175345</v>
          </cell>
          <cell r="J377" t="str">
            <v>严兴蓉,妻,510821197503175345;李强潮,长子,510821199603155316</v>
          </cell>
        </row>
        <row r="378">
          <cell r="A378" t="str">
            <v>李贤安</v>
          </cell>
          <cell r="B378" t="str">
            <v>四川省旺苍县天星乡木瓜村3组24号</v>
          </cell>
          <cell r="C378">
            <v>411005173</v>
          </cell>
          <cell r="D378" t="str">
            <v>父亲</v>
          </cell>
          <cell r="E378" t="str">
            <v>510821193402155312</v>
          </cell>
          <cell r="F378" t="str">
            <v>18283942313</v>
          </cell>
          <cell r="G378" t="str">
            <v>男</v>
          </cell>
          <cell r="H378" t="str">
            <v>汉族</v>
          </cell>
          <cell r="I378" t="str">
            <v>李贤安,父亲,510821193402155312</v>
          </cell>
          <cell r="J378" t="str">
            <v>李贤安,父亲,510821193402155312;严兴蓉,妻,510821197503175345;李强潮,长子,510821199603155316</v>
          </cell>
        </row>
        <row r="379">
          <cell r="A379" t="str">
            <v>李刚潮</v>
          </cell>
          <cell r="B379" t="str">
            <v>四川省旺苍县天星乡木瓜村3组24号</v>
          </cell>
          <cell r="C379">
            <v>411005173</v>
          </cell>
          <cell r="D379" t="str">
            <v>次子</v>
          </cell>
          <cell r="E379" t="str">
            <v>510821200102105316</v>
          </cell>
          <cell r="F379" t="str">
            <v>18283942313</v>
          </cell>
          <cell r="G379" t="str">
            <v>男</v>
          </cell>
          <cell r="H379" t="str">
            <v>汉族</v>
          </cell>
          <cell r="I379" t="str">
            <v>李刚潮,次子,510821200102105316</v>
          </cell>
          <cell r="J379" t="str">
            <v>李刚潮,次子,510821200102105316;李贤安,父亲,510821193402155312;严兴蓉,妻,510821197503175345;李强潮,长子,510821199603155316</v>
          </cell>
        </row>
        <row r="380">
          <cell r="A380" t="str">
            <v>李明早</v>
          </cell>
          <cell r="B380" t="str">
            <v>四川省旺苍县天星乡木瓜村3组24号</v>
          </cell>
          <cell r="C380">
            <v>411005173</v>
          </cell>
          <cell r="D380" t="str">
            <v>户主</v>
          </cell>
          <cell r="E380" t="str">
            <v>510821197107135317</v>
          </cell>
          <cell r="F380" t="str">
            <v>18035651086</v>
          </cell>
          <cell r="G380" t="str">
            <v>男</v>
          </cell>
          <cell r="H380" t="str">
            <v>汉族</v>
          </cell>
          <cell r="I380" t="str">
            <v>李明早,户主,510821197107135317</v>
          </cell>
          <cell r="J380" t="str">
            <v>李明早,户主,510821197107135317;李刚潮,次子,510821200102105316;李贤安,父亲,510821193402155312;严兴蓉,妻,510821197503175345;李强潮,长子,510821199603155316</v>
          </cell>
        </row>
        <row r="381">
          <cell r="A381" t="str">
            <v>李虎潮</v>
          </cell>
          <cell r="B381" t="str">
            <v>四川省旺苍县天星乡木瓜村3组25号</v>
          </cell>
          <cell r="C381">
            <v>411005174</v>
          </cell>
          <cell r="D381" t="str">
            <v>子</v>
          </cell>
          <cell r="E381" t="str">
            <v>510821199402055319</v>
          </cell>
          <cell r="F381" t="str">
            <v>18780925971</v>
          </cell>
          <cell r="G381" t="str">
            <v>男</v>
          </cell>
          <cell r="H381" t="str">
            <v>汉族</v>
          </cell>
          <cell r="I381" t="str">
            <v>李虎潮,子,510821199402055319</v>
          </cell>
          <cell r="J381" t="str">
            <v>李虎潮,子,510821199402055319</v>
          </cell>
        </row>
        <row r="382">
          <cell r="A382" t="str">
            <v>刘泽菊</v>
          </cell>
          <cell r="B382" t="str">
            <v>四川省旺苍县天星乡木瓜村3组25号</v>
          </cell>
          <cell r="C382">
            <v>411005174</v>
          </cell>
          <cell r="D382" t="str">
            <v>妻</v>
          </cell>
          <cell r="E382" t="str">
            <v>510821196704145324</v>
          </cell>
          <cell r="F382" t="str">
            <v>0839-4416001</v>
          </cell>
          <cell r="G382" t="str">
            <v>女</v>
          </cell>
          <cell r="H382" t="str">
            <v>汉族</v>
          </cell>
          <cell r="I382" t="str">
            <v>刘泽菊,妻,510821196704145324</v>
          </cell>
          <cell r="J382" t="str">
            <v>刘泽菊,妻,510821196704145324;李虎潮,子,510821199402055319</v>
          </cell>
        </row>
        <row r="383">
          <cell r="A383" t="str">
            <v>李明宗</v>
          </cell>
          <cell r="B383" t="str">
            <v>四川省旺苍县天星乡木瓜村3组25号</v>
          </cell>
          <cell r="C383">
            <v>411005174</v>
          </cell>
          <cell r="D383" t="str">
            <v>户主</v>
          </cell>
          <cell r="E383" t="str">
            <v>510821196502045317</v>
          </cell>
          <cell r="F383" t="str">
            <v>0839-4416001</v>
          </cell>
          <cell r="G383" t="str">
            <v>男</v>
          </cell>
          <cell r="H383" t="str">
            <v>汉族</v>
          </cell>
          <cell r="I383" t="str">
            <v>李明宗,户主,510821196502045317</v>
          </cell>
          <cell r="J383" t="str">
            <v>李明宗,户主,510821196502045317;刘泽菊,妻,510821196704145324;李虎潮,子,510821199402055319</v>
          </cell>
        </row>
        <row r="384">
          <cell r="A384" t="str">
            <v>赵玉英</v>
          </cell>
          <cell r="B384" t="str">
            <v>四川省旺苍县天星乡木瓜村3组26号</v>
          </cell>
          <cell r="C384">
            <v>411005175</v>
          </cell>
          <cell r="D384" t="str">
            <v>妻</v>
          </cell>
          <cell r="E384" t="str">
            <v>510821195809025324</v>
          </cell>
          <cell r="F384" t="str">
            <v>15984452933</v>
          </cell>
          <cell r="G384" t="str">
            <v>女</v>
          </cell>
          <cell r="H384" t="str">
            <v>汉族</v>
          </cell>
          <cell r="I384" t="str">
            <v>赵玉英,妻,510821195809025324</v>
          </cell>
          <cell r="J384" t="str">
            <v>赵玉英,妻,510821195809025324</v>
          </cell>
        </row>
        <row r="385">
          <cell r="A385" t="str">
            <v>何朝明</v>
          </cell>
          <cell r="B385" t="str">
            <v>四川省旺苍县天星乡木瓜村3组26号</v>
          </cell>
          <cell r="C385">
            <v>411005175</v>
          </cell>
          <cell r="D385" t="str">
            <v>户主</v>
          </cell>
          <cell r="E385" t="str">
            <v>510821195512095313</v>
          </cell>
          <cell r="F385">
            <v>4217526</v>
          </cell>
          <cell r="G385" t="str">
            <v>男</v>
          </cell>
          <cell r="H385" t="str">
            <v>汉族</v>
          </cell>
          <cell r="I385" t="str">
            <v>何朝明,户主,510821195512095313</v>
          </cell>
          <cell r="J385" t="str">
            <v>何朝明,户主,510821195512095313;赵玉英,妻,510821195809025324</v>
          </cell>
        </row>
        <row r="386">
          <cell r="A386" t="str">
            <v>何健生</v>
          </cell>
          <cell r="B386" t="str">
            <v>四川省旺苍县天星乡木瓜村3组27号</v>
          </cell>
          <cell r="C386">
            <v>411005176</v>
          </cell>
          <cell r="D386" t="str">
            <v>长子</v>
          </cell>
          <cell r="E386" t="str">
            <v>510821198901105312</v>
          </cell>
          <cell r="F386" t="str">
            <v>13243781682</v>
          </cell>
          <cell r="G386" t="str">
            <v>男</v>
          </cell>
          <cell r="H386" t="str">
            <v>汉族</v>
          </cell>
          <cell r="I386" t="str">
            <v>何健生,长子,510821198901105312</v>
          </cell>
          <cell r="J386" t="str">
            <v>何健生,长子,510821198901105312</v>
          </cell>
        </row>
        <row r="387">
          <cell r="A387" t="str">
            <v>何大伟</v>
          </cell>
          <cell r="B387" t="str">
            <v>四川省旺苍县天星乡木瓜村3组27号</v>
          </cell>
          <cell r="C387">
            <v>411005176</v>
          </cell>
          <cell r="D387" t="str">
            <v>孙子</v>
          </cell>
          <cell r="E387" t="str">
            <v>510821201412285310</v>
          </cell>
        </row>
        <row r="387">
          <cell r="G387" t="str">
            <v>男</v>
          </cell>
          <cell r="H387" t="str">
            <v>汉族</v>
          </cell>
          <cell r="I387" t="str">
            <v>何大伟,孙子,510821201412285310</v>
          </cell>
          <cell r="J387" t="str">
            <v>何大伟,孙子,510821201412285310;何健生,长子,510821198901105312</v>
          </cell>
        </row>
        <row r="388">
          <cell r="A388" t="str">
            <v>李益珍</v>
          </cell>
          <cell r="B388" t="str">
            <v>四川省旺苍县天星乡木瓜村3组27号</v>
          </cell>
          <cell r="C388">
            <v>411005176</v>
          </cell>
          <cell r="D388" t="str">
            <v>妻</v>
          </cell>
          <cell r="E388" t="str">
            <v>510821195302055321</v>
          </cell>
        </row>
        <row r="388">
          <cell r="G388" t="str">
            <v>女</v>
          </cell>
          <cell r="H388" t="str">
            <v>汉族</v>
          </cell>
          <cell r="I388" t="str">
            <v>李益珍,妻,510821195302055321</v>
          </cell>
          <cell r="J388" t="str">
            <v>李益珍,妻,510821195302055321;何大伟,孙子,510821201412285310;何健生,长子,510821198901105312</v>
          </cell>
        </row>
        <row r="389">
          <cell r="A389" t="str">
            <v>代金芝</v>
          </cell>
          <cell r="B389" t="str">
            <v>四川省旺苍县天星乡木瓜村3组27号</v>
          </cell>
          <cell r="C389">
            <v>411005176</v>
          </cell>
          <cell r="D389" t="str">
            <v>儿媳</v>
          </cell>
          <cell r="E389" t="str">
            <v>510824199005282904</v>
          </cell>
          <cell r="F389" t="str">
            <v>13265485166</v>
          </cell>
          <cell r="G389" t="str">
            <v>女</v>
          </cell>
          <cell r="H389" t="str">
            <v>汉族</v>
          </cell>
          <cell r="I389" t="str">
            <v>代金芝,儿媳,510824199005282904</v>
          </cell>
          <cell r="J389" t="str">
            <v>代金芝,儿媳,510824199005282904;李益珍,妻,510821195302055321;何大伟,孙子,510821201412285310;何健生,长子,510821198901105312</v>
          </cell>
        </row>
        <row r="390">
          <cell r="A390" t="str">
            <v>何朝云</v>
          </cell>
          <cell r="B390" t="str">
            <v>四川省旺苍县天星乡木瓜村3组27号</v>
          </cell>
          <cell r="C390">
            <v>411005176</v>
          </cell>
          <cell r="D390" t="str">
            <v>户主</v>
          </cell>
          <cell r="E390" t="str">
            <v>51082119500404531X</v>
          </cell>
          <cell r="F390" t="str">
            <v>15283962624</v>
          </cell>
          <cell r="G390" t="str">
            <v>男</v>
          </cell>
          <cell r="H390" t="str">
            <v>汉族</v>
          </cell>
          <cell r="I390" t="str">
            <v>何朝云,户主,51082119500404531X</v>
          </cell>
          <cell r="J390" t="str">
            <v>何朝云,户主,51082119500404531X;代金芝,儿媳,510824199005282904;李益珍,妻,510821195302055321;何大伟,孙子,510821201412285310;何健生,长子,510821198901105312</v>
          </cell>
        </row>
        <row r="391">
          <cell r="A391" t="str">
            <v>何鸿飞</v>
          </cell>
          <cell r="B391" t="str">
            <v>四川省旺苍县天星乡木瓜村3组28号</v>
          </cell>
          <cell r="C391">
            <v>411005177</v>
          </cell>
          <cell r="D391" t="str">
            <v>子</v>
          </cell>
          <cell r="E391" t="str">
            <v>510821198901045313</v>
          </cell>
          <cell r="F391" t="str">
            <v>0839-4416036</v>
          </cell>
          <cell r="G391" t="str">
            <v>男</v>
          </cell>
          <cell r="H391" t="str">
            <v>汉族</v>
          </cell>
          <cell r="I391" t="str">
            <v>何鸿飞,子,510821198901045313</v>
          </cell>
          <cell r="J391" t="str">
            <v>何鸿飞,子,510821198901045313</v>
          </cell>
        </row>
        <row r="392">
          <cell r="A392" t="str">
            <v>何大川</v>
          </cell>
          <cell r="B392" t="str">
            <v>四川省旺苍县天星乡木瓜村3组28号</v>
          </cell>
          <cell r="C392">
            <v>411005177</v>
          </cell>
          <cell r="D392" t="str">
            <v>孙子</v>
          </cell>
          <cell r="E392" t="str">
            <v>510821201503240011</v>
          </cell>
        </row>
        <row r="392">
          <cell r="G392" t="str">
            <v>男</v>
          </cell>
          <cell r="H392" t="str">
            <v>汉族</v>
          </cell>
          <cell r="I392" t="str">
            <v>何大川,孙子,510821201503240011</v>
          </cell>
          <cell r="J392" t="str">
            <v>何大川,孙子,510821201503240011;何鸿飞,子,510821198901045313</v>
          </cell>
        </row>
        <row r="393">
          <cell r="A393" t="str">
            <v>何彬彬</v>
          </cell>
          <cell r="B393" t="str">
            <v>四川省旺苍县天星乡木瓜村3组28号</v>
          </cell>
          <cell r="C393">
            <v>411005177</v>
          </cell>
          <cell r="D393" t="str">
            <v>女</v>
          </cell>
          <cell r="E393" t="str">
            <v>510821199305025329</v>
          </cell>
        </row>
        <row r="393">
          <cell r="H393" t="str">
            <v>汉族</v>
          </cell>
          <cell r="I393" t="str">
            <v>何彬彬,女,510821199305025329</v>
          </cell>
          <cell r="J393" t="str">
            <v>何彬彬,女,510821199305025329;何大川,孙子,510821201503240011;何鸿飞,子,510821198901045313</v>
          </cell>
        </row>
        <row r="394">
          <cell r="A394" t="str">
            <v>刘秀兰</v>
          </cell>
          <cell r="B394" t="str">
            <v>四川省旺苍县天星乡木瓜村3组28号</v>
          </cell>
          <cell r="C394">
            <v>411005177</v>
          </cell>
          <cell r="D394" t="str">
            <v>户主</v>
          </cell>
          <cell r="E394" t="str">
            <v>510821196810145344</v>
          </cell>
        </row>
        <row r="394">
          <cell r="G394" t="str">
            <v>女</v>
          </cell>
          <cell r="H394" t="str">
            <v>汉族</v>
          </cell>
          <cell r="I394" t="str">
            <v>刘秀兰,户主,510821196810145344</v>
          </cell>
          <cell r="J394" t="str">
            <v>刘秀兰,户主,510821196810145344;何彬彬,女,510821199305025329;何大川,孙子,510821201503240011;何鸿飞,子,510821198901045313</v>
          </cell>
        </row>
        <row r="395">
          <cell r="A395" t="str">
            <v>李明凯</v>
          </cell>
          <cell r="B395" t="str">
            <v>四川省旺苍县天星乡木瓜村3组29号</v>
          </cell>
          <cell r="C395">
            <v>411005178</v>
          </cell>
          <cell r="D395" t="str">
            <v>长子</v>
          </cell>
          <cell r="E395" t="str">
            <v>510821199102085313</v>
          </cell>
          <cell r="F395" t="str">
            <v>18262180763</v>
          </cell>
          <cell r="G395" t="str">
            <v>男</v>
          </cell>
          <cell r="H395" t="str">
            <v>汉族</v>
          </cell>
          <cell r="I395" t="str">
            <v>李明凯,长子,510821199102085313</v>
          </cell>
          <cell r="J395" t="str">
            <v>李明凯,长子,510821199102085313</v>
          </cell>
        </row>
        <row r="396">
          <cell r="A396" t="str">
            <v>李贤东</v>
          </cell>
          <cell r="B396" t="str">
            <v>四川省旺苍县天星乡木瓜村3组29号</v>
          </cell>
          <cell r="C396">
            <v>411005178</v>
          </cell>
          <cell r="D396" t="str">
            <v>户主</v>
          </cell>
          <cell r="E396" t="str">
            <v>510821196505145313</v>
          </cell>
          <cell r="F396" t="str">
            <v>15883588032</v>
          </cell>
          <cell r="G396" t="str">
            <v>男</v>
          </cell>
          <cell r="H396" t="str">
            <v>汉族</v>
          </cell>
          <cell r="I396" t="str">
            <v>李贤东,户主,510821196505145313</v>
          </cell>
          <cell r="J396" t="str">
            <v>李贤东,户主,510821196505145313;李明凯,长子,510821199102085313</v>
          </cell>
        </row>
        <row r="397">
          <cell r="A397" t="str">
            <v>李建宏</v>
          </cell>
          <cell r="B397" t="str">
            <v>四川省旺苍县天星乡木瓜村3组32号</v>
          </cell>
          <cell r="C397">
            <v>411005181</v>
          </cell>
          <cell r="D397" t="str">
            <v>长子</v>
          </cell>
          <cell r="E397" t="str">
            <v>510821199302115310</v>
          </cell>
          <cell r="F397" t="str">
            <v>18781295906</v>
          </cell>
          <cell r="G397" t="str">
            <v>男</v>
          </cell>
          <cell r="H397" t="str">
            <v>汉族</v>
          </cell>
          <cell r="I397" t="str">
            <v>李建宏,长子,510821199302115310</v>
          </cell>
          <cell r="J397" t="str">
            <v>李建宏,长子,510821199302115310</v>
          </cell>
        </row>
        <row r="398">
          <cell r="A398" t="str">
            <v>李俊蓉</v>
          </cell>
          <cell r="B398" t="str">
            <v>四川省旺苍县天星乡木瓜村3组32号</v>
          </cell>
          <cell r="C398">
            <v>411005181</v>
          </cell>
          <cell r="D398" t="str">
            <v>长女</v>
          </cell>
          <cell r="E398" t="str">
            <v>510821199703185360</v>
          </cell>
          <cell r="F398" t="str">
            <v>18780946619</v>
          </cell>
          <cell r="G398" t="str">
            <v>女</v>
          </cell>
          <cell r="H398" t="str">
            <v>汉族</v>
          </cell>
          <cell r="I398" t="str">
            <v>李俊蓉,长女,510821199703185360</v>
          </cell>
          <cell r="J398" t="str">
            <v>李俊蓉,长女,510821199703185360;李建宏,长子,510821199302115310</v>
          </cell>
        </row>
        <row r="399">
          <cell r="A399" t="str">
            <v>陈功蓉</v>
          </cell>
          <cell r="B399" t="str">
            <v>四川省旺苍县天星乡木瓜村3组32号</v>
          </cell>
          <cell r="C399">
            <v>411005181</v>
          </cell>
          <cell r="D399" t="str">
            <v>妻</v>
          </cell>
          <cell r="E399" t="str">
            <v>510821197210255325</v>
          </cell>
          <cell r="F399" t="str">
            <v>0839-4417552</v>
          </cell>
          <cell r="G399" t="str">
            <v>女</v>
          </cell>
          <cell r="H399" t="str">
            <v>汉族</v>
          </cell>
          <cell r="I399" t="str">
            <v>陈功蓉,妻,510821197210255325</v>
          </cell>
          <cell r="J399" t="str">
            <v>陈功蓉,妻,510821197210255325;李俊蓉,长女,510821199703185360;李建宏,长子,510821199302115310</v>
          </cell>
        </row>
        <row r="400">
          <cell r="A400" t="str">
            <v>李华德</v>
          </cell>
          <cell r="B400" t="str">
            <v>四川省旺苍县天星乡木瓜村3组32号</v>
          </cell>
          <cell r="C400">
            <v>411005181</v>
          </cell>
          <cell r="D400" t="str">
            <v>父亲</v>
          </cell>
          <cell r="E400" t="str">
            <v>510821195105155315</v>
          </cell>
          <cell r="F400" t="str">
            <v>13541828656</v>
          </cell>
          <cell r="G400" t="str">
            <v>男</v>
          </cell>
          <cell r="H400" t="str">
            <v>汉族</v>
          </cell>
          <cell r="I400" t="str">
            <v>李华德,父亲,510821195105155315</v>
          </cell>
          <cell r="J400" t="str">
            <v>李华德,父亲,510821195105155315;陈功蓉,妻,510821197210255325;李俊蓉,长女,510821199703185360;李建宏,长子,510821199302115310</v>
          </cell>
        </row>
        <row r="401">
          <cell r="A401" t="str">
            <v>李旌华</v>
          </cell>
          <cell r="B401" t="str">
            <v>四川省旺苍县天星乡木瓜村3组32号</v>
          </cell>
          <cell r="C401">
            <v>411005181</v>
          </cell>
          <cell r="D401" t="str">
            <v>次子</v>
          </cell>
          <cell r="E401" t="str">
            <v>510821200605125319</v>
          </cell>
        </row>
        <row r="401">
          <cell r="G401" t="str">
            <v>男</v>
          </cell>
          <cell r="H401" t="str">
            <v>汉族</v>
          </cell>
          <cell r="I401" t="str">
            <v>李旌华,次子,510821200605125319</v>
          </cell>
          <cell r="J401" t="str">
            <v>李旌华,次子,510821200605125319;李华德,父亲,510821195105155315;陈功蓉,妻,510821197210255325;李俊蓉,长女,510821199703185360;李建宏,长子,510821199302115310</v>
          </cell>
        </row>
        <row r="402">
          <cell r="A402" t="str">
            <v>李洲</v>
          </cell>
          <cell r="B402" t="str">
            <v>四川省旺苍县天星乡木瓜村3组32号</v>
          </cell>
          <cell r="C402">
            <v>411005181</v>
          </cell>
          <cell r="D402" t="str">
            <v>户主</v>
          </cell>
          <cell r="E402" t="str">
            <v>51082119690308531X</v>
          </cell>
          <cell r="F402" t="str">
            <v>0839-4417552</v>
          </cell>
          <cell r="G402" t="str">
            <v>男</v>
          </cell>
          <cell r="H402" t="str">
            <v>汉族</v>
          </cell>
          <cell r="I402" t="str">
            <v>李洲,户主,51082119690308531X</v>
          </cell>
          <cell r="J402" t="str">
            <v>李洲,户主,51082119690308531X;李旌华,次子,510821200605125319;李华德,父亲,510821195105155315;陈功蓉,妻,510821197210255325;李俊蓉,长女,510821199703185360;李建宏,长子,510821199302115310</v>
          </cell>
        </row>
        <row r="403">
          <cell r="A403" t="str">
            <v>李程杰</v>
          </cell>
          <cell r="B403" t="str">
            <v>四川省旺苍县天星乡木瓜村3组33号</v>
          </cell>
          <cell r="C403">
            <v>411005182</v>
          </cell>
          <cell r="D403" t="str">
            <v>子</v>
          </cell>
          <cell r="E403" t="str">
            <v>510821200112055316</v>
          </cell>
          <cell r="F403" t="str">
            <v>18783470152</v>
          </cell>
          <cell r="G403" t="str">
            <v>男</v>
          </cell>
          <cell r="H403" t="str">
            <v>汉族</v>
          </cell>
          <cell r="I403" t="str">
            <v>李程杰,子,510821200112055316</v>
          </cell>
          <cell r="J403" t="str">
            <v>李程杰,子,510821200112055316</v>
          </cell>
        </row>
        <row r="404">
          <cell r="A404" t="str">
            <v>李春慧</v>
          </cell>
          <cell r="B404" t="str">
            <v>四川省旺苍县天星乡木瓜村3组33号</v>
          </cell>
          <cell r="C404">
            <v>411005182</v>
          </cell>
          <cell r="D404" t="str">
            <v>长女</v>
          </cell>
          <cell r="E404" t="str">
            <v>510821199701135327</v>
          </cell>
          <cell r="F404" t="str">
            <v>18284025029</v>
          </cell>
          <cell r="G404" t="str">
            <v>女</v>
          </cell>
          <cell r="H404" t="str">
            <v>汉族</v>
          </cell>
          <cell r="I404" t="str">
            <v>李春慧,长女,510821199701135327</v>
          </cell>
          <cell r="J404" t="str">
            <v>李春慧,长女,510821199701135327;李程杰,子,510821200112055316</v>
          </cell>
        </row>
        <row r="405">
          <cell r="A405" t="str">
            <v>刘晓蓉</v>
          </cell>
          <cell r="B405" t="str">
            <v>四川省旺苍县天星乡木瓜村3组33号</v>
          </cell>
          <cell r="C405">
            <v>411005182</v>
          </cell>
          <cell r="D405" t="str">
            <v>妻</v>
          </cell>
          <cell r="E405" t="str">
            <v>510821197509155329</v>
          </cell>
        </row>
        <row r="405">
          <cell r="G405" t="str">
            <v>女</v>
          </cell>
          <cell r="H405" t="str">
            <v>汉族</v>
          </cell>
          <cell r="I405" t="str">
            <v>刘晓蓉,妻,510821197509155329</v>
          </cell>
          <cell r="J405" t="str">
            <v>刘晓蓉,妻,510821197509155329;李春慧,长女,510821199701135327;李程杰,子,510821200112055316</v>
          </cell>
        </row>
        <row r="406">
          <cell r="A406" t="str">
            <v>李为繁</v>
          </cell>
          <cell r="B406" t="str">
            <v>四川省旺苍县天星乡木瓜村3组33号</v>
          </cell>
          <cell r="C406">
            <v>411005182</v>
          </cell>
          <cell r="D406" t="str">
            <v>次女</v>
          </cell>
          <cell r="E406" t="str">
            <v>510821200010045328</v>
          </cell>
          <cell r="F406" t="str">
            <v>18783473759</v>
          </cell>
          <cell r="G406" t="str">
            <v>女</v>
          </cell>
          <cell r="H406" t="str">
            <v>汉族</v>
          </cell>
          <cell r="I406" t="str">
            <v>李为繁,次女,510821200010045328</v>
          </cell>
          <cell r="J406" t="str">
            <v>李为繁,次女,510821200010045328;刘晓蓉,妻,510821197509155329;李春慧,长女,510821199701135327;李程杰,子,510821200112055316</v>
          </cell>
        </row>
        <row r="407">
          <cell r="A407" t="str">
            <v>李红</v>
          </cell>
          <cell r="B407" t="str">
            <v>四川省旺苍县天星乡木瓜村3组33号</v>
          </cell>
          <cell r="C407">
            <v>411005182</v>
          </cell>
          <cell r="D407" t="str">
            <v>户主</v>
          </cell>
          <cell r="E407" t="str">
            <v>510821197301075338</v>
          </cell>
        </row>
        <row r="407">
          <cell r="G407" t="str">
            <v>男</v>
          </cell>
          <cell r="H407" t="str">
            <v>汉族</v>
          </cell>
          <cell r="I407" t="str">
            <v>李红,户主,510821197301075338</v>
          </cell>
          <cell r="J407" t="str">
            <v>李红,户主,510821197301075338;李为繁,次女,510821200010045328;刘晓蓉,妻,510821197509155329;李春慧,长女,510821199701135327;李程杰,子,510821200112055316</v>
          </cell>
        </row>
        <row r="408">
          <cell r="A408" t="str">
            <v>李浩贤</v>
          </cell>
          <cell r="B408" t="str">
            <v>四川省旺苍县天星乡木瓜村3组35号</v>
          </cell>
          <cell r="C408">
            <v>411005184</v>
          </cell>
          <cell r="D408" t="str">
            <v>子</v>
          </cell>
          <cell r="E408" t="str">
            <v>510821200409015331</v>
          </cell>
          <cell r="F408" t="str">
            <v>13568372779</v>
          </cell>
          <cell r="G408" t="str">
            <v>男</v>
          </cell>
          <cell r="H408" t="str">
            <v>汉族</v>
          </cell>
          <cell r="I408" t="str">
            <v>李浩贤,子,510821200409015331</v>
          </cell>
          <cell r="J408" t="str">
            <v>李浩贤,子,510821200409015331</v>
          </cell>
        </row>
        <row r="409">
          <cell r="A409" t="str">
            <v>李彩霞</v>
          </cell>
          <cell r="B409" t="str">
            <v>四川省旺苍县天星乡木瓜村3组35号</v>
          </cell>
          <cell r="C409">
            <v>411005184</v>
          </cell>
          <cell r="D409" t="str">
            <v>长女</v>
          </cell>
          <cell r="E409" t="str">
            <v>510821199608205327</v>
          </cell>
          <cell r="F409" t="str">
            <v>13428260529</v>
          </cell>
          <cell r="G409" t="str">
            <v>女</v>
          </cell>
          <cell r="H409" t="str">
            <v>汉族</v>
          </cell>
          <cell r="I409" t="str">
            <v>李彩霞,长女,510821199608205327</v>
          </cell>
          <cell r="J409" t="str">
            <v>李彩霞,长女,510821199608205327;李浩贤,子,510821200409015331</v>
          </cell>
        </row>
        <row r="410">
          <cell r="A410" t="str">
            <v>吴春花</v>
          </cell>
          <cell r="B410" t="str">
            <v>四川省旺苍县天星乡木瓜村3组35号</v>
          </cell>
          <cell r="C410">
            <v>411005184</v>
          </cell>
          <cell r="D410" t="str">
            <v>妻</v>
          </cell>
          <cell r="E410" t="str">
            <v>510821197401165322</v>
          </cell>
          <cell r="F410" t="str">
            <v>13568372779</v>
          </cell>
          <cell r="G410" t="str">
            <v>女</v>
          </cell>
          <cell r="H410" t="str">
            <v>汉族</v>
          </cell>
          <cell r="I410" t="str">
            <v>吴春花,妻,510821197401165322</v>
          </cell>
          <cell r="J410" t="str">
            <v>吴春花,妻,510821197401165322;李彩霞,长女,510821199608205327;李浩贤,子,510821200409015331</v>
          </cell>
        </row>
        <row r="411">
          <cell r="A411" t="str">
            <v>李丹</v>
          </cell>
          <cell r="B411" t="str">
            <v>四川省旺苍县天星乡木瓜村3组35号</v>
          </cell>
          <cell r="C411">
            <v>411005184</v>
          </cell>
          <cell r="D411" t="str">
            <v>次女</v>
          </cell>
          <cell r="E411" t="str">
            <v>510821200102165327</v>
          </cell>
          <cell r="F411" t="str">
            <v>15181394857</v>
          </cell>
          <cell r="G411" t="str">
            <v>女</v>
          </cell>
          <cell r="H411" t="str">
            <v>汉族</v>
          </cell>
          <cell r="I411" t="str">
            <v>李丹,次女,510821200102165327</v>
          </cell>
          <cell r="J411" t="str">
            <v>李丹,次女,510821200102165327;吴春花,妻,510821197401165322;李彩霞,长女,510821199608205327;李浩贤,子,510821200409015331</v>
          </cell>
        </row>
        <row r="412">
          <cell r="A412" t="str">
            <v>李军</v>
          </cell>
          <cell r="B412" t="str">
            <v>四川省旺苍县天星乡木瓜村3组35号</v>
          </cell>
          <cell r="C412">
            <v>411005184</v>
          </cell>
          <cell r="D412" t="str">
            <v>户主</v>
          </cell>
          <cell r="E412" t="str">
            <v>510821197301155311</v>
          </cell>
          <cell r="F412" t="str">
            <v>13541979952</v>
          </cell>
          <cell r="G412" t="str">
            <v>男</v>
          </cell>
          <cell r="H412" t="str">
            <v>汉族</v>
          </cell>
          <cell r="I412" t="str">
            <v>李军,户主,510821197301155311</v>
          </cell>
          <cell r="J412" t="str">
            <v>李军,户主,510821197301155311;李丹,次女,510821200102165327;吴春花,妻,510821197401165322;李彩霞,长女,510821199608205327;李浩贤,子,510821200409015331</v>
          </cell>
        </row>
        <row r="413">
          <cell r="A413" t="str">
            <v>李俊龙</v>
          </cell>
          <cell r="B413" t="str">
            <v>四川省旺苍县天星乡木瓜村3组36号</v>
          </cell>
          <cell r="C413">
            <v>411005185</v>
          </cell>
          <cell r="D413" t="str">
            <v>子</v>
          </cell>
          <cell r="E413" t="str">
            <v>510821199811195312</v>
          </cell>
          <cell r="F413" t="str">
            <v>18782055610</v>
          </cell>
          <cell r="G413" t="str">
            <v>男</v>
          </cell>
          <cell r="H413" t="str">
            <v>TO-</v>
          </cell>
          <cell r="I413" t="str">
            <v>李俊龙,子,510821199811195312</v>
          </cell>
          <cell r="J413" t="str">
            <v>李俊龙,子,510821199811195312</v>
          </cell>
        </row>
        <row r="414">
          <cell r="A414" t="str">
            <v>何朝清</v>
          </cell>
          <cell r="B414" t="str">
            <v>四川省旺苍县天星乡木瓜村3组36号</v>
          </cell>
          <cell r="C414">
            <v>411005185</v>
          </cell>
          <cell r="D414" t="str">
            <v>妻</v>
          </cell>
          <cell r="E414" t="str">
            <v>510821196701225329</v>
          </cell>
          <cell r="F414" t="str">
            <v>15883953634</v>
          </cell>
          <cell r="G414" t="str">
            <v>女</v>
          </cell>
          <cell r="H414" t="str">
            <v>汉族</v>
          </cell>
          <cell r="I414" t="str">
            <v>何朝清,妻,510821196701225329</v>
          </cell>
          <cell r="J414" t="str">
            <v>何朝清,妻,510821196701225329;李俊龙,子,510821199811195312</v>
          </cell>
        </row>
        <row r="415">
          <cell r="A415" t="str">
            <v>李素珍</v>
          </cell>
          <cell r="B415" t="str">
            <v>四川省旺苍县天星乡木瓜村3组36号</v>
          </cell>
          <cell r="C415">
            <v>411005185</v>
          </cell>
          <cell r="D415" t="str">
            <v>次女</v>
          </cell>
          <cell r="E415" t="str">
            <v>510821199506085328</v>
          </cell>
          <cell r="F415" t="str">
            <v>15883982841</v>
          </cell>
          <cell r="G415" t="str">
            <v>女</v>
          </cell>
          <cell r="H415" t="str">
            <v>汉族</v>
          </cell>
          <cell r="I415" t="str">
            <v>李素珍,次女,510821199506085328</v>
          </cell>
          <cell r="J415" t="str">
            <v>李素珍,次女,510821199506085328;何朝清,妻,510821196701225329;李俊龙,子,510821199811195312</v>
          </cell>
        </row>
        <row r="416">
          <cell r="A416" t="str">
            <v>李贵现</v>
          </cell>
          <cell r="B416" t="str">
            <v>四川省旺苍县天星乡木瓜村3组36号</v>
          </cell>
          <cell r="C416">
            <v>411005185</v>
          </cell>
          <cell r="D416" t="str">
            <v>户主</v>
          </cell>
          <cell r="E416" t="str">
            <v>510821196410105319</v>
          </cell>
        </row>
        <row r="416">
          <cell r="G416" t="str">
            <v>男</v>
          </cell>
          <cell r="H416" t="str">
            <v>汉族</v>
          </cell>
          <cell r="I416" t="str">
            <v>李贵现,户主,510821196410105319</v>
          </cell>
          <cell r="J416" t="str">
            <v>李贵现,户主,510821196410105319;李素珍,次女,510821199506085328;何朝清,妻,510821196701225329;李俊龙,子,510821199811195312</v>
          </cell>
        </row>
        <row r="417">
          <cell r="A417" t="str">
            <v>吴桂英</v>
          </cell>
          <cell r="B417" t="str">
            <v>四川省旺苍县天星乡木瓜村3组37号</v>
          </cell>
          <cell r="C417">
            <v>411005186</v>
          </cell>
          <cell r="D417" t="str">
            <v>户主</v>
          </cell>
          <cell r="E417" t="str">
            <v>510821195003085328</v>
          </cell>
        </row>
        <row r="417">
          <cell r="G417" t="str">
            <v>女</v>
          </cell>
          <cell r="H417" t="str">
            <v>汉族</v>
          </cell>
          <cell r="I417" t="str">
            <v>吴桂英,户主,510821195003085328</v>
          </cell>
          <cell r="J417" t="str">
            <v>吴桂英,户主,510821195003085328</v>
          </cell>
        </row>
        <row r="418">
          <cell r="A418" t="str">
            <v>李冬贤</v>
          </cell>
          <cell r="B418" t="str">
            <v>四川省旺苍县天星乡木瓜村3组38号</v>
          </cell>
          <cell r="C418">
            <v>411005187</v>
          </cell>
          <cell r="D418" t="str">
            <v>长子</v>
          </cell>
          <cell r="E418" t="str">
            <v>510821199510155333</v>
          </cell>
          <cell r="F418" t="str">
            <v>18781220670</v>
          </cell>
          <cell r="G418" t="str">
            <v>男</v>
          </cell>
          <cell r="H418" t="str">
            <v>汉族</v>
          </cell>
          <cell r="I418" t="str">
            <v>李冬贤,长子,510821199510155333</v>
          </cell>
          <cell r="J418" t="str">
            <v>李冬贤,长子,510821199510155333</v>
          </cell>
        </row>
        <row r="419">
          <cell r="A419" t="str">
            <v>陈余连</v>
          </cell>
          <cell r="B419" t="str">
            <v>四川省旺苍县天星乡木瓜村3组38号</v>
          </cell>
          <cell r="C419">
            <v>411005187</v>
          </cell>
          <cell r="D419" t="str">
            <v>妻</v>
          </cell>
          <cell r="E419" t="str">
            <v>510821197105055321</v>
          </cell>
          <cell r="F419" t="str">
            <v>0839-4217530</v>
          </cell>
          <cell r="G419" t="str">
            <v>女</v>
          </cell>
          <cell r="H419" t="str">
            <v>汉族</v>
          </cell>
          <cell r="I419" t="str">
            <v>陈余连,妻,510821197105055321</v>
          </cell>
          <cell r="J419" t="str">
            <v>陈余连,妻,510821197105055321;李冬贤,长子,510821199510155333</v>
          </cell>
        </row>
        <row r="420">
          <cell r="A420" t="str">
            <v>李伟</v>
          </cell>
          <cell r="B420" t="str">
            <v>四川省旺苍县天星乡木瓜村3组38号</v>
          </cell>
          <cell r="C420">
            <v>411005187</v>
          </cell>
          <cell r="D420" t="str">
            <v>次子</v>
          </cell>
          <cell r="E420" t="str">
            <v>510821200104155317</v>
          </cell>
          <cell r="F420" t="str">
            <v>18781281425</v>
          </cell>
          <cell r="G420" t="str">
            <v>男</v>
          </cell>
          <cell r="H420" t="str">
            <v>汉族</v>
          </cell>
          <cell r="I420" t="str">
            <v>李伟,次子,510821200104155317</v>
          </cell>
          <cell r="J420" t="str">
            <v>李伟,次子,510821200104155317;陈余连,妻,510821197105055321;李冬贤,长子,510821199510155333</v>
          </cell>
        </row>
        <row r="421">
          <cell r="A421" t="str">
            <v>李桂平</v>
          </cell>
          <cell r="B421" t="str">
            <v>四川省旺苍县天星乡木瓜村3组38号</v>
          </cell>
          <cell r="C421">
            <v>411005187</v>
          </cell>
          <cell r="D421" t="str">
            <v>户主</v>
          </cell>
          <cell r="E421" t="str">
            <v>510821197009115312</v>
          </cell>
          <cell r="F421" t="str">
            <v>15283951509</v>
          </cell>
          <cell r="G421" t="str">
            <v>男</v>
          </cell>
          <cell r="H421" t="str">
            <v>汉族</v>
          </cell>
          <cell r="I421" t="str">
            <v>李桂平,户主,510821197009115312</v>
          </cell>
          <cell r="J421" t="str">
            <v>李桂平,户主,510821197009115312;李伟,次子,510821200104155317;陈余连,妻,510821197105055321;李冬贤,长子,510821199510155333</v>
          </cell>
        </row>
        <row r="422">
          <cell r="A422" t="str">
            <v>刘庭超</v>
          </cell>
          <cell r="B422" t="str">
            <v>四川省旺苍县天星乡木瓜村3组39号</v>
          </cell>
          <cell r="C422">
            <v>411005188</v>
          </cell>
          <cell r="D422" t="str">
            <v>长子</v>
          </cell>
          <cell r="E422" t="str">
            <v>510821200412304839</v>
          </cell>
        </row>
        <row r="422">
          <cell r="G422" t="str">
            <v>男</v>
          </cell>
          <cell r="H422" t="str">
            <v>汉族</v>
          </cell>
          <cell r="I422" t="str">
            <v>刘庭超,长子,510821200412304839</v>
          </cell>
          <cell r="J422" t="str">
            <v>刘庭超,长子,510821200412304839</v>
          </cell>
        </row>
        <row r="423">
          <cell r="A423" t="str">
            <v>刘红梅</v>
          </cell>
          <cell r="B423" t="str">
            <v>四川省旺苍县天星乡木瓜村3组39号</v>
          </cell>
          <cell r="C423">
            <v>411005188</v>
          </cell>
          <cell r="D423" t="str">
            <v>长女</v>
          </cell>
          <cell r="E423" t="str">
            <v>510821199703265328</v>
          </cell>
          <cell r="F423" t="str">
            <v>15283973435</v>
          </cell>
          <cell r="G423" t="str">
            <v>女</v>
          </cell>
          <cell r="H423" t="str">
            <v>汉族</v>
          </cell>
          <cell r="I423" t="str">
            <v>刘红梅,长女,510821199703265328</v>
          </cell>
          <cell r="J423" t="str">
            <v>刘红梅,长女,510821199703265328;刘庭超,长子,510821200412304839</v>
          </cell>
        </row>
        <row r="424">
          <cell r="A424" t="str">
            <v>向德菊</v>
          </cell>
          <cell r="B424" t="str">
            <v>四川省旺苍县天星乡木瓜村3组39号</v>
          </cell>
          <cell r="C424">
            <v>411005188</v>
          </cell>
          <cell r="D424" t="str">
            <v>妻</v>
          </cell>
          <cell r="E424" t="str">
            <v>510821197510075326</v>
          </cell>
        </row>
        <row r="424">
          <cell r="G424" t="str">
            <v>女</v>
          </cell>
          <cell r="H424" t="str">
            <v>汉族</v>
          </cell>
          <cell r="I424" t="str">
            <v>向德菊,妻,510821197510075326</v>
          </cell>
          <cell r="J424" t="str">
            <v>向德菊,妻,510821197510075326;刘红梅,长女,510821199703265328;刘庭超,长子,510821200412304839</v>
          </cell>
        </row>
        <row r="425">
          <cell r="A425" t="str">
            <v>谭守英</v>
          </cell>
          <cell r="B425" t="str">
            <v>四川省旺苍县天星乡木瓜村3组39号</v>
          </cell>
          <cell r="C425">
            <v>411005188</v>
          </cell>
          <cell r="D425" t="str">
            <v>母亲</v>
          </cell>
          <cell r="E425" t="str">
            <v>510821194505145322</v>
          </cell>
          <cell r="F425" t="str">
            <v>15892298103</v>
          </cell>
          <cell r="G425" t="str">
            <v>女</v>
          </cell>
          <cell r="H425" t="str">
            <v>汉族</v>
          </cell>
          <cell r="I425" t="str">
            <v>谭守英,母亲,510821194505145322</v>
          </cell>
          <cell r="J425" t="str">
            <v>谭守英,母亲,510821194505145322;向德菊,妻,510821197510075326;刘红梅,长女,510821199703265328;刘庭超,长子,510821200412304839</v>
          </cell>
        </row>
        <row r="426">
          <cell r="A426" t="str">
            <v>刘秀梅</v>
          </cell>
          <cell r="B426" t="str">
            <v>四川省旺苍县天星乡木瓜村3组39号</v>
          </cell>
          <cell r="C426">
            <v>411005188</v>
          </cell>
          <cell r="D426" t="str">
            <v>次女</v>
          </cell>
          <cell r="E426" t="str">
            <v>510821200006215320</v>
          </cell>
          <cell r="F426" t="str">
            <v>15892298103</v>
          </cell>
          <cell r="G426" t="str">
            <v>女</v>
          </cell>
          <cell r="H426" t="str">
            <v>汉族</v>
          </cell>
          <cell r="I426" t="str">
            <v>刘秀梅,次女,510821200006215320</v>
          </cell>
          <cell r="J426" t="str">
            <v>刘秀梅,次女,510821200006215320;谭守英,母亲,510821194505145322;向德菊,妻,510821197510075326;刘红梅,长女,510821199703265328;刘庭超,长子,510821200412304839</v>
          </cell>
        </row>
        <row r="427">
          <cell r="A427" t="str">
            <v>刘潮海</v>
          </cell>
          <cell r="B427" t="str">
            <v>四川省旺苍县天星乡木瓜村3组39号</v>
          </cell>
          <cell r="C427">
            <v>411005188</v>
          </cell>
          <cell r="D427" t="str">
            <v>户主</v>
          </cell>
          <cell r="E427" t="str">
            <v>510821197302125317</v>
          </cell>
          <cell r="F427" t="str">
            <v>15983902720</v>
          </cell>
          <cell r="G427" t="str">
            <v>男</v>
          </cell>
          <cell r="H427" t="str">
            <v>汉族</v>
          </cell>
          <cell r="I427" t="str">
            <v>刘潮海,户主,510821197302125317</v>
          </cell>
          <cell r="J427" t="str">
            <v>刘潮海,户主,510821197302125317;刘秀梅,次女,510821200006215320;谭守英,母亲,510821194505145322;向德菊,妻,510821197510075326;刘红梅,长女,510821199703265328;刘庭超,长子,510821200412304839</v>
          </cell>
        </row>
        <row r="428">
          <cell r="A428" t="str">
            <v>刘庭洪</v>
          </cell>
          <cell r="B428" t="str">
            <v>四川省旺苍县天星乡木瓜村3组40号</v>
          </cell>
          <cell r="C428">
            <v>411005189</v>
          </cell>
          <cell r="D428" t="str">
            <v>子</v>
          </cell>
          <cell r="E428" t="str">
            <v>510821199401105310</v>
          </cell>
          <cell r="F428" t="str">
            <v>15283935326</v>
          </cell>
          <cell r="G428" t="str">
            <v>男</v>
          </cell>
          <cell r="H428" t="str">
            <v>汉族</v>
          </cell>
          <cell r="I428" t="str">
            <v>刘庭洪,子,510821199401105310</v>
          </cell>
          <cell r="J428" t="str">
            <v>刘庭洪,子,510821199401105310</v>
          </cell>
        </row>
        <row r="429">
          <cell r="A429" t="str">
            <v>康菊芳</v>
          </cell>
          <cell r="B429" t="str">
            <v>四川省旺苍县天星乡木瓜村3组40号</v>
          </cell>
          <cell r="C429">
            <v>411005189</v>
          </cell>
          <cell r="D429" t="str">
            <v>妻</v>
          </cell>
          <cell r="E429" t="str">
            <v>51082119670503532X</v>
          </cell>
        </row>
        <row r="429">
          <cell r="G429" t="str">
            <v>女</v>
          </cell>
          <cell r="H429" t="str">
            <v>汉族</v>
          </cell>
          <cell r="I429" t="str">
            <v>康菊芳,妻,51082119670503532X</v>
          </cell>
          <cell r="J429" t="str">
            <v>康菊芳,妻,51082119670503532X;刘庭洪,子,510821199401105310</v>
          </cell>
        </row>
        <row r="430">
          <cell r="A430" t="str">
            <v>刘朝坤</v>
          </cell>
          <cell r="B430" t="str">
            <v>四川省旺苍县天星乡木瓜村3组40号</v>
          </cell>
          <cell r="C430">
            <v>411005189</v>
          </cell>
          <cell r="D430" t="str">
            <v>户主</v>
          </cell>
          <cell r="E430" t="str">
            <v>510821196401275332</v>
          </cell>
          <cell r="F430" t="str">
            <v>08394217520</v>
          </cell>
          <cell r="G430" t="str">
            <v>男</v>
          </cell>
          <cell r="H430" t="str">
            <v>汉族</v>
          </cell>
          <cell r="I430" t="str">
            <v>刘朝坤,户主,510821196401275332</v>
          </cell>
          <cell r="J430" t="str">
            <v>刘朝坤,户主,510821196401275332;康菊芳,妻,51082119670503532X;刘庭洪,子,510821199401105310</v>
          </cell>
        </row>
        <row r="431">
          <cell r="A431" t="str">
            <v>向仕菊</v>
          </cell>
          <cell r="B431" t="str">
            <v>四川省旺苍县天星乡木瓜村3组41号</v>
          </cell>
          <cell r="C431">
            <v>411005190</v>
          </cell>
          <cell r="D431" t="str">
            <v>妻</v>
          </cell>
          <cell r="E431" t="str">
            <v>510821195501025328</v>
          </cell>
          <cell r="F431" t="str">
            <v>18284993311</v>
          </cell>
          <cell r="G431" t="str">
            <v>女</v>
          </cell>
          <cell r="H431" t="str">
            <v>汉族</v>
          </cell>
          <cell r="I431" t="str">
            <v>向仕菊,妻,510821195501025328</v>
          </cell>
          <cell r="J431" t="str">
            <v>向仕菊,妻,510821195501025328</v>
          </cell>
        </row>
        <row r="432">
          <cell r="A432" t="str">
            <v>何元光</v>
          </cell>
          <cell r="B432" t="str">
            <v>四川省旺苍县天星乡木瓜村3组41号</v>
          </cell>
          <cell r="C432">
            <v>411005190</v>
          </cell>
          <cell r="D432" t="str">
            <v>户主</v>
          </cell>
          <cell r="E432" t="str">
            <v>510821195209205313</v>
          </cell>
          <cell r="F432">
            <v>1</v>
          </cell>
          <cell r="G432" t="str">
            <v>男</v>
          </cell>
          <cell r="H432" t="str">
            <v>汉族</v>
          </cell>
          <cell r="I432" t="str">
            <v>何元光,户主,510821195209205313</v>
          </cell>
          <cell r="J432" t="str">
            <v>何元光,户主,510821195209205313;向仕菊,妻,510821195501025328</v>
          </cell>
        </row>
        <row r="433">
          <cell r="A433" t="str">
            <v>何国锋</v>
          </cell>
          <cell r="B433" t="str">
            <v>四川省旺苍县天星乡木瓜村3组42号</v>
          </cell>
          <cell r="C433">
            <v>411005191</v>
          </cell>
          <cell r="D433" t="str">
            <v>子</v>
          </cell>
          <cell r="E433" t="str">
            <v>510821200501025313</v>
          </cell>
        </row>
        <row r="433">
          <cell r="G433" t="str">
            <v>男</v>
          </cell>
          <cell r="H433" t="str">
            <v>汉族</v>
          </cell>
          <cell r="I433" t="str">
            <v>何国锋,子,510821200501025313</v>
          </cell>
          <cell r="J433" t="str">
            <v>何国锋,子,510821200501025313</v>
          </cell>
        </row>
        <row r="434">
          <cell r="A434" t="str">
            <v>何春燕</v>
          </cell>
          <cell r="B434" t="str">
            <v>四川省旺苍县天星乡木瓜村3组42号</v>
          </cell>
          <cell r="C434">
            <v>411005191</v>
          </cell>
          <cell r="D434" t="str">
            <v>长女</v>
          </cell>
          <cell r="E434" t="str">
            <v>510821200801025323</v>
          </cell>
        </row>
        <row r="434">
          <cell r="G434" t="str">
            <v>女</v>
          </cell>
          <cell r="H434" t="str">
            <v>汉族</v>
          </cell>
          <cell r="I434" t="str">
            <v>何春燕,长女,510821200801025323</v>
          </cell>
          <cell r="J434" t="str">
            <v>何春燕,长女,510821200801025323;何国锋,子,510821200501025313</v>
          </cell>
        </row>
        <row r="435">
          <cell r="A435" t="str">
            <v>李玉萍</v>
          </cell>
          <cell r="B435" t="str">
            <v>四川省旺苍县天星乡木瓜村3组42号</v>
          </cell>
          <cell r="C435">
            <v>411005191</v>
          </cell>
          <cell r="D435" t="str">
            <v>妻</v>
          </cell>
          <cell r="E435" t="str">
            <v>51082119841210532X</v>
          </cell>
          <cell r="F435" t="str">
            <v>15883593466</v>
          </cell>
          <cell r="G435" t="str">
            <v>女</v>
          </cell>
          <cell r="H435" t="str">
            <v>汉族</v>
          </cell>
          <cell r="I435" t="str">
            <v>李玉萍,妻,51082119841210532X</v>
          </cell>
          <cell r="J435" t="str">
            <v>李玉萍,妻,51082119841210532X;何春燕,长女,510821200801025323;何国锋,子,510821200501025313</v>
          </cell>
        </row>
        <row r="436">
          <cell r="A436" t="str">
            <v>何清省</v>
          </cell>
          <cell r="B436" t="str">
            <v>四川省旺苍县天星乡木瓜村3组42号</v>
          </cell>
          <cell r="C436">
            <v>411005191</v>
          </cell>
          <cell r="D436" t="str">
            <v>户主</v>
          </cell>
          <cell r="E436" t="str">
            <v>510821197612045312</v>
          </cell>
          <cell r="F436" t="str">
            <v>15883593466</v>
          </cell>
        </row>
        <row r="436">
          <cell r="H436" t="str">
            <v>汉族</v>
          </cell>
          <cell r="I436" t="str">
            <v>何清省,户主,510821197612045312</v>
          </cell>
          <cell r="J436" t="str">
            <v>何清省,户主,510821197612045312;李玉萍,妻,51082119841210532X;何春燕,长女,510821200801025323;何国锋,子,510821200501025313</v>
          </cell>
        </row>
        <row r="437">
          <cell r="A437" t="str">
            <v>吴仕勇</v>
          </cell>
          <cell r="B437" t="str">
            <v>四川省旺苍县天星乡木瓜村3组45号</v>
          </cell>
          <cell r="C437">
            <v>411005193</v>
          </cell>
          <cell r="D437" t="str">
            <v>子</v>
          </cell>
          <cell r="E437" t="str">
            <v>51082119941218531X</v>
          </cell>
          <cell r="F437" t="str">
            <v>18781226920</v>
          </cell>
          <cell r="G437" t="str">
            <v>男</v>
          </cell>
          <cell r="H437" t="str">
            <v>汉族</v>
          </cell>
          <cell r="I437" t="str">
            <v>吴仕勇,子,51082119941218531X</v>
          </cell>
          <cell r="J437" t="str">
            <v>吴仕勇,子,51082119941218531X</v>
          </cell>
        </row>
        <row r="438">
          <cell r="A438" t="str">
            <v>向新菊</v>
          </cell>
          <cell r="B438" t="str">
            <v>四川省旺苍县天星乡木瓜村3组45号</v>
          </cell>
          <cell r="C438">
            <v>411005193</v>
          </cell>
          <cell r="D438" t="str">
            <v>妻</v>
          </cell>
          <cell r="E438" t="str">
            <v>510821197211185322</v>
          </cell>
          <cell r="F438" t="str">
            <v>15283908078</v>
          </cell>
          <cell r="G438" t="str">
            <v>女</v>
          </cell>
          <cell r="H438" t="str">
            <v>汉族</v>
          </cell>
          <cell r="I438" t="str">
            <v>向新菊,妻,510821197211185322</v>
          </cell>
          <cell r="J438" t="str">
            <v>向新菊,妻,510821197211185322;吴仕勇,子,51082119941218531X</v>
          </cell>
        </row>
        <row r="439">
          <cell r="A439" t="str">
            <v>吴小慧</v>
          </cell>
          <cell r="B439" t="str">
            <v>四川省旺苍县天星乡木瓜村3组45号</v>
          </cell>
          <cell r="C439">
            <v>411005193</v>
          </cell>
          <cell r="D439" t="str">
            <v>女</v>
          </cell>
          <cell r="E439" t="str">
            <v>510821200012285325</v>
          </cell>
        </row>
        <row r="439">
          <cell r="G439" t="str">
            <v>女</v>
          </cell>
          <cell r="H439" t="str">
            <v>汉族</v>
          </cell>
          <cell r="I439" t="str">
            <v>吴小慧,女,510821200012285325</v>
          </cell>
          <cell r="J439" t="str">
            <v>吴小慧,女,510821200012285325;向新菊,妻,510821197211185322;吴仕勇,子,51082119941218531X</v>
          </cell>
        </row>
        <row r="440">
          <cell r="A440" t="str">
            <v>吴本贵</v>
          </cell>
          <cell r="B440" t="str">
            <v>四川省旺苍县天星乡木瓜村3组45号</v>
          </cell>
          <cell r="C440">
            <v>411005193</v>
          </cell>
          <cell r="D440" t="str">
            <v>户主</v>
          </cell>
          <cell r="E440" t="str">
            <v>510821196705105332</v>
          </cell>
        </row>
        <row r="440">
          <cell r="G440" t="str">
            <v>男</v>
          </cell>
          <cell r="H440" t="str">
            <v>汉族</v>
          </cell>
          <cell r="I440" t="str">
            <v>吴本贵,户主,510821196705105332</v>
          </cell>
          <cell r="J440" t="str">
            <v>吴本贵,户主,510821196705105332;吴小慧,女,510821200012285325;向新菊,妻,510821197211185322;吴仕勇,子,51082119941218531X</v>
          </cell>
        </row>
        <row r="441">
          <cell r="A441" t="str">
            <v>何文静</v>
          </cell>
          <cell r="B441" t="str">
            <v>四川省旺苍县天星乡木瓜村3组46号</v>
          </cell>
          <cell r="C441">
            <v>411005194</v>
          </cell>
          <cell r="D441" t="str">
            <v>长女</v>
          </cell>
          <cell r="E441" t="str">
            <v>510821199702175320</v>
          </cell>
          <cell r="F441" t="str">
            <v>18284925219</v>
          </cell>
          <cell r="G441" t="str">
            <v>女</v>
          </cell>
          <cell r="H441" t="str">
            <v>汉族</v>
          </cell>
          <cell r="I441" t="str">
            <v>何文静,长女,510821199702175320</v>
          </cell>
          <cell r="J441" t="str">
            <v>何文静,长女,510821199702175320</v>
          </cell>
        </row>
        <row r="442">
          <cell r="A442" t="str">
            <v>李贵菊</v>
          </cell>
          <cell r="B442" t="str">
            <v>四川省旺苍县天星乡木瓜村3组46号</v>
          </cell>
          <cell r="C442">
            <v>411005194</v>
          </cell>
          <cell r="D442" t="str">
            <v>妻</v>
          </cell>
          <cell r="E442" t="str">
            <v>510821197302175322</v>
          </cell>
          <cell r="F442" t="str">
            <v>13541441100</v>
          </cell>
          <cell r="G442" t="str">
            <v>女</v>
          </cell>
          <cell r="H442" t="str">
            <v>汉族</v>
          </cell>
          <cell r="I442" t="str">
            <v>李贵菊,妻,510821197302175322</v>
          </cell>
          <cell r="J442" t="str">
            <v>李贵菊,妻,510821197302175322;何文静,长女,510821199702175320</v>
          </cell>
        </row>
        <row r="443">
          <cell r="A443" t="str">
            <v>何翠容</v>
          </cell>
          <cell r="B443" t="str">
            <v>四川省旺苍县天星乡木瓜村3组46号</v>
          </cell>
          <cell r="C443">
            <v>411005194</v>
          </cell>
          <cell r="D443" t="str">
            <v>次女</v>
          </cell>
          <cell r="E443" t="str">
            <v>510821200010015321</v>
          </cell>
          <cell r="F443" t="str">
            <v>15883997915</v>
          </cell>
          <cell r="G443" t="str">
            <v>女</v>
          </cell>
          <cell r="H443" t="str">
            <v>汉族</v>
          </cell>
          <cell r="I443" t="str">
            <v>何翠容,次女,510821200010015321</v>
          </cell>
          <cell r="J443" t="str">
            <v>何翠容,次女,510821200010015321;李贵菊,妻,510821197302175322;何文静,长女,510821199702175320</v>
          </cell>
        </row>
        <row r="444">
          <cell r="A444" t="str">
            <v>何清贤</v>
          </cell>
          <cell r="B444" t="str">
            <v>四川省旺苍县天星乡木瓜村3组46号</v>
          </cell>
          <cell r="C444">
            <v>411005194</v>
          </cell>
          <cell r="D444" t="str">
            <v>户主</v>
          </cell>
          <cell r="E444" t="str">
            <v>510821196809035316</v>
          </cell>
          <cell r="F444" t="str">
            <v>15883906730</v>
          </cell>
          <cell r="G444" t="str">
            <v>男</v>
          </cell>
          <cell r="H444" t="str">
            <v>汉族</v>
          </cell>
          <cell r="I444" t="str">
            <v>何清贤,户主,510821196809035316</v>
          </cell>
          <cell r="J444" t="str">
            <v>何清贤,户主,510821196809035316;何翠容,次女,510821200010015321;李贵菊,妻,510821197302175322;何文静,长女,510821199702175320</v>
          </cell>
        </row>
        <row r="445">
          <cell r="A445" t="str">
            <v>何国平</v>
          </cell>
          <cell r="B445" t="str">
            <v>四川省旺苍县天星乡木瓜村3组47号</v>
          </cell>
          <cell r="C445">
            <v>411005195</v>
          </cell>
          <cell r="D445" t="str">
            <v>子</v>
          </cell>
          <cell r="E445" t="str">
            <v>510821199102165313</v>
          </cell>
          <cell r="F445" t="str">
            <v>13136365463</v>
          </cell>
          <cell r="G445" t="str">
            <v>男</v>
          </cell>
          <cell r="H445" t="str">
            <v>汉族</v>
          </cell>
          <cell r="I445" t="str">
            <v>何国平,子,510821199102165313</v>
          </cell>
          <cell r="J445" t="str">
            <v>何国平,子,510821199102165313</v>
          </cell>
        </row>
        <row r="446">
          <cell r="A446" t="str">
            <v>杨菊英</v>
          </cell>
          <cell r="B446" t="str">
            <v>四川省旺苍县天星乡木瓜村3组47号</v>
          </cell>
          <cell r="C446">
            <v>411005195</v>
          </cell>
          <cell r="D446" t="str">
            <v>妻</v>
          </cell>
          <cell r="E446" t="str">
            <v>510821196801105324</v>
          </cell>
          <cell r="F446" t="str">
            <v>18284084975</v>
          </cell>
          <cell r="G446" t="str">
            <v>女</v>
          </cell>
          <cell r="H446" t="str">
            <v>汉族</v>
          </cell>
          <cell r="I446" t="str">
            <v>杨菊英,妻,510821196801105324</v>
          </cell>
          <cell r="J446" t="str">
            <v>杨菊英,妻,510821196801105324;何国平,子,510821199102165313</v>
          </cell>
        </row>
        <row r="447">
          <cell r="A447" t="str">
            <v>何红英</v>
          </cell>
          <cell r="B447" t="str">
            <v>四川省旺苍县天星乡木瓜村3组47号</v>
          </cell>
          <cell r="C447">
            <v>411005195</v>
          </cell>
          <cell r="D447" t="str">
            <v>女</v>
          </cell>
          <cell r="E447" t="str">
            <v>510821199501105369</v>
          </cell>
          <cell r="F447" t="str">
            <v>15984097335</v>
          </cell>
          <cell r="G447" t="str">
            <v>女</v>
          </cell>
          <cell r="H447" t="str">
            <v>汉族</v>
          </cell>
          <cell r="I447" t="str">
            <v>何红英,女,510821199501105369</v>
          </cell>
          <cell r="J447" t="str">
            <v>何红英,女,510821199501105369;杨菊英,妻,510821196801105324;何国平,子,510821199102165313</v>
          </cell>
        </row>
        <row r="448">
          <cell r="A448" t="str">
            <v>何义光</v>
          </cell>
          <cell r="B448" t="str">
            <v>四川省旺苍县天星乡木瓜村3组47号</v>
          </cell>
          <cell r="C448">
            <v>411005195</v>
          </cell>
          <cell r="D448" t="str">
            <v>父亲</v>
          </cell>
          <cell r="E448" t="str">
            <v>510821193812175316</v>
          </cell>
          <cell r="F448" t="str">
            <v>15883997915</v>
          </cell>
          <cell r="G448" t="str">
            <v>男</v>
          </cell>
          <cell r="H448" t="str">
            <v>汉族</v>
          </cell>
          <cell r="I448" t="str">
            <v>何义光,父亲,510821193812175316</v>
          </cell>
          <cell r="J448" t="str">
            <v>何义光,父亲,510821193812175316;何红英,女,510821199501105369;杨菊英,妻,510821196801105324;何国平,子,510821199102165313</v>
          </cell>
        </row>
        <row r="449">
          <cell r="A449" t="str">
            <v>何清华</v>
          </cell>
          <cell r="B449" t="str">
            <v>四川省旺苍县天星乡木瓜村4组47号</v>
          </cell>
          <cell r="C449">
            <v>411005195</v>
          </cell>
          <cell r="D449" t="str">
            <v>户主</v>
          </cell>
          <cell r="E449" t="str">
            <v>510821196104145312</v>
          </cell>
          <cell r="F449" t="str">
            <v>18780970629</v>
          </cell>
          <cell r="G449" t="str">
            <v>男</v>
          </cell>
          <cell r="H449" t="str">
            <v>汉族</v>
          </cell>
          <cell r="I449" t="str">
            <v>何清华,户主,510821196104145312</v>
          </cell>
          <cell r="J449" t="str">
            <v>何清华,户主,510821196104145312;何义光,父亲,510821193812175316;何红英,女,510821199501105369;杨菊英,妻,510821196801105324;何国平,子,510821199102165313</v>
          </cell>
        </row>
        <row r="450">
          <cell r="A450" t="str">
            <v>李兵朝</v>
          </cell>
          <cell r="B450" t="str">
            <v>四川省旺苍县天星乡木瓜村3组48号</v>
          </cell>
          <cell r="C450">
            <v>411005196</v>
          </cell>
          <cell r="D450" t="str">
            <v>子</v>
          </cell>
          <cell r="E450" t="str">
            <v>510821200504305310</v>
          </cell>
        </row>
        <row r="450">
          <cell r="G450" t="str">
            <v>男</v>
          </cell>
          <cell r="H450" t="str">
            <v>汉族</v>
          </cell>
          <cell r="I450" t="str">
            <v>李兵朝,子,510821200504305310</v>
          </cell>
          <cell r="J450" t="str">
            <v>李兵朝,子,510821200504305310</v>
          </cell>
        </row>
        <row r="451">
          <cell r="A451" t="str">
            <v>何进丽</v>
          </cell>
          <cell r="B451" t="str">
            <v>四川省旺苍县天星乡木瓜村3组48号</v>
          </cell>
          <cell r="C451">
            <v>411005196</v>
          </cell>
          <cell r="D451" t="str">
            <v>妻</v>
          </cell>
          <cell r="E451" t="str">
            <v>510821197905295323</v>
          </cell>
          <cell r="F451" t="str">
            <v>15908425310</v>
          </cell>
          <cell r="G451" t="str">
            <v>女</v>
          </cell>
          <cell r="H451" t="str">
            <v>汉族</v>
          </cell>
          <cell r="I451" t="str">
            <v>何进丽,妻,510821197905295323</v>
          </cell>
          <cell r="J451" t="str">
            <v>何进丽,妻,510821197905295323;李兵朝,子,510821200504305310</v>
          </cell>
        </row>
        <row r="452">
          <cell r="A452" t="str">
            <v>李小琴</v>
          </cell>
          <cell r="B452" t="str">
            <v>四川省旺苍县天星乡木瓜村3组48号</v>
          </cell>
          <cell r="C452">
            <v>411005196</v>
          </cell>
          <cell r="D452" t="str">
            <v>女</v>
          </cell>
          <cell r="E452" t="str">
            <v>510821200110055320</v>
          </cell>
          <cell r="F452" t="str">
            <v>18283902432</v>
          </cell>
          <cell r="G452" t="str">
            <v>女</v>
          </cell>
          <cell r="H452" t="str">
            <v>汉族</v>
          </cell>
          <cell r="I452" t="str">
            <v>李小琴,女,510821200110055320</v>
          </cell>
          <cell r="J452" t="str">
            <v>李小琴,女,510821200110055320;何进丽,妻,510821197905295323;李兵朝,子,510821200504305310</v>
          </cell>
        </row>
        <row r="453">
          <cell r="A453" t="str">
            <v>何国英</v>
          </cell>
          <cell r="B453" t="str">
            <v>四川省旺苍县天星乡木瓜村3组48号</v>
          </cell>
          <cell r="C453">
            <v>411005196</v>
          </cell>
          <cell r="D453" t="str">
            <v>母亲</v>
          </cell>
          <cell r="E453" t="str">
            <v>510821194707145320</v>
          </cell>
        </row>
        <row r="453">
          <cell r="G453" t="str">
            <v>女</v>
          </cell>
          <cell r="H453" t="str">
            <v>汉族</v>
          </cell>
          <cell r="I453" t="str">
            <v>何国英,母亲,510821194707145320</v>
          </cell>
          <cell r="J453" t="str">
            <v>何国英,母亲,510821194707145320;李小琴,女,510821200110055320;何进丽,妻,510821197905295323;李兵朝,子,510821200504305310</v>
          </cell>
        </row>
        <row r="454">
          <cell r="A454" t="str">
            <v>李柏贤</v>
          </cell>
          <cell r="B454" t="str">
            <v>四川省旺苍县天星乡木瓜村3组48号</v>
          </cell>
          <cell r="C454">
            <v>411005196</v>
          </cell>
          <cell r="D454" t="str">
            <v>父亲</v>
          </cell>
          <cell r="E454" t="str">
            <v>510821194310095310</v>
          </cell>
          <cell r="F454" t="str">
            <v>18284068225</v>
          </cell>
          <cell r="G454" t="str">
            <v>男</v>
          </cell>
          <cell r="H454" t="str">
            <v>汉族</v>
          </cell>
          <cell r="I454" t="str">
            <v>李柏贤,父亲,510821194310095310</v>
          </cell>
          <cell r="J454" t="str">
            <v>李柏贤,父亲,510821194310095310;何国英,母亲,510821194707145320;李小琴,女,510821200110055320;何进丽,妻,510821197905295323;李兵朝,子,510821200504305310</v>
          </cell>
        </row>
        <row r="455">
          <cell r="A455" t="str">
            <v>李明玖</v>
          </cell>
          <cell r="B455" t="str">
            <v>四川省旺苍县天星乡木瓜村3组48号</v>
          </cell>
          <cell r="C455">
            <v>411005196</v>
          </cell>
          <cell r="D455" t="str">
            <v>户主</v>
          </cell>
          <cell r="E455" t="str">
            <v>510821197412155373</v>
          </cell>
          <cell r="F455" t="str">
            <v>15908425316</v>
          </cell>
          <cell r="G455" t="str">
            <v>男</v>
          </cell>
          <cell r="H455" t="str">
            <v>汉族</v>
          </cell>
          <cell r="I455" t="str">
            <v>李明玖,户主,510821197412155373</v>
          </cell>
          <cell r="J455" t="str">
            <v>李明玖,户主,510821197412155373;李柏贤,父亲,510821194310095310;何国英,母亲,510821194707145320;李小琴,女,510821200110055320;何进丽,妻,510821197905295323;李兵朝,子,510821200504305310</v>
          </cell>
        </row>
        <row r="456">
          <cell r="A456" t="str">
            <v>李健朝</v>
          </cell>
          <cell r="B456" t="str">
            <v>四川省旺苍县天星乡木瓜村3组49号</v>
          </cell>
          <cell r="C456">
            <v>411005197</v>
          </cell>
          <cell r="D456" t="str">
            <v>子</v>
          </cell>
          <cell r="E456" t="str">
            <v>510821199106085310</v>
          </cell>
          <cell r="F456" t="str">
            <v>13923263923</v>
          </cell>
          <cell r="G456" t="str">
            <v>男</v>
          </cell>
          <cell r="H456" t="str">
            <v>汉族</v>
          </cell>
          <cell r="I456" t="str">
            <v>李健朝,子,510821199106085310</v>
          </cell>
          <cell r="J456" t="str">
            <v>李健朝,子,510821199106085310</v>
          </cell>
        </row>
        <row r="457">
          <cell r="A457" t="str">
            <v>李舒涵</v>
          </cell>
          <cell r="B457" t="str">
            <v>四川省旺苍县天星乡木瓜村3组49号</v>
          </cell>
          <cell r="C457">
            <v>411005197</v>
          </cell>
          <cell r="D457" t="str">
            <v>孙女</v>
          </cell>
          <cell r="E457" t="str">
            <v>510821201910230208</v>
          </cell>
        </row>
        <row r="457">
          <cell r="G457" t="str">
            <v>女</v>
          </cell>
          <cell r="H457" t="str">
            <v>汉族</v>
          </cell>
          <cell r="I457" t="str">
            <v>李舒涵,孙女,510821201910230208</v>
          </cell>
          <cell r="J457" t="str">
            <v>李舒涵,孙女,510821201910230208;李健朝,子,510821199106085310</v>
          </cell>
        </row>
        <row r="458">
          <cell r="A458" t="str">
            <v>李艳</v>
          </cell>
          <cell r="B458" t="str">
            <v>四川省旺苍县天星乡木瓜村3组49号</v>
          </cell>
          <cell r="C458">
            <v>411005197</v>
          </cell>
          <cell r="D458" t="str">
            <v>女</v>
          </cell>
          <cell r="E458" t="str">
            <v>510821199604105329</v>
          </cell>
          <cell r="F458" t="str">
            <v>15196147929</v>
          </cell>
          <cell r="G458" t="str">
            <v>女</v>
          </cell>
          <cell r="H458" t="str">
            <v>汉族</v>
          </cell>
          <cell r="I458" t="str">
            <v>李艳,女,510821199604105329</v>
          </cell>
          <cell r="J458" t="str">
            <v>李艳,女,510821199604105329;李舒涵,孙女,510821201910230208;李健朝,子,510821199106085310</v>
          </cell>
        </row>
        <row r="459">
          <cell r="A459" t="str">
            <v>闫菊芳</v>
          </cell>
          <cell r="B459" t="str">
            <v>四川省旺苍县天星乡木瓜村3组49号</v>
          </cell>
          <cell r="C459">
            <v>411005197</v>
          </cell>
          <cell r="D459" t="str">
            <v>户主</v>
          </cell>
          <cell r="E459" t="str">
            <v>51082119670909532X</v>
          </cell>
        </row>
        <row r="459">
          <cell r="G459" t="str">
            <v>女</v>
          </cell>
          <cell r="H459" t="str">
            <v>汉族</v>
          </cell>
          <cell r="I459" t="str">
            <v>闫菊芳,户主,51082119670909532X</v>
          </cell>
          <cell r="J459" t="str">
            <v>闫菊芳,户主,51082119670909532X;李艳,女,510821199604105329;李舒涵,孙女,510821201910230208;李健朝,子,510821199106085310</v>
          </cell>
        </row>
        <row r="460">
          <cell r="A460" t="str">
            <v>刘小菊</v>
          </cell>
          <cell r="B460" t="str">
            <v>四川省旺苍县天星乡木瓜村3组50号</v>
          </cell>
          <cell r="C460">
            <v>411005198</v>
          </cell>
          <cell r="D460" t="str">
            <v>妻</v>
          </cell>
          <cell r="E460" t="str">
            <v>510821197011215320</v>
          </cell>
          <cell r="F460" t="str">
            <v>08394415863</v>
          </cell>
          <cell r="G460" t="str">
            <v>女</v>
          </cell>
          <cell r="H460" t="str">
            <v>汉族</v>
          </cell>
          <cell r="I460" t="str">
            <v>刘小菊,妻,510821197011215320</v>
          </cell>
          <cell r="J460" t="str">
            <v>刘小菊,妻,510821197011215320</v>
          </cell>
        </row>
        <row r="461">
          <cell r="A461" t="str">
            <v>李奇炳</v>
          </cell>
          <cell r="B461" t="str">
            <v>四川省旺苍县天星乡木瓜村3组50号</v>
          </cell>
          <cell r="C461">
            <v>411005198</v>
          </cell>
          <cell r="D461" t="str">
            <v>次子</v>
          </cell>
          <cell r="E461" t="str">
            <v>510821199708205316</v>
          </cell>
          <cell r="F461" t="str">
            <v>18380308803</v>
          </cell>
          <cell r="G461" t="str">
            <v>男</v>
          </cell>
          <cell r="H461" t="str">
            <v>汉族</v>
          </cell>
          <cell r="I461" t="str">
            <v>李奇炳,次子,510821199708205316</v>
          </cell>
          <cell r="J461" t="str">
            <v>李奇炳,次子,510821199708205316;刘小菊,妻,510821197011215320</v>
          </cell>
        </row>
        <row r="462">
          <cell r="A462" t="str">
            <v>李明春</v>
          </cell>
          <cell r="B462" t="str">
            <v>四川省旺苍县天星乡木瓜村3组50号</v>
          </cell>
          <cell r="C462">
            <v>411005198</v>
          </cell>
          <cell r="D462" t="str">
            <v>户主</v>
          </cell>
          <cell r="E462" t="str">
            <v>510821196710285315</v>
          </cell>
          <cell r="F462" t="str">
            <v>0839-4415863</v>
          </cell>
          <cell r="G462" t="str">
            <v>男</v>
          </cell>
          <cell r="H462" t="str">
            <v>汉族</v>
          </cell>
          <cell r="I462" t="str">
            <v>李明春,户主,510821196710285315</v>
          </cell>
          <cell r="J462" t="str">
            <v>李明春,户主,510821196710285315;李奇炳,次子,510821199708205316;刘小菊,妻,510821197011215320</v>
          </cell>
        </row>
        <row r="463">
          <cell r="A463" t="str">
            <v>杨胜军</v>
          </cell>
          <cell r="B463" t="str">
            <v>四川省旺苍县天星乡木瓜村3组51号</v>
          </cell>
          <cell r="C463">
            <v>411005199</v>
          </cell>
          <cell r="D463" t="str">
            <v>长子</v>
          </cell>
          <cell r="E463" t="str">
            <v>510821198412145313</v>
          </cell>
          <cell r="F463" t="str">
            <v>15984090922</v>
          </cell>
          <cell r="G463" t="str">
            <v>男</v>
          </cell>
          <cell r="H463" t="str">
            <v>汉族</v>
          </cell>
          <cell r="I463" t="str">
            <v>杨胜军,长子,510821198412145313</v>
          </cell>
          <cell r="J463" t="str">
            <v>杨胜军,长子,510821198412145313</v>
          </cell>
        </row>
        <row r="464">
          <cell r="A464" t="str">
            <v>胡明秀</v>
          </cell>
          <cell r="B464" t="str">
            <v>四川省旺苍县天星乡木瓜村3组51号</v>
          </cell>
          <cell r="C464">
            <v>411005199</v>
          </cell>
          <cell r="D464" t="str">
            <v>妻</v>
          </cell>
          <cell r="E464" t="str">
            <v>510821195810105321</v>
          </cell>
          <cell r="F464" t="str">
            <v>13541445280</v>
          </cell>
          <cell r="G464" t="str">
            <v>女</v>
          </cell>
          <cell r="H464" t="str">
            <v>汉族</v>
          </cell>
          <cell r="I464" t="str">
            <v>胡明秀,妻,510821195810105321</v>
          </cell>
          <cell r="J464" t="str">
            <v>胡明秀,妻,510821195810105321;杨胜军,长子,510821198412145313</v>
          </cell>
        </row>
        <row r="465">
          <cell r="A465" t="str">
            <v>杨明仁</v>
          </cell>
          <cell r="B465" t="str">
            <v>四川省旺苍县天星乡木瓜村3组51号</v>
          </cell>
          <cell r="C465">
            <v>411005199</v>
          </cell>
          <cell r="D465" t="str">
            <v>户主</v>
          </cell>
          <cell r="E465" t="str">
            <v>510821195608145311</v>
          </cell>
        </row>
        <row r="465">
          <cell r="G465" t="str">
            <v>男</v>
          </cell>
          <cell r="H465" t="str">
            <v>汉族</v>
          </cell>
          <cell r="I465" t="str">
            <v>杨明仁,户主,510821195608145311</v>
          </cell>
          <cell r="J465" t="str">
            <v>杨明仁,户主,510821195608145311;胡明秀,妻,510821195810105321;杨胜军,长子,510821198412145313</v>
          </cell>
        </row>
        <row r="466">
          <cell r="A466" t="str">
            <v>杨芝军</v>
          </cell>
          <cell r="B466" t="str">
            <v>四川省旺苍县天星乡木瓜村3组52号</v>
          </cell>
          <cell r="C466">
            <v>411005200</v>
          </cell>
          <cell r="D466" t="str">
            <v>子</v>
          </cell>
          <cell r="E466" t="str">
            <v>510821199803265317</v>
          </cell>
          <cell r="F466" t="str">
            <v>15117000937</v>
          </cell>
          <cell r="G466" t="str">
            <v>男</v>
          </cell>
          <cell r="H466" t="str">
            <v>汉族</v>
          </cell>
          <cell r="I466" t="str">
            <v>杨芝军,子,510821199803265317</v>
          </cell>
          <cell r="J466" t="str">
            <v>杨芝军,子,510821199803265317</v>
          </cell>
        </row>
        <row r="467">
          <cell r="A467" t="str">
            <v>付翠英</v>
          </cell>
          <cell r="B467" t="str">
            <v>四川省旺苍县天星乡木瓜村3组52号</v>
          </cell>
          <cell r="C467">
            <v>411005200</v>
          </cell>
          <cell r="D467" t="str">
            <v>妻</v>
          </cell>
          <cell r="E467" t="str">
            <v>510821196705255322</v>
          </cell>
        </row>
        <row r="467">
          <cell r="G467" t="str">
            <v>女</v>
          </cell>
          <cell r="H467" t="str">
            <v>汉族</v>
          </cell>
          <cell r="I467" t="str">
            <v>付翠英,妻,510821196705255322</v>
          </cell>
          <cell r="J467" t="str">
            <v>付翠英,妻,510821196705255322;杨芝军,子,510821199803265317</v>
          </cell>
        </row>
        <row r="468">
          <cell r="A468" t="str">
            <v>杨强</v>
          </cell>
          <cell r="B468" t="str">
            <v>四川省旺苍县天星乡木瓜村3组53号</v>
          </cell>
          <cell r="C468">
            <v>411005201</v>
          </cell>
          <cell r="D468" t="str">
            <v>子</v>
          </cell>
          <cell r="E468" t="str">
            <v>51082120010218531X</v>
          </cell>
        </row>
        <row r="468">
          <cell r="G468" t="str">
            <v>男</v>
          </cell>
          <cell r="H468" t="str">
            <v>汉族</v>
          </cell>
          <cell r="I468" t="str">
            <v>杨强,子,51082120010218531X</v>
          </cell>
          <cell r="J468" t="str">
            <v>杨强,子,51082120010218531X</v>
          </cell>
        </row>
        <row r="469">
          <cell r="A469" t="str">
            <v>赵素梅</v>
          </cell>
          <cell r="B469" t="str">
            <v>四川省旺苍县天星乡木瓜村3组53号</v>
          </cell>
          <cell r="C469">
            <v>411005201</v>
          </cell>
          <cell r="D469" t="str">
            <v>妻</v>
          </cell>
          <cell r="E469" t="str">
            <v>510821197503035326</v>
          </cell>
          <cell r="F469" t="str">
            <v>15908322865</v>
          </cell>
          <cell r="G469" t="str">
            <v>女</v>
          </cell>
          <cell r="H469" t="str">
            <v>汉族</v>
          </cell>
          <cell r="I469" t="str">
            <v>赵素梅,妻,510821197503035326</v>
          </cell>
          <cell r="J469" t="str">
            <v>赵素梅,妻,510821197503035326;杨强,子,51082120010218531X</v>
          </cell>
        </row>
        <row r="470">
          <cell r="A470" t="str">
            <v>杨波</v>
          </cell>
          <cell r="B470" t="str">
            <v>四川省旺苍县天星乡木瓜村3组53号</v>
          </cell>
          <cell r="C470">
            <v>411005201</v>
          </cell>
          <cell r="D470" t="str">
            <v>次子</v>
          </cell>
          <cell r="E470" t="str">
            <v>510821200507065316</v>
          </cell>
        </row>
        <row r="470">
          <cell r="G470" t="str">
            <v>男</v>
          </cell>
          <cell r="H470" t="str">
            <v>汉族</v>
          </cell>
          <cell r="I470" t="str">
            <v>杨波,次子,510821200507065316</v>
          </cell>
          <cell r="J470" t="str">
            <v>杨波,次子,510821200507065316;赵素梅,妻,510821197503035326;杨强,子,51082120010218531X</v>
          </cell>
        </row>
        <row r="471">
          <cell r="A471" t="str">
            <v>吴显林</v>
          </cell>
          <cell r="B471" t="str">
            <v>四川省旺苍县天星乡木瓜村3组53号</v>
          </cell>
          <cell r="C471">
            <v>411005201</v>
          </cell>
          <cell r="D471" t="str">
            <v>户主</v>
          </cell>
          <cell r="E471" t="str">
            <v>510821197610085337</v>
          </cell>
          <cell r="F471" t="str">
            <v>15883932250</v>
          </cell>
          <cell r="G471" t="str">
            <v>男</v>
          </cell>
          <cell r="H471" t="str">
            <v>汉族</v>
          </cell>
          <cell r="I471" t="str">
            <v>吴显林,户主,510821197610085337</v>
          </cell>
          <cell r="J471" t="str">
            <v>吴显林,户主,510821197610085337;杨波,次子,510821200507065316;赵素梅,妻,510821197503035326;杨强,子,51082120010218531X</v>
          </cell>
        </row>
        <row r="472">
          <cell r="A472" t="str">
            <v>唐薛开</v>
          </cell>
          <cell r="B472" t="str">
            <v>四川省旺苍县天星乡木瓜村3组54号</v>
          </cell>
          <cell r="C472">
            <v>411005202</v>
          </cell>
          <cell r="D472" t="str">
            <v>子</v>
          </cell>
          <cell r="E472" t="str">
            <v>510821199805105333</v>
          </cell>
          <cell r="F472" t="str">
            <v>13678394913</v>
          </cell>
          <cell r="G472" t="str">
            <v>男</v>
          </cell>
          <cell r="H472" t="str">
            <v>汉族</v>
          </cell>
          <cell r="I472" t="str">
            <v>唐薛开,子,510821199805105333</v>
          </cell>
          <cell r="J472" t="str">
            <v>唐薛开,子,510821199805105333</v>
          </cell>
        </row>
        <row r="473">
          <cell r="A473" t="str">
            <v>唐碧霞</v>
          </cell>
          <cell r="B473" t="str">
            <v>四川省旺苍县天星乡木瓜村3组54号</v>
          </cell>
          <cell r="C473">
            <v>411005202</v>
          </cell>
          <cell r="D473" t="str">
            <v>长女</v>
          </cell>
          <cell r="E473" t="str">
            <v>510821199302105323</v>
          </cell>
          <cell r="F473" t="str">
            <v>15284115253</v>
          </cell>
          <cell r="G473" t="str">
            <v>女</v>
          </cell>
          <cell r="H473" t="str">
            <v>汉族</v>
          </cell>
          <cell r="I473" t="str">
            <v>唐碧霞,长女,510821199302105323</v>
          </cell>
          <cell r="J473" t="str">
            <v>唐碧霞,长女,510821199302105323;唐薛开,子,510821199805105333</v>
          </cell>
        </row>
        <row r="474">
          <cell r="A474" t="str">
            <v>庞绍莲</v>
          </cell>
          <cell r="B474" t="str">
            <v>四川省旺苍县天星乡木瓜村3组54号</v>
          </cell>
          <cell r="C474">
            <v>411005202</v>
          </cell>
          <cell r="D474" t="str">
            <v>妻</v>
          </cell>
          <cell r="E474" t="str">
            <v>510821196802215322</v>
          </cell>
          <cell r="F474" t="str">
            <v>13541976549</v>
          </cell>
          <cell r="G474" t="str">
            <v>女</v>
          </cell>
          <cell r="H474" t="str">
            <v>汉族</v>
          </cell>
          <cell r="I474" t="str">
            <v>庞绍莲,妻,510821196802215322</v>
          </cell>
          <cell r="J474" t="str">
            <v>庞绍莲,妻,510821196802215322;唐碧霞,长女,510821199302105323;唐薛开,子,510821199805105333</v>
          </cell>
        </row>
        <row r="475">
          <cell r="A475" t="str">
            <v>唐显军</v>
          </cell>
          <cell r="B475" t="str">
            <v>四川省旺苍县天星乡木瓜村3组54号</v>
          </cell>
          <cell r="C475">
            <v>411005202</v>
          </cell>
          <cell r="D475" t="str">
            <v>户主</v>
          </cell>
          <cell r="E475" t="str">
            <v>510821196801115338</v>
          </cell>
          <cell r="F475" t="str">
            <v>13541976549</v>
          </cell>
          <cell r="G475" t="str">
            <v>男</v>
          </cell>
          <cell r="H475" t="str">
            <v>汉族</v>
          </cell>
          <cell r="I475" t="str">
            <v>唐显军,户主,510821196801115338</v>
          </cell>
          <cell r="J475" t="str">
            <v>唐显军,户主,510821196801115338;庞绍莲,妻,510821196802215322;唐碧霞,长女,510821199302105323;唐薛开,子,510821199805105333</v>
          </cell>
        </row>
        <row r="476">
          <cell r="A476" t="str">
            <v>刘菊明</v>
          </cell>
          <cell r="B476" t="str">
            <v>四川省旺苍县天星乡木瓜村3组55号</v>
          </cell>
          <cell r="C476">
            <v>411005203</v>
          </cell>
          <cell r="D476" t="str">
            <v>妻</v>
          </cell>
          <cell r="E476" t="str">
            <v>510821197512015327</v>
          </cell>
          <cell r="F476" t="str">
            <v>18383942699</v>
          </cell>
          <cell r="G476" t="str">
            <v>女</v>
          </cell>
          <cell r="H476" t="str">
            <v>汉族</v>
          </cell>
          <cell r="I476" t="str">
            <v>刘菊明,妻,510821197512015327</v>
          </cell>
          <cell r="J476" t="str">
            <v>刘菊明,妻,510821197512015327</v>
          </cell>
        </row>
        <row r="477">
          <cell r="A477" t="str">
            <v>唐铭霞</v>
          </cell>
          <cell r="B477" t="str">
            <v>四川省旺苍县天星乡木瓜村3组55号</v>
          </cell>
          <cell r="C477">
            <v>411005203</v>
          </cell>
          <cell r="D477" t="str">
            <v>女</v>
          </cell>
          <cell r="E477" t="str">
            <v>510821200305125325</v>
          </cell>
          <cell r="F477" t="str">
            <v>18783452509</v>
          </cell>
          <cell r="G477" t="str">
            <v>女</v>
          </cell>
          <cell r="H477" t="str">
            <v>汉族</v>
          </cell>
          <cell r="I477" t="str">
            <v>唐铭霞,女,510821200305125325</v>
          </cell>
          <cell r="J477" t="str">
            <v>唐铭霞,女,510821200305125325;刘菊明,妻,510821197512015327</v>
          </cell>
        </row>
        <row r="478">
          <cell r="A478" t="str">
            <v>李伏得</v>
          </cell>
          <cell r="B478" t="str">
            <v>四川省旺苍县天星乡木瓜村3组55号</v>
          </cell>
          <cell r="C478">
            <v>411005203</v>
          </cell>
          <cell r="D478" t="str">
            <v>母亲</v>
          </cell>
          <cell r="E478" t="str">
            <v>510821193812155323</v>
          </cell>
          <cell r="F478" t="str">
            <v>15283916260</v>
          </cell>
          <cell r="G478" t="str">
            <v>女</v>
          </cell>
          <cell r="H478" t="str">
            <v>汉族</v>
          </cell>
          <cell r="I478" t="str">
            <v>李伏得,母亲,510821193812155323</v>
          </cell>
          <cell r="J478" t="str">
            <v>李伏得,母亲,510821193812155323;唐铭霞,女,510821200305125325;刘菊明,妻,510821197512015327</v>
          </cell>
        </row>
        <row r="479">
          <cell r="A479" t="str">
            <v>唐显春</v>
          </cell>
          <cell r="B479" t="str">
            <v>四川省旺苍县天星乡木瓜村3组55号</v>
          </cell>
          <cell r="C479">
            <v>411005203</v>
          </cell>
          <cell r="D479" t="str">
            <v>户主</v>
          </cell>
          <cell r="E479" t="str">
            <v>510821197404275316</v>
          </cell>
          <cell r="F479" t="str">
            <v>18383920005</v>
          </cell>
          <cell r="G479" t="str">
            <v>男</v>
          </cell>
          <cell r="H479" t="str">
            <v>汉族</v>
          </cell>
          <cell r="I479" t="str">
            <v>唐显春,户主,510821197404275316</v>
          </cell>
          <cell r="J479" t="str">
            <v>唐显春,户主,510821197404275316;李伏得,母亲,510821193812155323;唐铭霞,女,510821200305125325;刘菊明,妻,510821197512015327</v>
          </cell>
        </row>
        <row r="480">
          <cell r="A480" t="str">
            <v>唐鑫</v>
          </cell>
          <cell r="B480" t="str">
            <v>四川省旺苍县天星乡木瓜村3组56号</v>
          </cell>
          <cell r="C480">
            <v>411005204</v>
          </cell>
          <cell r="D480" t="str">
            <v>子</v>
          </cell>
          <cell r="E480" t="str">
            <v>510821199001105311</v>
          </cell>
          <cell r="F480" t="str">
            <v>18283922368</v>
          </cell>
          <cell r="G480" t="str">
            <v>男</v>
          </cell>
          <cell r="H480" t="str">
            <v>汉族</v>
          </cell>
          <cell r="I480" t="str">
            <v>唐鑫,子,510821199001105311</v>
          </cell>
          <cell r="J480" t="str">
            <v>唐鑫,子,510821199001105311</v>
          </cell>
        </row>
        <row r="481">
          <cell r="A481" t="str">
            <v>高邠彦</v>
          </cell>
          <cell r="B481" t="str">
            <v>四川省旺苍县天星乡木瓜村3组56号</v>
          </cell>
          <cell r="C481">
            <v>411005204</v>
          </cell>
          <cell r="D481" t="str">
            <v>孙女</v>
          </cell>
          <cell r="E481" t="str">
            <v>510821201504145323</v>
          </cell>
        </row>
        <row r="481">
          <cell r="G481" t="str">
            <v>女</v>
          </cell>
          <cell r="H481" t="str">
            <v>汉族</v>
          </cell>
          <cell r="I481" t="str">
            <v>高邠彦,孙女,510821201504145323</v>
          </cell>
          <cell r="J481" t="str">
            <v>高邠彦,孙女,510821201504145323;唐鑫,子,510821199001105311</v>
          </cell>
        </row>
        <row r="482">
          <cell r="A482" t="str">
            <v>高明欢</v>
          </cell>
          <cell r="B482" t="str">
            <v>四川省旺苍县天星乡木瓜村3组56号</v>
          </cell>
          <cell r="C482">
            <v>411005204</v>
          </cell>
          <cell r="D482" t="str">
            <v>孙女</v>
          </cell>
          <cell r="E482" t="str">
            <v>510821201803080064</v>
          </cell>
          <cell r="F482" t="str">
            <v>18283926198</v>
          </cell>
          <cell r="G482" t="str">
            <v>女</v>
          </cell>
          <cell r="H482" t="str">
            <v>汉族</v>
          </cell>
          <cell r="I482" t="str">
            <v>高明欢,孙女,510821201803080064</v>
          </cell>
          <cell r="J482" t="str">
            <v>高明欢,孙女,510821201803080064;高邠彦,孙女,510821201504145323;唐鑫,子,510821199001105311</v>
          </cell>
        </row>
        <row r="483">
          <cell r="A483" t="str">
            <v>安菊芳</v>
          </cell>
          <cell r="B483" t="str">
            <v>四川省旺苍县天星乡木瓜村3组56号</v>
          </cell>
          <cell r="C483">
            <v>411005204</v>
          </cell>
          <cell r="D483" t="str">
            <v>妻</v>
          </cell>
          <cell r="E483" t="str">
            <v>510821195504045324</v>
          </cell>
        </row>
        <row r="483">
          <cell r="G483" t="str">
            <v>k</v>
          </cell>
          <cell r="H483" t="str">
            <v>汉族</v>
          </cell>
          <cell r="I483" t="str">
            <v>安菊芳,妻,510821195504045324</v>
          </cell>
          <cell r="J483" t="str">
            <v>安菊芳,妻,510821195504045324;高明欢,孙女,510821201803080064;高邠彦,孙女,510821201504145323;唐鑫,子,510821199001105311</v>
          </cell>
        </row>
        <row r="484">
          <cell r="A484" t="str">
            <v>唐莉蓉</v>
          </cell>
          <cell r="B484" t="str">
            <v>四川省旺苍县天星乡木瓜村3组56号</v>
          </cell>
          <cell r="C484">
            <v>411005204</v>
          </cell>
          <cell r="D484" t="str">
            <v>女</v>
          </cell>
          <cell r="E484" t="str">
            <v>510821199502205329</v>
          </cell>
          <cell r="F484" t="str">
            <v>18283922368</v>
          </cell>
          <cell r="G484" t="str">
            <v>女</v>
          </cell>
          <cell r="H484" t="str">
            <v>汉族</v>
          </cell>
          <cell r="I484" t="str">
            <v>唐莉蓉,女,510821199502205329</v>
          </cell>
          <cell r="J484" t="str">
            <v>唐莉蓉,女,510821199502205329;安菊芳,妻,510821195504045324;高明欢,孙女,510821201803080064;高邠彦,孙女,510821201504145323;唐鑫,子,510821199001105311</v>
          </cell>
        </row>
        <row r="485">
          <cell r="A485" t="str">
            <v>高正美</v>
          </cell>
          <cell r="B485" t="str">
            <v>四川省旺苍县天星乡木瓜村3组56号</v>
          </cell>
          <cell r="C485">
            <v>411005204</v>
          </cell>
          <cell r="D485" t="str">
            <v>户主</v>
          </cell>
          <cell r="E485" t="str">
            <v>510821195311105319</v>
          </cell>
          <cell r="F485" t="str">
            <v>13541969401</v>
          </cell>
        </row>
        <row r="485">
          <cell r="H485" t="str">
            <v>汉族</v>
          </cell>
          <cell r="I485" t="str">
            <v>高正美,户主,510821195311105319</v>
          </cell>
          <cell r="J485" t="str">
            <v>高正美,户主,510821195311105319;唐莉蓉,女,510821199502205329;安菊芳,妻,510821195504045324;高明欢,孙女,510821201803080064;高邠彦,孙女,510821201504145323;唐鑫,子,510821199001105311</v>
          </cell>
        </row>
        <row r="486">
          <cell r="A486" t="str">
            <v>高正满</v>
          </cell>
          <cell r="B486" t="str">
            <v>四川省旺苍县天星乡木瓜村3组57号</v>
          </cell>
          <cell r="C486">
            <v>411005205</v>
          </cell>
          <cell r="D486" t="str">
            <v>户主</v>
          </cell>
          <cell r="E486" t="str">
            <v>510821197304105352</v>
          </cell>
          <cell r="F486" t="str">
            <v>13881233811</v>
          </cell>
          <cell r="G486" t="str">
            <v>男</v>
          </cell>
          <cell r="H486" t="str">
            <v>汉族</v>
          </cell>
          <cell r="I486" t="str">
            <v>高正满,户主,510821197304105352</v>
          </cell>
          <cell r="J486" t="str">
            <v>高正满,户主,510821197304105352</v>
          </cell>
        </row>
        <row r="487">
          <cell r="A487" t="str">
            <v>唐铭</v>
          </cell>
          <cell r="B487" t="str">
            <v>四川省旺苍县天星乡木瓜村3组58号</v>
          </cell>
          <cell r="C487">
            <v>411005206</v>
          </cell>
          <cell r="D487" t="str">
            <v>孙子</v>
          </cell>
          <cell r="E487" t="str">
            <v>510821201705240036</v>
          </cell>
        </row>
        <row r="487">
          <cell r="H487" t="str">
            <v>汉族</v>
          </cell>
          <cell r="I487" t="str">
            <v>唐铭,孙子,510821201705240036</v>
          </cell>
          <cell r="J487" t="str">
            <v>唐铭,孙子,510821201705240036</v>
          </cell>
        </row>
        <row r="488">
          <cell r="A488" t="str">
            <v>白菊华</v>
          </cell>
          <cell r="B488" t="str">
            <v>四川省旺苍县天星乡木瓜村3组58号</v>
          </cell>
          <cell r="C488">
            <v>411005206</v>
          </cell>
          <cell r="D488" t="str">
            <v>妻</v>
          </cell>
          <cell r="E488" t="str">
            <v>510821196502045341</v>
          </cell>
          <cell r="F488" t="str">
            <v>15284127228</v>
          </cell>
          <cell r="G488" t="str">
            <v>女</v>
          </cell>
          <cell r="H488" t="str">
            <v>汉族</v>
          </cell>
          <cell r="I488" t="str">
            <v>白菊华,妻,510821196502045341</v>
          </cell>
          <cell r="J488" t="str">
            <v>白菊华,妻,510821196502045341;唐铭,孙子,510821201705240036</v>
          </cell>
        </row>
        <row r="489">
          <cell r="A489" t="str">
            <v>唐勤</v>
          </cell>
          <cell r="B489" t="str">
            <v>四川省旺苍县天星乡木瓜村3组58号</v>
          </cell>
          <cell r="C489">
            <v>411005206</v>
          </cell>
          <cell r="D489" t="str">
            <v>次女</v>
          </cell>
          <cell r="E489" t="str">
            <v>51082119951102532X</v>
          </cell>
          <cell r="F489" t="str">
            <v>18780926613</v>
          </cell>
          <cell r="G489" t="str">
            <v>女</v>
          </cell>
          <cell r="H489" t="str">
            <v>汉族</v>
          </cell>
          <cell r="I489" t="str">
            <v>唐勤,次女,51082119951102532X</v>
          </cell>
          <cell r="J489" t="str">
            <v>唐勤,次女,51082119951102532X;白菊华,妻,510821196502045341;唐铭,孙子,510821201705240036</v>
          </cell>
        </row>
        <row r="490">
          <cell r="A490" t="str">
            <v>高正全</v>
          </cell>
          <cell r="B490" t="str">
            <v>四川省旺苍县天星乡木瓜村3组58号</v>
          </cell>
          <cell r="C490">
            <v>411005206</v>
          </cell>
          <cell r="D490" t="str">
            <v>户主</v>
          </cell>
          <cell r="E490" t="str">
            <v>510821196110145319</v>
          </cell>
          <cell r="F490" t="str">
            <v>13881233811</v>
          </cell>
          <cell r="G490" t="str">
            <v>男</v>
          </cell>
          <cell r="H490" t="str">
            <v>汉族</v>
          </cell>
          <cell r="I490" t="str">
            <v>高正全,户主,510821196110145319</v>
          </cell>
          <cell r="J490" t="str">
            <v>高正全,户主,510821196110145319;唐勤,次女,51082119951102532X;白菊华,妻,510821196502045341;唐铭,孙子,510821201705240036</v>
          </cell>
        </row>
        <row r="491">
          <cell r="A491" t="str">
            <v>向德莲</v>
          </cell>
          <cell r="B491" t="str">
            <v>四川省旺苍县天星乡木瓜村3组59号</v>
          </cell>
          <cell r="C491">
            <v>411005207</v>
          </cell>
          <cell r="D491" t="str">
            <v>子</v>
          </cell>
          <cell r="E491" t="str">
            <v>510821196901305323</v>
          </cell>
        </row>
        <row r="491">
          <cell r="G491" t="str">
            <v>女</v>
          </cell>
          <cell r="H491" t="str">
            <v>汉族</v>
          </cell>
          <cell r="I491" t="str">
            <v>向德莲,子,510821196901305323</v>
          </cell>
          <cell r="J491" t="str">
            <v>向德莲,子,510821196901305323</v>
          </cell>
        </row>
        <row r="492">
          <cell r="A492" t="str">
            <v>罗喜廷</v>
          </cell>
          <cell r="B492" t="str">
            <v>四川省旺苍县天星乡木瓜村3组59号</v>
          </cell>
          <cell r="C492">
            <v>411005207</v>
          </cell>
          <cell r="D492" t="str">
            <v>长子</v>
          </cell>
          <cell r="E492" t="str">
            <v>510821199103275311</v>
          </cell>
          <cell r="F492" t="str">
            <v>13458507793</v>
          </cell>
          <cell r="G492" t="str">
            <v>男</v>
          </cell>
          <cell r="H492" t="str">
            <v>汉族</v>
          </cell>
          <cell r="I492" t="str">
            <v>罗喜廷,长子,510821199103275311</v>
          </cell>
          <cell r="J492" t="str">
            <v>罗喜廷,长子,510821199103275311;向德莲,子,510821196901305323</v>
          </cell>
        </row>
        <row r="493">
          <cell r="A493" t="str">
            <v>刘桂英</v>
          </cell>
          <cell r="B493" t="str">
            <v>四川省旺苍县天星乡木瓜村3组59号</v>
          </cell>
          <cell r="C493">
            <v>411005207</v>
          </cell>
          <cell r="D493" t="str">
            <v>母亲</v>
          </cell>
          <cell r="E493" t="str">
            <v>510821194310055327</v>
          </cell>
        </row>
        <row r="493">
          <cell r="G493" t="str">
            <v>女</v>
          </cell>
          <cell r="H493" t="str">
            <v>汉族</v>
          </cell>
          <cell r="I493" t="str">
            <v>刘桂英,母亲,510821194310055327</v>
          </cell>
          <cell r="J493" t="str">
            <v>刘桂英,母亲,510821194310055327;罗喜廷,长子,510821199103275311;向德莲,子,510821196901305323</v>
          </cell>
        </row>
        <row r="494">
          <cell r="A494" t="str">
            <v>罗代金</v>
          </cell>
          <cell r="B494" t="str">
            <v>四川省旺苍县天星乡木瓜村3组59号</v>
          </cell>
          <cell r="C494">
            <v>411005207</v>
          </cell>
          <cell r="D494" t="str">
            <v>父亲</v>
          </cell>
          <cell r="E494" t="str">
            <v>510821193710105317</v>
          </cell>
          <cell r="F494" t="str">
            <v>18781226935</v>
          </cell>
          <cell r="G494" t="str">
            <v>男</v>
          </cell>
          <cell r="H494" t="str">
            <v>汉族</v>
          </cell>
          <cell r="I494" t="str">
            <v>罗代金,父亲,510821193710105317</v>
          </cell>
          <cell r="J494" t="str">
            <v>罗代金,父亲,510821193710105317;刘桂英,母亲,510821194310055327;罗喜廷,长子,510821199103275311;向德莲,子,510821196901305323</v>
          </cell>
        </row>
        <row r="495">
          <cell r="A495" t="str">
            <v>罗成昌</v>
          </cell>
          <cell r="B495" t="str">
            <v>四川省旺苍县天星乡木瓜村3组59号</v>
          </cell>
          <cell r="C495">
            <v>411005207</v>
          </cell>
          <cell r="D495" t="str">
            <v>户主</v>
          </cell>
          <cell r="E495" t="str">
            <v>510821196802055357</v>
          </cell>
          <cell r="F495" t="str">
            <v>13541442347</v>
          </cell>
          <cell r="G495" t="str">
            <v>男</v>
          </cell>
          <cell r="H495" t="str">
            <v>汉族</v>
          </cell>
          <cell r="I495" t="str">
            <v>罗成昌,户主,510821196802055357</v>
          </cell>
          <cell r="J495" t="str">
            <v>罗成昌,户主,510821196802055357;罗代金,父亲,510821193710105317;刘桂英,母亲,510821194310055327;罗喜廷,长子,510821199103275311;向德莲,子,510821196901305323</v>
          </cell>
        </row>
        <row r="496">
          <cell r="A496" t="str">
            <v>向宗珍</v>
          </cell>
          <cell r="B496" t="str">
            <v>四川省旺苍县天星乡木瓜村3组60号</v>
          </cell>
          <cell r="C496">
            <v>411005208</v>
          </cell>
          <cell r="D496" t="str">
            <v>户主</v>
          </cell>
          <cell r="E496" t="str">
            <v>510821196002175326</v>
          </cell>
          <cell r="F496" t="str">
            <v>13964342634</v>
          </cell>
          <cell r="G496" t="str">
            <v>女</v>
          </cell>
          <cell r="H496" t="str">
            <v>汉族</v>
          </cell>
          <cell r="I496" t="str">
            <v>向宗珍,户主,510821196002175326</v>
          </cell>
          <cell r="J496" t="str">
            <v>向宗珍,户主,510821196002175326</v>
          </cell>
        </row>
        <row r="497">
          <cell r="A497" t="str">
            <v>吴朝辉</v>
          </cell>
          <cell r="B497" t="str">
            <v>四川省旺苍县天星乡木瓜村3组61号</v>
          </cell>
          <cell r="C497">
            <v>411005209</v>
          </cell>
          <cell r="D497" t="str">
            <v>长子</v>
          </cell>
          <cell r="E497" t="str">
            <v>510821200302145312</v>
          </cell>
        </row>
        <row r="497">
          <cell r="G497" t="str">
            <v>男</v>
          </cell>
          <cell r="H497" t="str">
            <v>汉族</v>
          </cell>
          <cell r="I497" t="str">
            <v>吴朝辉,长子,510821200302145312</v>
          </cell>
          <cell r="J497" t="str">
            <v>吴朝辉,长子,510821200302145312</v>
          </cell>
        </row>
        <row r="498">
          <cell r="A498" t="str">
            <v>吴晓溪</v>
          </cell>
          <cell r="B498" t="str">
            <v>四川省旺苍县天星乡木瓜村3组61号</v>
          </cell>
          <cell r="C498">
            <v>411005209</v>
          </cell>
          <cell r="D498" t="str">
            <v>长女</v>
          </cell>
          <cell r="E498" t="str">
            <v>510821200002015321</v>
          </cell>
          <cell r="F498" t="str">
            <v>15729762623</v>
          </cell>
          <cell r="G498" t="str">
            <v>女</v>
          </cell>
          <cell r="H498" t="str">
            <v>汉族</v>
          </cell>
          <cell r="I498" t="str">
            <v>吴晓溪,长女,510821200002015321</v>
          </cell>
          <cell r="J498" t="str">
            <v>吴晓溪,长女,510821200002015321;吴朝辉,长子,510821200302145312</v>
          </cell>
        </row>
        <row r="499">
          <cell r="A499" t="str">
            <v>付菊蓉</v>
          </cell>
          <cell r="B499" t="str">
            <v>四川省旺苍县天星乡木瓜村3组61号</v>
          </cell>
          <cell r="C499">
            <v>411005209</v>
          </cell>
          <cell r="D499" t="str">
            <v>妻</v>
          </cell>
          <cell r="E499" t="str">
            <v>510821198001065327</v>
          </cell>
          <cell r="F499" t="str">
            <v>13551934887</v>
          </cell>
          <cell r="G499" t="str">
            <v>女</v>
          </cell>
          <cell r="H499" t="str">
            <v>汉族</v>
          </cell>
          <cell r="I499" t="str">
            <v>付菊蓉,妻,510821198001065327</v>
          </cell>
          <cell r="J499" t="str">
            <v>付菊蓉,妻,510821198001065327;吴晓溪,长女,510821200002015321;吴朝辉,长子,510821200302145312</v>
          </cell>
        </row>
        <row r="500">
          <cell r="A500" t="str">
            <v>吴国兴</v>
          </cell>
          <cell r="B500" t="str">
            <v>四川省旺苍县天星乡木瓜村3组61号</v>
          </cell>
          <cell r="C500">
            <v>411005209</v>
          </cell>
          <cell r="D500" t="str">
            <v>户主</v>
          </cell>
          <cell r="E500" t="str">
            <v>510821197203215317</v>
          </cell>
          <cell r="F500" t="str">
            <v>13551934887</v>
          </cell>
          <cell r="G500" t="str">
            <v>男</v>
          </cell>
          <cell r="H500" t="str">
            <v>汉族</v>
          </cell>
          <cell r="I500" t="str">
            <v>吴国兴,户主,510821197203215317</v>
          </cell>
          <cell r="J500" t="str">
            <v>吴国兴,户主,510821197203215317;付菊蓉,妻,510821198001065327;吴晓溪,长女,510821200002015321;吴朝辉,长子,510821200302145312</v>
          </cell>
        </row>
        <row r="501">
          <cell r="A501" t="str">
            <v>付冬永</v>
          </cell>
          <cell r="B501" t="str">
            <v>四川省旺苍县天星乡木瓜村4组1号</v>
          </cell>
          <cell r="C501">
            <v>411005210</v>
          </cell>
          <cell r="D501" t="str">
            <v>孙女</v>
          </cell>
          <cell r="E501" t="str">
            <v>510821199609185321</v>
          </cell>
          <cell r="F501" t="str">
            <v>13981294107</v>
          </cell>
          <cell r="G501" t="str">
            <v>女</v>
          </cell>
          <cell r="H501" t="str">
            <v>汉族</v>
          </cell>
          <cell r="I501" t="str">
            <v>付冬永,孙女,510821199609185321</v>
          </cell>
          <cell r="J501" t="str">
            <v>付冬永,孙女,510821199609185321</v>
          </cell>
        </row>
        <row r="502">
          <cell r="A502" t="str">
            <v>李桂兰</v>
          </cell>
          <cell r="B502" t="str">
            <v>四川省旺苍县天星乡木瓜村4组1号</v>
          </cell>
          <cell r="C502">
            <v>411005210</v>
          </cell>
          <cell r="D502" t="str">
            <v>妻</v>
          </cell>
          <cell r="E502" t="str">
            <v>510821194510095323</v>
          </cell>
        </row>
        <row r="502">
          <cell r="G502" t="str">
            <v>女</v>
          </cell>
          <cell r="H502" t="str">
            <v>汉族</v>
          </cell>
          <cell r="I502" t="str">
            <v>李桂兰,妻,510821194510095323</v>
          </cell>
          <cell r="J502" t="str">
            <v>李桂兰,妻,510821194510095323;付冬永,孙女,510821199609185321</v>
          </cell>
        </row>
        <row r="503">
          <cell r="A503" t="str">
            <v>付朝映</v>
          </cell>
          <cell r="B503" t="str">
            <v>四川省旺苍县天星乡木瓜村4组1号</v>
          </cell>
          <cell r="C503">
            <v>411005210</v>
          </cell>
          <cell r="D503" t="str">
            <v>户主</v>
          </cell>
          <cell r="E503" t="str">
            <v>510821194411045312</v>
          </cell>
        </row>
        <row r="503">
          <cell r="G503" t="str">
            <v>男</v>
          </cell>
          <cell r="H503" t="str">
            <v>汉族</v>
          </cell>
          <cell r="I503" t="str">
            <v>付朝映,户主,510821194411045312</v>
          </cell>
          <cell r="J503" t="str">
            <v>付朝映,户主,510821194411045312;李桂兰,妻,510821194510095323;付冬永,孙女,510821199609185321</v>
          </cell>
        </row>
        <row r="504">
          <cell r="A504" t="str">
            <v>付华永</v>
          </cell>
          <cell r="B504" t="str">
            <v>四川省旺苍县天星乡木瓜村4组3号</v>
          </cell>
          <cell r="C504">
            <v>411005212</v>
          </cell>
          <cell r="D504" t="str">
            <v>子</v>
          </cell>
          <cell r="E504" t="str">
            <v>510821200402255316</v>
          </cell>
        </row>
        <row r="504">
          <cell r="G504" t="str">
            <v>男</v>
          </cell>
          <cell r="H504" t="str">
            <v>汉族</v>
          </cell>
          <cell r="I504" t="str">
            <v>付华永,子,510821200402255316</v>
          </cell>
          <cell r="J504" t="str">
            <v>付华永,子,510821200402255316</v>
          </cell>
        </row>
        <row r="505">
          <cell r="A505" t="str">
            <v>李本菊</v>
          </cell>
          <cell r="B505" t="str">
            <v>四川省旺苍县天星乡木瓜村4组3号</v>
          </cell>
          <cell r="C505">
            <v>411005212</v>
          </cell>
          <cell r="D505" t="str">
            <v>妻</v>
          </cell>
          <cell r="E505" t="str">
            <v>510821196802175340</v>
          </cell>
          <cell r="F505" t="str">
            <v>0839-4216213</v>
          </cell>
          <cell r="G505" t="str">
            <v>女</v>
          </cell>
          <cell r="H505" t="str">
            <v>汉族</v>
          </cell>
          <cell r="I505" t="str">
            <v>李本菊,妻,510821196802175340</v>
          </cell>
          <cell r="J505" t="str">
            <v>李本菊,妻,510821196802175340;付华永,子,510821200402255316</v>
          </cell>
        </row>
        <row r="506">
          <cell r="A506" t="str">
            <v>付林永</v>
          </cell>
          <cell r="B506" t="str">
            <v>四川省旺苍县天星乡木瓜村4组3号</v>
          </cell>
          <cell r="C506">
            <v>411005212</v>
          </cell>
          <cell r="D506" t="str">
            <v>次女</v>
          </cell>
          <cell r="E506" t="str">
            <v>510821199710185326</v>
          </cell>
          <cell r="F506" t="str">
            <v>13551936445</v>
          </cell>
          <cell r="G506" t="str">
            <v>女</v>
          </cell>
          <cell r="H506" t="str">
            <v>汉族</v>
          </cell>
          <cell r="I506" t="str">
            <v>付林永,次女,510821199710185326</v>
          </cell>
          <cell r="J506" t="str">
            <v>付林永,次女,510821199710185326;李本菊,妻,510821196802175340;付华永,子,510821200402255316</v>
          </cell>
        </row>
        <row r="507">
          <cell r="A507" t="str">
            <v>付满庭</v>
          </cell>
          <cell r="B507" t="str">
            <v>四川省旺苍县天星乡木瓜村4组3号</v>
          </cell>
          <cell r="C507">
            <v>411005212</v>
          </cell>
          <cell r="D507" t="str">
            <v>户主</v>
          </cell>
          <cell r="E507" t="str">
            <v>510821196710025337</v>
          </cell>
          <cell r="F507" t="str">
            <v>15903583187</v>
          </cell>
          <cell r="G507" t="str">
            <v>男</v>
          </cell>
          <cell r="H507" t="str">
            <v>汉族</v>
          </cell>
          <cell r="I507" t="str">
            <v>付满庭,户主,510821196710025337</v>
          </cell>
          <cell r="J507" t="str">
            <v>付满庭,户主,510821196710025337;付林永,次女,510821199710185326;李本菊,妻,510821196802175340;付华永,子,510821200402255316</v>
          </cell>
        </row>
        <row r="508">
          <cell r="A508" t="str">
            <v>李贤洪</v>
          </cell>
          <cell r="B508" t="str">
            <v>四川省旺苍县天星乡木瓜村4组4号</v>
          </cell>
          <cell r="C508">
            <v>411005213</v>
          </cell>
          <cell r="D508" t="str">
            <v>户主</v>
          </cell>
          <cell r="E508" t="str">
            <v>510821194202205324</v>
          </cell>
          <cell r="F508" t="str">
            <v>15892252984</v>
          </cell>
          <cell r="G508" t="str">
            <v>女</v>
          </cell>
          <cell r="H508" t="str">
            <v>汉族</v>
          </cell>
          <cell r="I508" t="str">
            <v>李贤洪,户主,510821194202205324</v>
          </cell>
          <cell r="J508" t="str">
            <v>李贤洪,户主,510821194202205324</v>
          </cell>
        </row>
        <row r="509">
          <cell r="A509" t="str">
            <v>罗天琼</v>
          </cell>
          <cell r="B509" t="str">
            <v>四川省旺苍县天星乡木瓜村4组5号</v>
          </cell>
          <cell r="C509">
            <v>411005214</v>
          </cell>
          <cell r="D509" t="str">
            <v>妻</v>
          </cell>
          <cell r="E509" t="str">
            <v>510821196603205340</v>
          </cell>
          <cell r="F509" t="str">
            <v>15181397958</v>
          </cell>
          <cell r="G509" t="str">
            <v>女</v>
          </cell>
          <cell r="H509" t="str">
            <v>汉族</v>
          </cell>
          <cell r="I509" t="str">
            <v>罗天琼,妻,510821196603205340</v>
          </cell>
          <cell r="J509" t="str">
            <v>罗天琼,妻,510821196603205340</v>
          </cell>
        </row>
        <row r="510">
          <cell r="A510" t="str">
            <v>李朝燕</v>
          </cell>
          <cell r="B510" t="str">
            <v>四川省旺苍县天星乡木瓜村4组5号</v>
          </cell>
          <cell r="C510">
            <v>411005214</v>
          </cell>
          <cell r="D510" t="str">
            <v>次女</v>
          </cell>
          <cell r="E510" t="str">
            <v>510821199204265323</v>
          </cell>
          <cell r="F510" t="str">
            <v>15882215220</v>
          </cell>
          <cell r="G510" t="str">
            <v>女</v>
          </cell>
          <cell r="H510" t="str">
            <v>汉族</v>
          </cell>
          <cell r="I510" t="str">
            <v>李朝燕,次女,510821199204265323</v>
          </cell>
          <cell r="J510" t="str">
            <v>李朝燕,次女,510821199204265323;罗天琼,妻,510821196603205340</v>
          </cell>
        </row>
        <row r="511">
          <cell r="A511" t="str">
            <v>李明强</v>
          </cell>
          <cell r="B511" t="str">
            <v>四川省旺苍县天星乡木瓜村4组5号</v>
          </cell>
          <cell r="C511">
            <v>411005214</v>
          </cell>
          <cell r="D511" t="str">
            <v>户主</v>
          </cell>
          <cell r="E511" t="str">
            <v>510821196307065312</v>
          </cell>
          <cell r="F511" t="str">
            <v>15181397958</v>
          </cell>
          <cell r="G511" t="str">
            <v>男</v>
          </cell>
          <cell r="H511" t="str">
            <v>汉族</v>
          </cell>
          <cell r="I511" t="str">
            <v>李明强,户主,510821196307065312</v>
          </cell>
          <cell r="J511" t="str">
            <v>李明强,户主,510821196307065312;李朝燕,次女,510821199204265323;罗天琼,妻,510821196603205340</v>
          </cell>
        </row>
        <row r="512">
          <cell r="A512" t="str">
            <v>白桂芳</v>
          </cell>
          <cell r="B512" t="str">
            <v>四川省旺苍县天星乡木瓜村4组6号</v>
          </cell>
          <cell r="C512">
            <v>411005215</v>
          </cell>
          <cell r="D512" t="str">
            <v>妻</v>
          </cell>
          <cell r="E512" t="str">
            <v>51082119461226532X</v>
          </cell>
        </row>
        <row r="512">
          <cell r="G512" t="str">
            <v>女</v>
          </cell>
        </row>
        <row r="512">
          <cell r="I512" t="str">
            <v>白桂芳,妻,51082119461226532X</v>
          </cell>
          <cell r="J512" t="str">
            <v>白桂芳,妻,51082119461226532X</v>
          </cell>
        </row>
        <row r="513">
          <cell r="A513" t="str">
            <v>刘加明</v>
          </cell>
          <cell r="B513" t="str">
            <v>四川省旺苍县天星乡木瓜村4组6号</v>
          </cell>
          <cell r="C513">
            <v>411005215</v>
          </cell>
          <cell r="D513" t="str">
            <v>户主</v>
          </cell>
          <cell r="E513" t="str">
            <v>510821194204145310</v>
          </cell>
        </row>
        <row r="513">
          <cell r="G513" t="str">
            <v>男</v>
          </cell>
          <cell r="H513" t="str">
            <v>汉族</v>
          </cell>
          <cell r="I513" t="str">
            <v>刘加明,户主,510821194204145310</v>
          </cell>
          <cell r="J513" t="str">
            <v>刘加明,户主,510821194204145310;白桂芳,妻,51082119461226532X</v>
          </cell>
        </row>
        <row r="514">
          <cell r="A514" t="str">
            <v>刘东健</v>
          </cell>
          <cell r="B514" t="str">
            <v>四川省旺苍县天星乡木瓜村4组47号</v>
          </cell>
          <cell r="C514">
            <v>411005216</v>
          </cell>
          <cell r="D514" t="str">
            <v>长子</v>
          </cell>
          <cell r="E514" t="str">
            <v>510821198909115312</v>
          </cell>
          <cell r="F514" t="str">
            <v>18382392144</v>
          </cell>
          <cell r="G514" t="str">
            <v>男</v>
          </cell>
          <cell r="H514" t="str">
            <v>汉族</v>
          </cell>
          <cell r="I514" t="str">
            <v>刘东健,长子,510821198909115312</v>
          </cell>
          <cell r="J514" t="str">
            <v>刘东健,长子,510821198909115312</v>
          </cell>
        </row>
        <row r="515">
          <cell r="A515" t="str">
            <v>刘春兰</v>
          </cell>
          <cell r="B515" t="str">
            <v>四川省旺苍县天星乡木瓜村4组7号</v>
          </cell>
          <cell r="C515">
            <v>411005216</v>
          </cell>
          <cell r="D515" t="str">
            <v>妻</v>
          </cell>
          <cell r="E515" t="str">
            <v>510821196804125363</v>
          </cell>
          <cell r="F515" t="str">
            <v>0839-4419459</v>
          </cell>
          <cell r="G515" t="str">
            <v>女</v>
          </cell>
          <cell r="H515" t="str">
            <v>汉族</v>
          </cell>
          <cell r="I515" t="str">
            <v>刘春兰,妻,510821196804125363</v>
          </cell>
          <cell r="J515" t="str">
            <v>刘春兰,妻,510821196804125363;刘东健,长子,510821198909115312</v>
          </cell>
        </row>
        <row r="516">
          <cell r="A516" t="str">
            <v>刘国清</v>
          </cell>
          <cell r="B516" t="str">
            <v>四川省旺苍县天星乡木瓜村4组7号</v>
          </cell>
          <cell r="C516">
            <v>411005216</v>
          </cell>
          <cell r="D516" t="str">
            <v>父亲</v>
          </cell>
          <cell r="E516" t="str">
            <v>51082119320913531X</v>
          </cell>
          <cell r="F516" t="str">
            <v>15892290525</v>
          </cell>
          <cell r="G516" t="str">
            <v>男</v>
          </cell>
          <cell r="H516" t="str">
            <v>汉族</v>
          </cell>
          <cell r="I516" t="str">
            <v>刘国清,父亲,51082119320913531X</v>
          </cell>
          <cell r="J516" t="str">
            <v>刘国清,父亲,51082119320913531X;刘春兰,妻,510821196804125363;刘东健,长子,510821198909115312</v>
          </cell>
        </row>
        <row r="517">
          <cell r="A517" t="str">
            <v>刘昭君</v>
          </cell>
          <cell r="B517" t="str">
            <v>四川省旺苍县天星乡木瓜村4组7号</v>
          </cell>
          <cell r="C517">
            <v>411005216</v>
          </cell>
          <cell r="D517" t="str">
            <v>次子</v>
          </cell>
          <cell r="E517" t="str">
            <v>510821199401125311</v>
          </cell>
          <cell r="F517" t="str">
            <v>18784935251</v>
          </cell>
          <cell r="G517" t="str">
            <v>男</v>
          </cell>
          <cell r="H517" t="str">
            <v>汉族</v>
          </cell>
          <cell r="I517" t="str">
            <v>刘昭君,次子,510821199401125311</v>
          </cell>
          <cell r="J517" t="str">
            <v>刘昭君,次子,510821199401125311;刘国清,父亲,51082119320913531X;刘春兰,妻,510821196804125363;刘东健,长子,510821198909115312</v>
          </cell>
        </row>
        <row r="518">
          <cell r="A518" t="str">
            <v>何清贵</v>
          </cell>
          <cell r="B518" t="str">
            <v>四川省旺苍县天星乡木瓜村4组7号</v>
          </cell>
          <cell r="C518">
            <v>411005216</v>
          </cell>
          <cell r="D518" t="str">
            <v>户主</v>
          </cell>
          <cell r="E518" t="str">
            <v>510821196311235310</v>
          </cell>
          <cell r="F518" t="str">
            <v>0839-4419459</v>
          </cell>
          <cell r="G518" t="str">
            <v>男</v>
          </cell>
          <cell r="H518" t="str">
            <v>汉族</v>
          </cell>
          <cell r="I518" t="str">
            <v>何清贵,户主,510821196311235310</v>
          </cell>
          <cell r="J518" t="str">
            <v>何清贵,户主,510821196311235310;刘昭君,次子,510821199401125311;刘国清,父亲,51082119320913531X;刘春兰,妻,510821196804125363;刘东健,长子,510821198909115312</v>
          </cell>
        </row>
        <row r="519">
          <cell r="A519" t="str">
            <v>李思瑾</v>
          </cell>
          <cell r="B519" t="str">
            <v>四川省旺苍县天星乡木瓜村4组8号</v>
          </cell>
          <cell r="C519">
            <v>411005217</v>
          </cell>
          <cell r="D519" t="str">
            <v>长女</v>
          </cell>
          <cell r="E519" t="str">
            <v>510821200109025327</v>
          </cell>
          <cell r="F519" t="str">
            <v>13518322998</v>
          </cell>
          <cell r="G519" t="str">
            <v>女</v>
          </cell>
          <cell r="H519" t="str">
            <v>泌关</v>
          </cell>
          <cell r="I519" t="str">
            <v>李思瑾,长女,510821200109025327</v>
          </cell>
          <cell r="J519" t="str">
            <v>李思瑾,长女,510821200109025327</v>
          </cell>
        </row>
        <row r="520">
          <cell r="A520" t="str">
            <v>何蓉生</v>
          </cell>
          <cell r="B520" t="str">
            <v>四川省旺苍县天星乡木瓜村4组8号</v>
          </cell>
          <cell r="C520">
            <v>411005217</v>
          </cell>
          <cell r="D520" t="str">
            <v>妻</v>
          </cell>
          <cell r="E520" t="str">
            <v>510821197902055324</v>
          </cell>
          <cell r="F520" t="str">
            <v>13518322998</v>
          </cell>
          <cell r="G520" t="str">
            <v>女</v>
          </cell>
          <cell r="H520" t="str">
            <v>汉族</v>
          </cell>
          <cell r="I520" t="str">
            <v>何蓉生,妻,510821197902055324</v>
          </cell>
          <cell r="J520" t="str">
            <v>何蓉生,妻,510821197902055324;李思瑾,长女,510821200109025327</v>
          </cell>
        </row>
        <row r="521">
          <cell r="A521" t="str">
            <v>付朝英</v>
          </cell>
          <cell r="B521" t="str">
            <v>四川省旺苍县天星乡木瓜村4组8号</v>
          </cell>
          <cell r="C521">
            <v>411005217</v>
          </cell>
          <cell r="D521" t="str">
            <v>母亲</v>
          </cell>
          <cell r="E521" t="str">
            <v>510821194810155324</v>
          </cell>
          <cell r="F521" t="str">
            <v>15883595409</v>
          </cell>
          <cell r="G521" t="str">
            <v>女</v>
          </cell>
          <cell r="H521" t="str">
            <v>汉族</v>
          </cell>
          <cell r="I521" t="str">
            <v>付朝英,母亲,510821194810155324</v>
          </cell>
          <cell r="J521" t="str">
            <v>付朝英,母亲,510821194810155324;何蓉生,妻,510821197902055324;李思瑾,长女,510821200109025327</v>
          </cell>
        </row>
        <row r="522">
          <cell r="A522" t="str">
            <v>李贵学</v>
          </cell>
          <cell r="B522" t="str">
            <v>四川省旺苍县天星乡木瓜村4组8号</v>
          </cell>
          <cell r="C522">
            <v>411005217</v>
          </cell>
          <cell r="D522" t="str">
            <v>父亲</v>
          </cell>
          <cell r="E522" t="str">
            <v>510821194205175319</v>
          </cell>
          <cell r="F522" t="str">
            <v>18283924659</v>
          </cell>
          <cell r="G522" t="str">
            <v>男</v>
          </cell>
          <cell r="H522" t="str">
            <v>汉族</v>
          </cell>
          <cell r="I522" t="str">
            <v>李贵学,父亲,510821194205175319</v>
          </cell>
          <cell r="J522" t="str">
            <v>李贵学,父亲,510821194205175319;付朝英,母亲,510821194810155324;何蓉生,妻,510821197902055324;李思瑾,长女,510821200109025327</v>
          </cell>
        </row>
        <row r="523">
          <cell r="A523" t="str">
            <v>李妍熙</v>
          </cell>
          <cell r="B523" t="str">
            <v>四川省旺苍县天星乡木瓜村4组8号</v>
          </cell>
          <cell r="C523">
            <v>411005217</v>
          </cell>
          <cell r="D523" t="str">
            <v>次女</v>
          </cell>
          <cell r="E523" t="str">
            <v>51082120140518532X</v>
          </cell>
        </row>
        <row r="523">
          <cell r="G523" t="str">
            <v>女</v>
          </cell>
          <cell r="H523" t="str">
            <v>汉族</v>
          </cell>
          <cell r="I523" t="str">
            <v>李妍熙,次女,51082120140518532X</v>
          </cell>
          <cell r="J523" t="str">
            <v>李妍熙,次女,51082120140518532X;李贵学,父亲,510821194205175319;付朝英,母亲,510821194810155324;何蓉生,妻,510821197902055324;李思瑾,长女,510821200109025327</v>
          </cell>
        </row>
        <row r="524">
          <cell r="A524" t="str">
            <v>李春贤</v>
          </cell>
          <cell r="B524" t="str">
            <v>四川省旺苍县天星乡木瓜村4组8号</v>
          </cell>
          <cell r="C524">
            <v>411005217</v>
          </cell>
          <cell r="D524" t="str">
            <v>户主</v>
          </cell>
          <cell r="E524" t="str">
            <v>510821197605265317</v>
          </cell>
          <cell r="F524" t="str">
            <v>18781211689</v>
          </cell>
          <cell r="G524" t="str">
            <v>男</v>
          </cell>
          <cell r="H524" t="str">
            <v>汉族</v>
          </cell>
          <cell r="I524" t="str">
            <v>李春贤,户主,510821197605265317</v>
          </cell>
          <cell r="J524" t="str">
            <v>李春贤,户主,510821197605265317;李妍熙,次女,51082120140518532X;李贵学,父亲,510821194205175319;付朝英,母亲,510821194810155324;何蓉生,妻,510821197902055324;李思瑾,长女,510821200109025327</v>
          </cell>
        </row>
        <row r="525">
          <cell r="A525" t="str">
            <v>李付强</v>
          </cell>
          <cell r="B525" t="str">
            <v>四川省旺苍县天星乡木瓜村4组9号</v>
          </cell>
          <cell r="C525">
            <v>411005218</v>
          </cell>
          <cell r="D525" t="str">
            <v>长子</v>
          </cell>
          <cell r="E525" t="str">
            <v>510821200202255311</v>
          </cell>
          <cell r="F525" t="str">
            <v>15984056381</v>
          </cell>
          <cell r="G525" t="str">
            <v>男</v>
          </cell>
          <cell r="H525" t="str">
            <v>汉族</v>
          </cell>
          <cell r="I525" t="str">
            <v>李付强,长子,510821200202255311</v>
          </cell>
          <cell r="J525" t="str">
            <v>李付强,长子,510821200202255311</v>
          </cell>
        </row>
        <row r="526">
          <cell r="A526" t="str">
            <v>李阳</v>
          </cell>
          <cell r="B526" t="str">
            <v>四川省旺苍县天星乡木瓜村4组9号</v>
          </cell>
          <cell r="C526">
            <v>411005218</v>
          </cell>
          <cell r="D526" t="str">
            <v>长子</v>
          </cell>
          <cell r="E526" t="str">
            <v>510821199407105354</v>
          </cell>
          <cell r="F526" t="str">
            <v>18780906465</v>
          </cell>
          <cell r="G526" t="str">
            <v>男</v>
          </cell>
          <cell r="H526" t="str">
            <v>汉族</v>
          </cell>
          <cell r="I526" t="str">
            <v>李阳,长子,510821199407105354</v>
          </cell>
          <cell r="J526" t="str">
            <v>李阳,长子,510821199407105354;李付强,长子,510821200202255311</v>
          </cell>
        </row>
        <row r="527">
          <cell r="A527" t="str">
            <v>吴菊连</v>
          </cell>
          <cell r="B527" t="str">
            <v>四川省旺苍县天星乡木瓜村4组9号</v>
          </cell>
          <cell r="C527">
            <v>411005218</v>
          </cell>
          <cell r="D527" t="str">
            <v>妻</v>
          </cell>
          <cell r="E527" t="str">
            <v>510821197007155329</v>
          </cell>
          <cell r="F527" t="str">
            <v>0839-4216838</v>
          </cell>
          <cell r="G527" t="str">
            <v>女</v>
          </cell>
          <cell r="H527" t="str">
            <v>汉族</v>
          </cell>
          <cell r="I527" t="str">
            <v>吴菊连,妻,510821197007155329</v>
          </cell>
          <cell r="J527" t="str">
            <v>吴菊连,妻,510821197007155329;李阳,长子,510821199407105354;李付强,长子,510821200202255311</v>
          </cell>
        </row>
        <row r="528">
          <cell r="A528" t="str">
            <v>李春蓉</v>
          </cell>
          <cell r="B528" t="str">
            <v>四川省旺苍县天星乡木瓜村4组9号</v>
          </cell>
          <cell r="C528">
            <v>411005218</v>
          </cell>
          <cell r="D528" t="str">
            <v>次女</v>
          </cell>
          <cell r="E528" t="str">
            <v>51082120020225532X</v>
          </cell>
          <cell r="F528" t="str">
            <v>18784938798</v>
          </cell>
          <cell r="G528" t="str">
            <v>女</v>
          </cell>
          <cell r="H528" t="str">
            <v>汉族</v>
          </cell>
          <cell r="I528" t="str">
            <v>李春蓉,次女,51082120020225532X</v>
          </cell>
          <cell r="J528" t="str">
            <v>李春蓉,次女,51082120020225532X;吴菊连,妻,510821197007155329;李阳,长子,510821199407105354;李付强,长子,510821200202255311</v>
          </cell>
        </row>
        <row r="529">
          <cell r="A529" t="str">
            <v>李贤江</v>
          </cell>
          <cell r="B529" t="str">
            <v>四川省旺苍县天星乡木瓜村4组9号</v>
          </cell>
          <cell r="C529">
            <v>411005218</v>
          </cell>
          <cell r="D529" t="str">
            <v>户主</v>
          </cell>
          <cell r="E529" t="str">
            <v>510821197105195316</v>
          </cell>
          <cell r="F529" t="str">
            <v>0839-4216838</v>
          </cell>
          <cell r="G529" t="str">
            <v>男</v>
          </cell>
          <cell r="H529" t="str">
            <v>汉族</v>
          </cell>
          <cell r="I529" t="str">
            <v>李贤江,户主,510821197105195316</v>
          </cell>
          <cell r="J529" t="str">
            <v>李贤江,户主,510821197105195316;李春蓉,次女,51082120020225532X;吴菊连,妻,510821197007155329;李阳,长子,510821199407105354;李付强,长子,510821200202255311</v>
          </cell>
        </row>
        <row r="530">
          <cell r="A530" t="str">
            <v>李明波</v>
          </cell>
          <cell r="B530" t="str">
            <v>四川省旺苍县天星乡木瓜村4组10号</v>
          </cell>
          <cell r="C530">
            <v>411005219</v>
          </cell>
          <cell r="D530" t="str">
            <v>子</v>
          </cell>
          <cell r="E530" t="str">
            <v>510821198401155313</v>
          </cell>
          <cell r="F530" t="str">
            <v>18382319698</v>
          </cell>
          <cell r="G530" t="str">
            <v>男</v>
          </cell>
          <cell r="H530" t="str">
            <v>汉族</v>
          </cell>
          <cell r="I530" t="str">
            <v>李明波,子,510821198401155313</v>
          </cell>
          <cell r="J530" t="str">
            <v>李明波,子,510821198401155313</v>
          </cell>
        </row>
        <row r="531">
          <cell r="A531" t="str">
            <v>刘泽菊</v>
          </cell>
          <cell r="B531" t="str">
            <v>四川省旺苍县天星乡木瓜村4组10号</v>
          </cell>
          <cell r="C531">
            <v>411005219</v>
          </cell>
          <cell r="D531" t="str">
            <v>妻</v>
          </cell>
          <cell r="E531" t="str">
            <v>510821196001025326</v>
          </cell>
        </row>
        <row r="531">
          <cell r="G531" t="str">
            <v>女</v>
          </cell>
          <cell r="H531" t="str">
            <v>汉族</v>
          </cell>
          <cell r="I531" t="str">
            <v>刘泽菊,妻,510821196001025326</v>
          </cell>
          <cell r="J531" t="str">
            <v>刘泽菊,妻,510821196001025326;李明波,子,510821198401155313</v>
          </cell>
        </row>
        <row r="532">
          <cell r="A532" t="str">
            <v>李贤福</v>
          </cell>
          <cell r="B532" t="str">
            <v>四川省旺苍县天星乡木瓜村4组10号</v>
          </cell>
          <cell r="C532">
            <v>411005219</v>
          </cell>
          <cell r="D532" t="str">
            <v>户主</v>
          </cell>
          <cell r="E532" t="str">
            <v>510821195903035318</v>
          </cell>
          <cell r="F532" t="str">
            <v>13720939484</v>
          </cell>
          <cell r="G532" t="str">
            <v>男</v>
          </cell>
          <cell r="H532" t="str">
            <v>汉族</v>
          </cell>
          <cell r="I532" t="str">
            <v>李贤福,户主,510821195903035318</v>
          </cell>
          <cell r="J532" t="str">
            <v>李贤福,户主,510821195903035318;刘泽菊,妻,510821196001025326;李明波,子,510821198401155313</v>
          </cell>
        </row>
        <row r="533">
          <cell r="A533" t="str">
            <v>李红桦</v>
          </cell>
          <cell r="B533" t="str">
            <v>四川省旺苍县天星乡木瓜村4组11号</v>
          </cell>
          <cell r="C533">
            <v>411005220</v>
          </cell>
          <cell r="D533" t="str">
            <v>长子</v>
          </cell>
          <cell r="E533" t="str">
            <v>510821199202065336</v>
          </cell>
          <cell r="F533" t="str">
            <v>15208379942</v>
          </cell>
        </row>
        <row r="533">
          <cell r="H533" t="str">
            <v>汉族</v>
          </cell>
          <cell r="I533" t="str">
            <v>李红桦,长子,510821199202065336</v>
          </cell>
          <cell r="J533" t="str">
            <v>李红桦,长子,510821199202065336</v>
          </cell>
        </row>
        <row r="534">
          <cell r="A534" t="str">
            <v>彭翠英</v>
          </cell>
          <cell r="B534" t="str">
            <v>四川省旺苍县天星乡木瓜村4组11号</v>
          </cell>
          <cell r="C534">
            <v>411005220</v>
          </cell>
          <cell r="D534" t="str">
            <v>妻</v>
          </cell>
          <cell r="E534" t="str">
            <v>510821197007145323</v>
          </cell>
          <cell r="F534">
            <v>63873</v>
          </cell>
          <cell r="G534" t="str">
            <v>女</v>
          </cell>
          <cell r="H534" t="str">
            <v>汉族</v>
          </cell>
          <cell r="I534" t="str">
            <v>彭翠英,妻,510821197007145323</v>
          </cell>
          <cell r="J534" t="str">
            <v>彭翠英,妻,510821197007145323;李红桦,长子,510821199202065336</v>
          </cell>
        </row>
        <row r="535">
          <cell r="A535" t="str">
            <v>李双得</v>
          </cell>
          <cell r="B535" t="str">
            <v>四川省旺苍县天星乡木瓜村4组11号</v>
          </cell>
          <cell r="C535">
            <v>411005220</v>
          </cell>
          <cell r="D535" t="str">
            <v>母亲</v>
          </cell>
          <cell r="E535" t="str">
            <v>510821193407285327</v>
          </cell>
        </row>
        <row r="535">
          <cell r="G535" t="str">
            <v>女</v>
          </cell>
          <cell r="H535" t="str">
            <v>汉族</v>
          </cell>
          <cell r="I535" t="str">
            <v>李双得,母亲,510821193407285327</v>
          </cell>
          <cell r="J535" t="str">
            <v>李双得,母亲,510821193407285327;彭翠英,妻,510821197007145323;李红桦,长子,510821199202065336</v>
          </cell>
        </row>
        <row r="536">
          <cell r="A536" t="str">
            <v>李红寅</v>
          </cell>
          <cell r="B536" t="str">
            <v>四川省旺苍县天星乡木瓜村4组11号</v>
          </cell>
          <cell r="C536">
            <v>411005220</v>
          </cell>
          <cell r="D536" t="str">
            <v>次子</v>
          </cell>
          <cell r="E536" t="str">
            <v>510821199607125317</v>
          </cell>
          <cell r="F536" t="str">
            <v>13778098692</v>
          </cell>
          <cell r="G536" t="str">
            <v>男</v>
          </cell>
          <cell r="H536" t="str">
            <v>汉族</v>
          </cell>
          <cell r="I536" t="str">
            <v>李红寅,次子,510821199607125317</v>
          </cell>
          <cell r="J536" t="str">
            <v>李红寅,次子,510821199607125317;李双得,母亲,510821193407285327;彭翠英,妻,510821197007145323;李红桦,长子,510821199202065336</v>
          </cell>
        </row>
        <row r="537">
          <cell r="A537" t="str">
            <v>李贵满</v>
          </cell>
          <cell r="B537" t="str">
            <v>四川省旺苍县天星乡木瓜村4组11号</v>
          </cell>
          <cell r="C537">
            <v>411005220</v>
          </cell>
          <cell r="D537" t="str">
            <v>户主</v>
          </cell>
          <cell r="E537" t="str">
            <v>510821196510105316</v>
          </cell>
          <cell r="F537" t="str">
            <v>15283922991</v>
          </cell>
          <cell r="G537" t="str">
            <v>男</v>
          </cell>
          <cell r="H537" t="str">
            <v>汉族</v>
          </cell>
          <cell r="I537" t="str">
            <v>李贵满,户主,510821196510105316</v>
          </cell>
          <cell r="J537" t="str">
            <v>李贵满,户主,510821196510105316;李红寅,次子,510821199607125317;李双得,母亲,510821193407285327;彭翠英,妻,510821197007145323;李红桦,长子,510821199202065336</v>
          </cell>
        </row>
        <row r="538">
          <cell r="A538" t="str">
            <v>李俊贤</v>
          </cell>
          <cell r="B538" t="str">
            <v>四川省旺苍县天星乡木瓜村4组12号</v>
          </cell>
          <cell r="C538">
            <v>411005221</v>
          </cell>
          <cell r="D538" t="str">
            <v>子</v>
          </cell>
          <cell r="E538" t="str">
            <v>51082119900918531X</v>
          </cell>
          <cell r="F538">
            <v>3212369</v>
          </cell>
          <cell r="G538" t="str">
            <v>男</v>
          </cell>
          <cell r="H538" t="str">
            <v>汉族</v>
          </cell>
          <cell r="I538" t="str">
            <v>李俊贤,子,51082119900918531X</v>
          </cell>
          <cell r="J538" t="str">
            <v>李俊贤,子,51082119900918531X</v>
          </cell>
        </row>
        <row r="539">
          <cell r="A539" t="str">
            <v>严秀珍</v>
          </cell>
          <cell r="B539" t="str">
            <v>四川省旺苍县天星乡木瓜村4组12号</v>
          </cell>
          <cell r="C539">
            <v>411005221</v>
          </cell>
          <cell r="D539" t="str">
            <v>妻</v>
          </cell>
          <cell r="E539" t="str">
            <v>510821196212305328</v>
          </cell>
          <cell r="F539" t="str">
            <v>15983938152</v>
          </cell>
          <cell r="G539" t="str">
            <v>女</v>
          </cell>
          <cell r="H539" t="str">
            <v>汉族</v>
          </cell>
          <cell r="I539" t="str">
            <v>严秀珍,妻,510821196212305328</v>
          </cell>
          <cell r="J539" t="str">
            <v>严秀珍,妻,510821196212305328;李俊贤,子,51082119900918531X</v>
          </cell>
        </row>
        <row r="540">
          <cell r="A540" t="str">
            <v>李贵安</v>
          </cell>
          <cell r="B540" t="str">
            <v>四川省旺苍县天星乡木瓜村4组12号</v>
          </cell>
          <cell r="C540">
            <v>411005221</v>
          </cell>
          <cell r="D540" t="str">
            <v>户主</v>
          </cell>
          <cell r="E540" t="str">
            <v>510821196104125311</v>
          </cell>
        </row>
        <row r="540">
          <cell r="G540" t="str">
            <v>男</v>
          </cell>
          <cell r="H540" t="str">
            <v>汉族</v>
          </cell>
          <cell r="I540" t="str">
            <v>李贵安,户主,510821196104125311</v>
          </cell>
          <cell r="J540" t="str">
            <v>李贵安,户主,510821196104125311;严秀珍,妻,510821196212305328;李俊贤,子,51082119900918531X</v>
          </cell>
        </row>
        <row r="541">
          <cell r="A541" t="str">
            <v>付彩庭</v>
          </cell>
          <cell r="B541" t="str">
            <v>四川省旺苍县天星乡木瓜村4组13号</v>
          </cell>
          <cell r="C541">
            <v>411005222</v>
          </cell>
          <cell r="D541" t="str">
            <v>及</v>
          </cell>
          <cell r="E541" t="str">
            <v>510821197107095327</v>
          </cell>
          <cell r="F541" t="str">
            <v>18284956489</v>
          </cell>
          <cell r="G541" t="str">
            <v>女</v>
          </cell>
          <cell r="H541" t="str">
            <v>汉族</v>
          </cell>
          <cell r="I541" t="str">
            <v>付彩庭,及,510821197107095327</v>
          </cell>
          <cell r="J541" t="str">
            <v>付彩庭,及,510821197107095327</v>
          </cell>
        </row>
        <row r="542">
          <cell r="A542" t="str">
            <v>李朝斌</v>
          </cell>
          <cell r="B542" t="str">
            <v>四川省旺苍县天星乡木瓜村4组13号</v>
          </cell>
          <cell r="C542">
            <v>411005222</v>
          </cell>
          <cell r="D542" t="str">
            <v>次子</v>
          </cell>
          <cell r="E542" t="str">
            <v>510821199705275319</v>
          </cell>
          <cell r="F542" t="str">
            <v>17863607218</v>
          </cell>
          <cell r="G542" t="str">
            <v>男</v>
          </cell>
          <cell r="H542" t="str">
            <v>汉族</v>
          </cell>
          <cell r="I542" t="str">
            <v>李朝斌,次子,510821199705275319</v>
          </cell>
          <cell r="J542" t="str">
            <v>李朝斌,次子,510821199705275319;付彩庭,及,510821197107095327</v>
          </cell>
        </row>
        <row r="543">
          <cell r="A543" t="str">
            <v>李明雄</v>
          </cell>
          <cell r="B543" t="str">
            <v>四川省旺苍县天星乡木瓜村4组13号</v>
          </cell>
          <cell r="C543">
            <v>411005222</v>
          </cell>
          <cell r="D543" t="str">
            <v>户主</v>
          </cell>
          <cell r="E543" t="str">
            <v>510821196803215316</v>
          </cell>
          <cell r="F543" t="str">
            <v>15928234880</v>
          </cell>
          <cell r="G543" t="str">
            <v>男</v>
          </cell>
          <cell r="H543" t="str">
            <v>汉族</v>
          </cell>
          <cell r="I543" t="str">
            <v>李明雄,户主,510821196803215316</v>
          </cell>
          <cell r="J543" t="str">
            <v>李明雄,户主,510821196803215316;李朝斌,次子,510821199705275319;付彩庭,及,510821197107095327</v>
          </cell>
        </row>
        <row r="544">
          <cell r="A544" t="str">
            <v>唐绍连</v>
          </cell>
          <cell r="B544" t="str">
            <v>四川省旺苍县天星乡木瓜村4组14号</v>
          </cell>
          <cell r="C544">
            <v>411005223</v>
          </cell>
          <cell r="D544" t="str">
            <v>妻</v>
          </cell>
          <cell r="E544" t="str">
            <v>510821195802145323</v>
          </cell>
          <cell r="F544" t="str">
            <v>08394412517</v>
          </cell>
          <cell r="G544" t="str">
            <v>女</v>
          </cell>
          <cell r="H544" t="str">
            <v>汉族</v>
          </cell>
          <cell r="I544" t="str">
            <v>唐绍连,妻,510821195802145323</v>
          </cell>
          <cell r="J544" t="str">
            <v>唐绍连,妻,510821195802145323</v>
          </cell>
        </row>
        <row r="545">
          <cell r="A545" t="str">
            <v>李光荣</v>
          </cell>
          <cell r="B545" t="str">
            <v>四川省旺苍县天星乡木瓜村4组14号</v>
          </cell>
          <cell r="C545">
            <v>411005223</v>
          </cell>
          <cell r="D545" t="str">
            <v>户主</v>
          </cell>
          <cell r="E545" t="str">
            <v>510821195010065317</v>
          </cell>
        </row>
        <row r="545">
          <cell r="G545" t="str">
            <v>男</v>
          </cell>
          <cell r="H545" t="str">
            <v>汉族</v>
          </cell>
          <cell r="I545" t="str">
            <v>李光荣,户主,510821195010065317</v>
          </cell>
          <cell r="J545" t="str">
            <v>李光荣,户主,510821195010065317;唐绍连,妻,510821195802145323</v>
          </cell>
        </row>
        <row r="546">
          <cell r="A546" t="str">
            <v>李小勇</v>
          </cell>
          <cell r="B546" t="str">
            <v>四川省旺苍县天星乡木瓜村4组15号</v>
          </cell>
          <cell r="C546">
            <v>411005224</v>
          </cell>
          <cell r="D546" t="str">
            <v>长子</v>
          </cell>
          <cell r="E546" t="str">
            <v>51082119850324531X</v>
          </cell>
          <cell r="F546" t="str">
            <v>18780908629</v>
          </cell>
          <cell r="G546" t="str">
            <v>男</v>
          </cell>
          <cell r="H546" t="str">
            <v>汉族</v>
          </cell>
          <cell r="I546" t="str">
            <v>李小勇,长子,51082119850324531X</v>
          </cell>
          <cell r="J546" t="str">
            <v>李小勇,长子,51082119850324531X</v>
          </cell>
        </row>
        <row r="547">
          <cell r="A547" t="str">
            <v>李秀梅</v>
          </cell>
          <cell r="B547" t="str">
            <v>四川省旺苍县天星乡木瓜村4组15号</v>
          </cell>
          <cell r="C547">
            <v>411005224</v>
          </cell>
          <cell r="D547" t="str">
            <v>长女</v>
          </cell>
          <cell r="E547" t="str">
            <v>510821199202165329</v>
          </cell>
          <cell r="F547" t="str">
            <v>0839-3212339</v>
          </cell>
          <cell r="G547" t="str">
            <v>女</v>
          </cell>
          <cell r="H547" t="str">
            <v>汉族</v>
          </cell>
          <cell r="I547" t="str">
            <v>李秀梅,长女,510821199202165329</v>
          </cell>
          <cell r="J547" t="str">
            <v>李秀梅,长女,510821199202165329;李小勇,长子,51082119850324531X</v>
          </cell>
        </row>
        <row r="548">
          <cell r="A548" t="str">
            <v>李本瑞</v>
          </cell>
          <cell r="B548" t="str">
            <v>四川省旺苍县天星乡木瓜村4组15号</v>
          </cell>
          <cell r="C548">
            <v>411005224</v>
          </cell>
          <cell r="D548" t="str">
            <v>孙子</v>
          </cell>
          <cell r="E548" t="str">
            <v>510821201705040018</v>
          </cell>
        </row>
        <row r="548">
          <cell r="G548" t="str">
            <v>男</v>
          </cell>
          <cell r="H548" t="str">
            <v>汉族</v>
          </cell>
          <cell r="I548" t="str">
            <v>李本瑞,孙子,510821201705040018</v>
          </cell>
          <cell r="J548" t="str">
            <v>李本瑞,孙子,510821201705040018;李秀梅,长女,510821199202165329;李小勇,长子,51082119850324531X</v>
          </cell>
        </row>
        <row r="549">
          <cell r="A549" t="str">
            <v>李曼檹</v>
          </cell>
          <cell r="B549" t="str">
            <v>四川省旺苍县天星乡木瓜村4组15号</v>
          </cell>
          <cell r="C549">
            <v>411005224</v>
          </cell>
          <cell r="D549" t="str">
            <v>孙女</v>
          </cell>
          <cell r="E549" t="str">
            <v>510821201209085321</v>
          </cell>
        </row>
        <row r="549">
          <cell r="G549" t="str">
            <v>女</v>
          </cell>
          <cell r="H549" t="str">
            <v>汉族</v>
          </cell>
          <cell r="I549" t="str">
            <v>李曼檹,孙女,510821201209085321</v>
          </cell>
          <cell r="J549" t="str">
            <v>李曼檹,孙女,510821201209085321;李本瑞,孙子,510821201705040018;李秀梅,长女,510821199202165329;李小勇,长子,51082119850324531X</v>
          </cell>
        </row>
        <row r="550">
          <cell r="A550" t="str">
            <v>向仕秀</v>
          </cell>
          <cell r="B550" t="str">
            <v>四川省旺苍县天星乡木瓜村4组15号</v>
          </cell>
          <cell r="C550">
            <v>411005224</v>
          </cell>
          <cell r="D550" t="str">
            <v>妻</v>
          </cell>
          <cell r="E550" t="str">
            <v>510821196102155322</v>
          </cell>
          <cell r="F550" t="str">
            <v>18780927964</v>
          </cell>
          <cell r="G550" t="str">
            <v>女</v>
          </cell>
          <cell r="H550" t="str">
            <v>汉族</v>
          </cell>
          <cell r="I550" t="str">
            <v>向仕秀,妻,510821196102155322</v>
          </cell>
          <cell r="J550" t="str">
            <v>向仕秀,妻,510821196102155322;李曼檹,孙女,510821201209085321;李本瑞,孙子,510821201705040018;李秀梅,长女,510821199202165329;李小勇,长子,51082119850324531X</v>
          </cell>
        </row>
        <row r="551">
          <cell r="A551" t="str">
            <v>王琴</v>
          </cell>
          <cell r="B551" t="str">
            <v>四川省旺苍县天星乡木瓜村4组15号</v>
          </cell>
          <cell r="C551">
            <v>411005224</v>
          </cell>
          <cell r="D551" t="str">
            <v>儿媳</v>
          </cell>
          <cell r="E551" t="str">
            <v>510921199603131045</v>
          </cell>
          <cell r="F551" t="str">
            <v>18780908629</v>
          </cell>
          <cell r="G551" t="str">
            <v>女</v>
          </cell>
          <cell r="H551" t="str">
            <v>汉族</v>
          </cell>
          <cell r="I551" t="str">
            <v>王琴,儿媳,510921199603131045</v>
          </cell>
          <cell r="J551" t="str">
            <v>王琴,儿媳,510921199603131045;向仕秀,妻,510821196102155322;李曼檹,孙女,510821201209085321;李本瑞,孙子,510821201705040018;李秀梅,长女,510821199202165329;李小勇,长子,51082119850324531X</v>
          </cell>
        </row>
        <row r="552">
          <cell r="A552" t="str">
            <v>李光信</v>
          </cell>
          <cell r="B552" t="str">
            <v>四川省旺苍县天星乡木瓜村4组15号</v>
          </cell>
          <cell r="C552">
            <v>411005224</v>
          </cell>
          <cell r="D552" t="str">
            <v>户主</v>
          </cell>
          <cell r="E552" t="str">
            <v>510821195402165317</v>
          </cell>
        </row>
        <row r="552">
          <cell r="G552" t="str">
            <v>男</v>
          </cell>
          <cell r="H552" t="str">
            <v>汉族</v>
          </cell>
          <cell r="I552" t="str">
            <v>李光信,户主,510821195402165317</v>
          </cell>
          <cell r="J552" t="str">
            <v>李光信,户主,510821195402165317;王琴,儿媳,510921199603131045;向仕秀,妻,510821196102155322;李曼檹,孙女,510821201209085321;李本瑞,孙子,510821201705040018;李秀梅,长女,510821199202165329;李小勇,长子,51082119850324531X</v>
          </cell>
        </row>
        <row r="553">
          <cell r="A553" t="str">
            <v>刘香兰</v>
          </cell>
          <cell r="B553" t="str">
            <v>四川省旺苍县天星乡木瓜村4组16号</v>
          </cell>
          <cell r="C553">
            <v>411005225</v>
          </cell>
          <cell r="D553" t="str">
            <v>妻</v>
          </cell>
          <cell r="E553" t="str">
            <v>510821195302155322</v>
          </cell>
        </row>
        <row r="553">
          <cell r="G553" t="str">
            <v>女</v>
          </cell>
          <cell r="H553" t="str">
            <v>汉族</v>
          </cell>
          <cell r="I553" t="str">
            <v>刘香兰,妻,510821195302155322</v>
          </cell>
          <cell r="J553" t="str">
            <v>刘香兰,妻,510821195302155322</v>
          </cell>
        </row>
        <row r="554">
          <cell r="A554" t="str">
            <v>张万强</v>
          </cell>
          <cell r="B554" t="str">
            <v>四川省旺苍县天星乡木瓜村4组16号</v>
          </cell>
          <cell r="C554">
            <v>411005225</v>
          </cell>
          <cell r="D554" t="str">
            <v>女婿</v>
          </cell>
          <cell r="E554" t="str">
            <v>510821196811255318</v>
          </cell>
        </row>
        <row r="554">
          <cell r="G554" t="str">
            <v>男</v>
          </cell>
          <cell r="H554" t="str">
            <v>汉族</v>
          </cell>
          <cell r="I554" t="str">
            <v>张万强,女婿,510821196811255318</v>
          </cell>
          <cell r="J554" t="str">
            <v>张万强,女婿,510821196811255318;刘香兰,妻,510821195302155322</v>
          </cell>
        </row>
        <row r="555">
          <cell r="A555" t="str">
            <v>李益菊</v>
          </cell>
          <cell r="B555" t="str">
            <v>四川省旺苍县天星乡木瓜村4组16号</v>
          </cell>
          <cell r="C555">
            <v>411005225</v>
          </cell>
          <cell r="D555" t="str">
            <v>K女</v>
          </cell>
          <cell r="E555" t="str">
            <v>510821197605035343</v>
          </cell>
        </row>
        <row r="555">
          <cell r="G555" t="str">
            <v>女</v>
          </cell>
          <cell r="H555" t="str">
            <v>汉族</v>
          </cell>
          <cell r="I555" t="str">
            <v>李益菊,K女,510821197605035343</v>
          </cell>
          <cell r="J555" t="str">
            <v>李益菊,K女,510821197605035343;张万强,女婿,510821196811255318;刘香兰,妻,510821195302155322</v>
          </cell>
        </row>
        <row r="556">
          <cell r="A556" t="str">
            <v>李光映</v>
          </cell>
          <cell r="B556" t="str">
            <v>四川省旺苍县天星乡木瓜村4组16号</v>
          </cell>
          <cell r="C556">
            <v>411005225</v>
          </cell>
          <cell r="D556" t="str">
            <v>户主</v>
          </cell>
          <cell r="E556" t="str">
            <v>510821195308035313</v>
          </cell>
          <cell r="F556">
            <v>4412665</v>
          </cell>
          <cell r="G556" t="str">
            <v>男</v>
          </cell>
          <cell r="H556" t="str">
            <v>汉族</v>
          </cell>
          <cell r="I556" t="str">
            <v>李光映,户主,510821195308035313</v>
          </cell>
          <cell r="J556" t="str">
            <v>李光映,户主,510821195308035313;李益菊,K女,510821197605035343;张万强,女婿,510821196811255318;刘香兰,妻,510821195302155322</v>
          </cell>
        </row>
        <row r="557">
          <cell r="A557" t="str">
            <v>李明军</v>
          </cell>
          <cell r="B557" t="str">
            <v>四川省旺苍县天星乡木瓜村4组17号</v>
          </cell>
          <cell r="C557">
            <v>411005226</v>
          </cell>
          <cell r="D557" t="str">
            <v>长子</v>
          </cell>
          <cell r="E557" t="str">
            <v>510821198612105316</v>
          </cell>
          <cell r="F557" t="str">
            <v>0839-3212136</v>
          </cell>
          <cell r="G557" t="str">
            <v>男</v>
          </cell>
          <cell r="H557" t="str">
            <v>汉族</v>
          </cell>
          <cell r="I557" t="str">
            <v>李明军,长子,510821198612105316</v>
          </cell>
          <cell r="J557" t="str">
            <v>李明军,长子,510821198612105316</v>
          </cell>
        </row>
        <row r="558">
          <cell r="A558" t="str">
            <v>李翠蓉</v>
          </cell>
          <cell r="B558" t="str">
            <v>四川省旺苍县天星乡木瓜村4组17号</v>
          </cell>
          <cell r="C558">
            <v>411005226</v>
          </cell>
          <cell r="D558" t="str">
            <v>长女</v>
          </cell>
          <cell r="E558" t="str">
            <v>510821199207105325</v>
          </cell>
          <cell r="F558" t="str">
            <v>15908185880</v>
          </cell>
          <cell r="G558" t="str">
            <v>女</v>
          </cell>
          <cell r="H558" t="str">
            <v>汉族</v>
          </cell>
          <cell r="I558" t="str">
            <v>李翠蓉,长女,510821199207105325</v>
          </cell>
          <cell r="J558" t="str">
            <v>李翠蓉,长女,510821199207105325;李明军,长子,510821198612105316</v>
          </cell>
        </row>
        <row r="559">
          <cell r="A559" t="str">
            <v>康福英</v>
          </cell>
          <cell r="B559" t="str">
            <v>四川省旺苍县天星乡木瓜村4组17号</v>
          </cell>
          <cell r="C559">
            <v>411005226</v>
          </cell>
          <cell r="D559" t="str">
            <v>妻</v>
          </cell>
          <cell r="E559" t="str">
            <v>510821196409155327</v>
          </cell>
        </row>
        <row r="559">
          <cell r="G559" t="str">
            <v>女</v>
          </cell>
          <cell r="H559" t="str">
            <v>汉族</v>
          </cell>
          <cell r="I559" t="str">
            <v>康福英,妻,510821196409155327</v>
          </cell>
          <cell r="J559" t="str">
            <v>康福英,妻,510821196409155327;李翠蓉,长女,510821199207105325;李明军,长子,510821198612105316</v>
          </cell>
        </row>
        <row r="560">
          <cell r="A560" t="str">
            <v>李贤坤</v>
          </cell>
          <cell r="B560" t="str">
            <v>四川省旺苍县天星乡木瓜村4组17号</v>
          </cell>
          <cell r="C560">
            <v>411005226</v>
          </cell>
          <cell r="D560" t="str">
            <v>户主</v>
          </cell>
          <cell r="E560" t="str">
            <v>510821195805225310</v>
          </cell>
          <cell r="F560">
            <v>3212136</v>
          </cell>
        </row>
        <row r="560">
          <cell r="H560" t="str">
            <v>汉族</v>
          </cell>
          <cell r="I560" t="str">
            <v>李贤坤,户主,510821195805225310</v>
          </cell>
          <cell r="J560" t="str">
            <v>李贤坤,户主,510821195805225310;康福英,妻,510821196409155327;李翠蓉,长女,510821199207105325;李明军,长子,510821198612105316</v>
          </cell>
        </row>
        <row r="561">
          <cell r="A561" t="str">
            <v>李鑫垚</v>
          </cell>
          <cell r="B561" t="str">
            <v>四川省旺苍县天星乡木瓜村4组18号</v>
          </cell>
          <cell r="C561">
            <v>411005227</v>
          </cell>
          <cell r="D561" t="str">
            <v>子</v>
          </cell>
          <cell r="E561" t="str">
            <v>510821200505125311</v>
          </cell>
        </row>
        <row r="561">
          <cell r="G561" t="str">
            <v>男</v>
          </cell>
          <cell r="H561" t="str">
            <v>汉族</v>
          </cell>
          <cell r="I561" t="str">
            <v>李鑫垚,子,510821200505125311</v>
          </cell>
          <cell r="J561" t="str">
            <v>李鑫垚,子,510821200505125311</v>
          </cell>
        </row>
        <row r="562">
          <cell r="A562" t="str">
            <v>李巧蓉</v>
          </cell>
          <cell r="B562" t="str">
            <v>四川省旺苍县天星乡木瓜村4组18号</v>
          </cell>
          <cell r="C562">
            <v>411005227</v>
          </cell>
          <cell r="D562" t="str">
            <v>长女</v>
          </cell>
          <cell r="E562" t="str">
            <v>510821199503225321</v>
          </cell>
          <cell r="F562" t="str">
            <v>15928956612</v>
          </cell>
          <cell r="G562" t="str">
            <v>女</v>
          </cell>
          <cell r="H562" t="str">
            <v>汉族</v>
          </cell>
          <cell r="I562" t="str">
            <v>李巧蓉,长女,510821199503225321</v>
          </cell>
          <cell r="J562" t="str">
            <v>李巧蓉,长女,510821199503225321;李鑫垚,子,510821200505125311</v>
          </cell>
        </row>
        <row r="563">
          <cell r="A563" t="str">
            <v>刘泽春</v>
          </cell>
          <cell r="B563" t="str">
            <v>四川省旺苍县天星乡木瓜村4组18号</v>
          </cell>
          <cell r="C563">
            <v>411005227</v>
          </cell>
          <cell r="D563" t="str">
            <v>妻</v>
          </cell>
          <cell r="E563" t="str">
            <v>510821196809255327</v>
          </cell>
          <cell r="F563" t="str">
            <v>18780928385</v>
          </cell>
          <cell r="G563" t="str">
            <v>女</v>
          </cell>
          <cell r="H563" t="str">
            <v>汉族</v>
          </cell>
          <cell r="I563" t="str">
            <v>刘泽春,妻,510821196809255327</v>
          </cell>
          <cell r="J563" t="str">
            <v>刘泽春,妻,510821196809255327;李巧蓉,长女,510821199503225321;李鑫垚,子,510821200505125311</v>
          </cell>
        </row>
        <row r="564">
          <cell r="A564" t="str">
            <v>李贤全</v>
          </cell>
          <cell r="B564" t="str">
            <v>四川省旺苍县天星乡木瓜村4组18号</v>
          </cell>
          <cell r="C564">
            <v>411005227</v>
          </cell>
          <cell r="D564" t="str">
            <v>户主</v>
          </cell>
          <cell r="E564" t="str">
            <v>510821196912155316</v>
          </cell>
          <cell r="F564" t="str">
            <v>0839-3212396</v>
          </cell>
          <cell r="G564" t="str">
            <v>男</v>
          </cell>
          <cell r="H564" t="str">
            <v>汉族</v>
          </cell>
          <cell r="I564" t="str">
            <v>李贤全,户主,510821196912155316</v>
          </cell>
          <cell r="J564" t="str">
            <v>李贤全,户主,510821196912155316;刘泽春,妻,510821196809255327;李巧蓉,长女,510821199503225321;李鑫垚,子,510821200505125311</v>
          </cell>
        </row>
        <row r="565">
          <cell r="A565" t="str">
            <v>李贤义</v>
          </cell>
          <cell r="B565" t="str">
            <v>四川省旺苍县天星乡木瓜村4组19号</v>
          </cell>
          <cell r="C565">
            <v>411005231</v>
          </cell>
          <cell r="D565" t="str">
            <v>户主</v>
          </cell>
          <cell r="E565" t="str">
            <v>510821197109055310</v>
          </cell>
          <cell r="F565" t="str">
            <v>18783472150</v>
          </cell>
          <cell r="G565" t="str">
            <v>男</v>
          </cell>
          <cell r="H565" t="str">
            <v>汉族</v>
          </cell>
          <cell r="I565" t="str">
            <v>李贤义,户主,510821197109055310</v>
          </cell>
          <cell r="J565" t="str">
            <v>李贤义,户主,510821197109055310</v>
          </cell>
        </row>
        <row r="566">
          <cell r="A566" t="str">
            <v>李本跃</v>
          </cell>
          <cell r="B566" t="str">
            <v>四川省旺苍县天星乡木瓜村4组20号</v>
          </cell>
          <cell r="C566">
            <v>411005232</v>
          </cell>
          <cell r="D566" t="str">
            <v>长子</v>
          </cell>
          <cell r="E566" t="str">
            <v>510821199808175310</v>
          </cell>
          <cell r="F566" t="str">
            <v>13340758041</v>
          </cell>
          <cell r="G566" t="str">
            <v>男</v>
          </cell>
          <cell r="H566" t="str">
            <v>汉族</v>
          </cell>
          <cell r="I566" t="str">
            <v>李本跃,长子,510821199808175310</v>
          </cell>
          <cell r="J566" t="str">
            <v>李本跃,长子,510821199808175310</v>
          </cell>
        </row>
        <row r="567">
          <cell r="A567" t="str">
            <v>李红燕</v>
          </cell>
          <cell r="B567" t="str">
            <v>四川省旺苍县天星乡木瓜村4组20号</v>
          </cell>
          <cell r="C567">
            <v>411005232</v>
          </cell>
          <cell r="D567" t="str">
            <v>长女</v>
          </cell>
          <cell r="E567" t="str">
            <v>51082120081028532X</v>
          </cell>
        </row>
        <row r="567">
          <cell r="G567" t="str">
            <v>女</v>
          </cell>
          <cell r="H567" t="str">
            <v>汉族</v>
          </cell>
          <cell r="I567" t="str">
            <v>李红燕,长女,51082120081028532X</v>
          </cell>
          <cell r="J567" t="str">
            <v>李红燕,长女,51082120081028532X;李本跃,长子,510821199808175310</v>
          </cell>
        </row>
        <row r="568">
          <cell r="A568" t="str">
            <v>彭珍道</v>
          </cell>
          <cell r="B568" t="str">
            <v>四川省旺苍县天星乡木瓜村4组20号</v>
          </cell>
          <cell r="C568">
            <v>411005232</v>
          </cell>
          <cell r="D568" t="str">
            <v>妻</v>
          </cell>
          <cell r="E568" t="str">
            <v>510821197705145320</v>
          </cell>
          <cell r="F568" t="str">
            <v>08394216830</v>
          </cell>
          <cell r="G568" t="str">
            <v>女</v>
          </cell>
          <cell r="H568" t="str">
            <v>汉族</v>
          </cell>
          <cell r="I568" t="str">
            <v>彭珍道,妻,510821197705145320</v>
          </cell>
          <cell r="J568" t="str">
            <v>彭珍道,妻,510821197705145320;李红燕,长女,51082120081028532X;李本跃,长子,510821199808175310</v>
          </cell>
        </row>
        <row r="569">
          <cell r="A569" t="str">
            <v>刘青香</v>
          </cell>
          <cell r="B569" t="str">
            <v>四川省旺苍县天星乡木瓜村4组20号</v>
          </cell>
          <cell r="C569">
            <v>411005232</v>
          </cell>
          <cell r="D569" t="str">
            <v>母亲</v>
          </cell>
          <cell r="E569" t="str">
            <v>510821194403155327</v>
          </cell>
        </row>
        <row r="569">
          <cell r="G569" t="str">
            <v>女</v>
          </cell>
          <cell r="H569" t="str">
            <v>汉族</v>
          </cell>
          <cell r="I569" t="str">
            <v>刘青香,母亲,510821194403155327</v>
          </cell>
          <cell r="J569" t="str">
            <v>刘青香,母亲,510821194403155327;彭珍道,妻,510821197705145320;李红燕,长女,51082120081028532X;李本跃,长子,510821199808175310</v>
          </cell>
        </row>
        <row r="570">
          <cell r="A570" t="str">
            <v>李益照</v>
          </cell>
          <cell r="B570" t="str">
            <v>四川省旺苍县天星乡木瓜村4组20号</v>
          </cell>
          <cell r="C570">
            <v>411005232</v>
          </cell>
          <cell r="D570" t="str">
            <v>户主</v>
          </cell>
          <cell r="E570" t="str">
            <v>510821197009235357</v>
          </cell>
          <cell r="F570" t="str">
            <v>15196116468</v>
          </cell>
          <cell r="G570" t="str">
            <v>男</v>
          </cell>
          <cell r="H570" t="str">
            <v>汉族</v>
          </cell>
          <cell r="I570" t="str">
            <v>李益照,户主,510821197009235357</v>
          </cell>
          <cell r="J570" t="str">
            <v>李益照,户主,510821197009235357;刘青香,母亲,510821194403155327;彭珍道,妻,510821197705145320;李红燕,长女,51082120081028532X;李本跃,长子,510821199808175310</v>
          </cell>
        </row>
        <row r="571">
          <cell r="A571" t="str">
            <v>俞代秀</v>
          </cell>
          <cell r="B571" t="str">
            <v>四川省旺苍县天星乡木瓜村4组21号</v>
          </cell>
          <cell r="C571">
            <v>411005233</v>
          </cell>
          <cell r="D571" t="str">
            <v>妻</v>
          </cell>
          <cell r="E571" t="str">
            <v>510821196402115322</v>
          </cell>
          <cell r="F571" t="str">
            <v>18780927880</v>
          </cell>
          <cell r="G571" t="str">
            <v>女</v>
          </cell>
          <cell r="H571" t="str">
            <v>汉族</v>
          </cell>
          <cell r="I571" t="str">
            <v>俞代秀,妻,510821196402115322</v>
          </cell>
          <cell r="J571" t="str">
            <v>俞代秀,妻,510821196402115322</v>
          </cell>
        </row>
        <row r="572">
          <cell r="A572" t="str">
            <v>李本松</v>
          </cell>
          <cell r="B572" t="str">
            <v>四川省旺苍县天星乡木瓜村4组21号</v>
          </cell>
          <cell r="C572">
            <v>411005233</v>
          </cell>
          <cell r="D572" t="str">
            <v>次子</v>
          </cell>
          <cell r="E572" t="str">
            <v>510821199207255315</v>
          </cell>
          <cell r="F572" t="str">
            <v>18781226772</v>
          </cell>
          <cell r="G572" t="str">
            <v>男</v>
          </cell>
          <cell r="H572" t="str">
            <v>汉族</v>
          </cell>
          <cell r="I572" t="str">
            <v>李本松,次子,510821199207255315</v>
          </cell>
          <cell r="J572" t="str">
            <v>李本松,次子,510821199207255315;俞代秀,妻,510821196402115322</v>
          </cell>
        </row>
        <row r="573">
          <cell r="A573" t="str">
            <v>李益奎</v>
          </cell>
          <cell r="B573" t="str">
            <v>四川省旺苍县天星乡木瓜村4组21号</v>
          </cell>
          <cell r="C573">
            <v>411005233</v>
          </cell>
          <cell r="D573" t="str">
            <v>户主</v>
          </cell>
          <cell r="E573" t="str">
            <v>510821195403115311</v>
          </cell>
        </row>
        <row r="573">
          <cell r="G573" t="str">
            <v>男</v>
          </cell>
          <cell r="H573" t="str">
            <v>汉族</v>
          </cell>
          <cell r="I573" t="str">
            <v>李益奎,户主,510821195403115311</v>
          </cell>
          <cell r="J573" t="str">
            <v>李益奎,户主,510821195403115311;李本松,次子,510821199207255315;俞代秀,妻,510821196402115322</v>
          </cell>
        </row>
        <row r="574">
          <cell r="A574" t="str">
            <v>李非</v>
          </cell>
          <cell r="B574" t="str">
            <v>四川省旺苍县天星乡木瓜村4组22号</v>
          </cell>
          <cell r="C574">
            <v>411005234</v>
          </cell>
          <cell r="D574" t="str">
            <v>长子</v>
          </cell>
          <cell r="E574" t="str">
            <v>510821199709105317</v>
          </cell>
          <cell r="F574" t="str">
            <v>18284935227</v>
          </cell>
          <cell r="G574" t="str">
            <v>男</v>
          </cell>
          <cell r="H574" t="str">
            <v>汉族</v>
          </cell>
          <cell r="I574" t="str">
            <v>李非,长子,510821199709105317</v>
          </cell>
          <cell r="J574" t="str">
            <v>李非,长子,510821199709105317</v>
          </cell>
        </row>
        <row r="575">
          <cell r="A575" t="str">
            <v>付利</v>
          </cell>
          <cell r="B575" t="str">
            <v>四川省旺苍县天星乡木瓜村4组22号</v>
          </cell>
          <cell r="C575">
            <v>411005234</v>
          </cell>
          <cell r="D575" t="str">
            <v>妻</v>
          </cell>
          <cell r="E575" t="str">
            <v>510821197602215322</v>
          </cell>
          <cell r="F575" t="str">
            <v>0839-4414496</v>
          </cell>
          <cell r="G575" t="str">
            <v>女</v>
          </cell>
          <cell r="H575" t="str">
            <v>汉族</v>
          </cell>
          <cell r="I575" t="str">
            <v>付利,妻,510821197602215322</v>
          </cell>
          <cell r="J575" t="str">
            <v>付利,妻,510821197602215322;李非,长子,510821199709105317</v>
          </cell>
        </row>
        <row r="576">
          <cell r="A576" t="str">
            <v>李虎</v>
          </cell>
          <cell r="B576" t="str">
            <v>四川省旺苍县天星乡木瓜村4组22号</v>
          </cell>
          <cell r="C576">
            <v>411005234</v>
          </cell>
          <cell r="D576" t="str">
            <v>次子</v>
          </cell>
          <cell r="E576" t="str">
            <v>510821199709105333</v>
          </cell>
          <cell r="F576" t="str">
            <v>14780968569</v>
          </cell>
          <cell r="G576" t="str">
            <v>男</v>
          </cell>
          <cell r="H576" t="str">
            <v>汉族</v>
          </cell>
          <cell r="I576" t="str">
            <v>李虎,次子,510821199709105333</v>
          </cell>
          <cell r="J576" t="str">
            <v>李虎,次子,510821199709105333;付利,妻,510821197602215322;李非,长子,510821199709105317</v>
          </cell>
        </row>
        <row r="577">
          <cell r="A577" t="str">
            <v>李本孝</v>
          </cell>
          <cell r="B577" t="str">
            <v>四川省旺苍县天星乡木瓜村4组22号</v>
          </cell>
          <cell r="C577">
            <v>411005234</v>
          </cell>
          <cell r="D577" t="str">
            <v>户主</v>
          </cell>
          <cell r="E577" t="str">
            <v>51082119731130531X</v>
          </cell>
          <cell r="F577" t="str">
            <v>0839-4411496</v>
          </cell>
          <cell r="G577" t="str">
            <v>男</v>
          </cell>
          <cell r="H577" t="str">
            <v>汉族</v>
          </cell>
          <cell r="I577" t="str">
            <v>李本孝,户主,51082119731130531X</v>
          </cell>
          <cell r="J577" t="str">
            <v>李本孝,户主,51082119731130531X;李虎,次子,510821199709105333;付利,妻,510821197602215322;李非,长子,510821199709105317</v>
          </cell>
        </row>
        <row r="578">
          <cell r="A578" t="str">
            <v>王朝兰</v>
          </cell>
          <cell r="B578" t="str">
            <v>四川省旺苍县天星乡木瓜村4组24号</v>
          </cell>
          <cell r="C578">
            <v>411005237</v>
          </cell>
          <cell r="D578" t="str">
            <v>户主</v>
          </cell>
          <cell r="E578" t="str">
            <v>510821194301185322</v>
          </cell>
          <cell r="F578" t="str">
            <v>15983935708</v>
          </cell>
          <cell r="G578" t="str">
            <v>女</v>
          </cell>
          <cell r="H578" t="str">
            <v>汉族</v>
          </cell>
          <cell r="I578" t="str">
            <v>王朝兰,户主,510821194301185322</v>
          </cell>
          <cell r="J578" t="str">
            <v>王朝兰,户主,510821194301185322</v>
          </cell>
        </row>
        <row r="579">
          <cell r="A579" t="str">
            <v>李欣怡</v>
          </cell>
          <cell r="B579" t="str">
            <v>四川省旺苍县天星乡木瓜村4组23号</v>
          </cell>
          <cell r="C579">
            <v>411005238</v>
          </cell>
          <cell r="D579" t="str">
            <v>外孙女</v>
          </cell>
          <cell r="E579" t="str">
            <v>510821201307135329</v>
          </cell>
        </row>
        <row r="579">
          <cell r="G579" t="str">
            <v>女</v>
          </cell>
          <cell r="H579" t="str">
            <v>汉族</v>
          </cell>
          <cell r="I579" t="str">
            <v>李欣怡,外孙女,510821201307135329</v>
          </cell>
          <cell r="J579" t="str">
            <v>李欣怡,外孙女,510821201307135329</v>
          </cell>
        </row>
        <row r="580">
          <cell r="A580" t="str">
            <v>向雨瑶</v>
          </cell>
          <cell r="B580" t="str">
            <v>四川省旺苍县天星乡木瓜村4组23号</v>
          </cell>
          <cell r="C580">
            <v>411005238</v>
          </cell>
          <cell r="D580" t="str">
            <v>外孙女</v>
          </cell>
          <cell r="E580" t="str">
            <v>510821201810040108</v>
          </cell>
        </row>
        <row r="580">
          <cell r="G580" t="str">
            <v>女</v>
          </cell>
          <cell r="H580" t="str">
            <v>汉族</v>
          </cell>
          <cell r="I580" t="str">
            <v>向雨瑶,外孙女,510821201810040108</v>
          </cell>
          <cell r="J580" t="str">
            <v>向雨瑶,外孙女,510821201810040108;李欣怡,外孙女,510821201307135329</v>
          </cell>
        </row>
        <row r="581">
          <cell r="A581" t="str">
            <v>李彩群</v>
          </cell>
          <cell r="B581" t="str">
            <v>四川省旺苍县天星乡木瓜村4组23号</v>
          </cell>
          <cell r="C581">
            <v>411005238</v>
          </cell>
          <cell r="D581" t="str">
            <v>任女</v>
          </cell>
          <cell r="E581" t="str">
            <v>510821199210195325</v>
          </cell>
          <cell r="F581" t="str">
            <v>15995551442</v>
          </cell>
          <cell r="G581" t="str">
            <v>女</v>
          </cell>
          <cell r="H581" t="str">
            <v>汉族</v>
          </cell>
          <cell r="I581" t="str">
            <v>李彩群,任女,510821199210195325</v>
          </cell>
          <cell r="J581" t="str">
            <v>李彩群,任女,510821199210195325;向雨瑶,外孙女,510821201810040108;李欣怡,外孙女,510821201307135329</v>
          </cell>
        </row>
        <row r="582">
          <cell r="A582" t="str">
            <v>李本玉</v>
          </cell>
          <cell r="B582" t="str">
            <v>四川省旺苍县天星乡木瓜村4组23号</v>
          </cell>
          <cell r="C582">
            <v>411005238</v>
          </cell>
          <cell r="D582" t="str">
            <v>户主</v>
          </cell>
          <cell r="E582" t="str">
            <v>510821196808255317</v>
          </cell>
          <cell r="F582" t="str">
            <v>18284959388</v>
          </cell>
        </row>
        <row r="582">
          <cell r="H582" t="str">
            <v>汉族</v>
          </cell>
          <cell r="I582" t="str">
            <v>李本玉,户主,510821196808255317</v>
          </cell>
          <cell r="J582" t="str">
            <v>李本玉,户主,510821196808255317;李彩群,任女,510821199210195325;向雨瑶,外孙女,510821201810040108;李欣怡,外孙女,510821201307135329</v>
          </cell>
        </row>
        <row r="583">
          <cell r="A583" t="str">
            <v>李森</v>
          </cell>
          <cell r="B583" t="str">
            <v>四川省旺苍县天星乡木瓜村4组25号</v>
          </cell>
          <cell r="C583">
            <v>411005239</v>
          </cell>
          <cell r="D583" t="str">
            <v>子</v>
          </cell>
          <cell r="E583" t="str">
            <v>510821199607125333</v>
          </cell>
          <cell r="F583" t="str">
            <v>13541832675</v>
          </cell>
          <cell r="G583" t="str">
            <v>男</v>
          </cell>
          <cell r="H583" t="str">
            <v>汉族</v>
          </cell>
          <cell r="I583" t="str">
            <v>李森,子,510821199607125333</v>
          </cell>
          <cell r="J583" t="str">
            <v>李森,子,510821199607125333</v>
          </cell>
        </row>
        <row r="584">
          <cell r="A584" t="str">
            <v>彭春英</v>
          </cell>
          <cell r="B584" t="str">
            <v>四川省旺苍县天星乡木瓜村4组25号</v>
          </cell>
          <cell r="C584">
            <v>411005239</v>
          </cell>
          <cell r="D584" t="str">
            <v>妻</v>
          </cell>
          <cell r="E584" t="str">
            <v>510821196801095322</v>
          </cell>
          <cell r="F584" t="str">
            <v>15284899954</v>
          </cell>
          <cell r="G584" t="str">
            <v>女</v>
          </cell>
          <cell r="H584" t="str">
            <v>汉族</v>
          </cell>
          <cell r="I584" t="str">
            <v>彭春英,妻,510821196801095322</v>
          </cell>
          <cell r="J584" t="str">
            <v>彭春英,妻,510821196801095322;李森,子,510821199607125333</v>
          </cell>
        </row>
        <row r="585">
          <cell r="A585" t="str">
            <v>李本王</v>
          </cell>
          <cell r="B585" t="str">
            <v>四川省旺苍县天星乡木瓜村4组25号</v>
          </cell>
          <cell r="C585">
            <v>411005239</v>
          </cell>
          <cell r="D585" t="str">
            <v>户主</v>
          </cell>
          <cell r="E585" t="str">
            <v>510821196503145336</v>
          </cell>
          <cell r="F585" t="str">
            <v>13541832322</v>
          </cell>
          <cell r="G585" t="str">
            <v>男</v>
          </cell>
          <cell r="H585" t="str">
            <v>汉族</v>
          </cell>
          <cell r="I585" t="str">
            <v>李本王,户主,510821196503145336</v>
          </cell>
          <cell r="J585" t="str">
            <v>李本王,户主,510821196503145336;彭春英,妻,510821196801095322;李森,子,510821199607125333</v>
          </cell>
        </row>
        <row r="586">
          <cell r="A586" t="str">
            <v>李德彬</v>
          </cell>
          <cell r="B586" t="str">
            <v>四川省旺苍县天星乡木瓜村4组26号</v>
          </cell>
          <cell r="C586">
            <v>411005240</v>
          </cell>
          <cell r="D586" t="str">
            <v>长子</v>
          </cell>
          <cell r="E586" t="str">
            <v>510821199611135315</v>
          </cell>
          <cell r="F586" t="str">
            <v>13109769581</v>
          </cell>
          <cell r="G586" t="str">
            <v>男</v>
          </cell>
          <cell r="H586" t="str">
            <v>汉族</v>
          </cell>
          <cell r="I586" t="str">
            <v>李德彬,长子,510821199611135315</v>
          </cell>
          <cell r="J586" t="str">
            <v>李德彬,长子,510821199611135315</v>
          </cell>
        </row>
        <row r="587">
          <cell r="A587" t="str">
            <v>张翠菊</v>
          </cell>
          <cell r="B587" t="str">
            <v>四川省旺苍县天星乡木瓜村4组26号</v>
          </cell>
          <cell r="C587">
            <v>411005240</v>
          </cell>
          <cell r="D587" t="str">
            <v>妻</v>
          </cell>
          <cell r="E587" t="str">
            <v>51082119750220532X</v>
          </cell>
          <cell r="F587" t="str">
            <v>18283972285</v>
          </cell>
          <cell r="G587" t="str">
            <v>女</v>
          </cell>
          <cell r="H587" t="str">
            <v>汉族</v>
          </cell>
          <cell r="I587" t="str">
            <v>张翠菊,妻,51082119750220532X</v>
          </cell>
          <cell r="J587" t="str">
            <v>张翠菊,妻,51082119750220532X;李德彬,长子,510821199611135315</v>
          </cell>
        </row>
        <row r="588">
          <cell r="A588" t="str">
            <v>李德辉</v>
          </cell>
          <cell r="B588" t="str">
            <v>四川省旺苍县天星乡木瓜村4组26号</v>
          </cell>
          <cell r="C588">
            <v>411005240</v>
          </cell>
          <cell r="D588" t="str">
            <v>次子</v>
          </cell>
          <cell r="E588" t="str">
            <v>510821200103095316</v>
          </cell>
          <cell r="F588" t="str">
            <v>15883988129</v>
          </cell>
          <cell r="G588" t="str">
            <v>男</v>
          </cell>
          <cell r="H588" t="str">
            <v>汉族</v>
          </cell>
          <cell r="I588" t="str">
            <v>李德辉,次子,510821200103095316</v>
          </cell>
          <cell r="J588" t="str">
            <v>李德辉,次子,510821200103095316;张翠菊,妻,51082119750220532X;李德彬,长子,510821199611135315</v>
          </cell>
        </row>
        <row r="589">
          <cell r="A589" t="str">
            <v>王洪清</v>
          </cell>
          <cell r="B589" t="str">
            <v>四川省旺苍县天星乡木瓜村4组26号</v>
          </cell>
          <cell r="C589">
            <v>411005240</v>
          </cell>
          <cell r="D589" t="str">
            <v>户主</v>
          </cell>
          <cell r="E589" t="str">
            <v>510821196801275331</v>
          </cell>
          <cell r="F589" t="str">
            <v>15283948741</v>
          </cell>
          <cell r="G589" t="str">
            <v>男</v>
          </cell>
          <cell r="H589" t="str">
            <v>汉族</v>
          </cell>
          <cell r="I589" t="str">
            <v>王洪清,户主,510821196801275331</v>
          </cell>
          <cell r="J589" t="str">
            <v>王洪清,户主,510821196801275331;李德辉,次子,510821200103095316;张翠菊,妻,51082119750220532X;李德彬,长子,510821199611135315</v>
          </cell>
        </row>
        <row r="590">
          <cell r="A590" t="str">
            <v>李沛其</v>
          </cell>
          <cell r="B590" t="str">
            <v>四川省旺苍县天星乡木瓜村4组27号</v>
          </cell>
          <cell r="C590">
            <v>411005241</v>
          </cell>
          <cell r="D590" t="str">
            <v>子</v>
          </cell>
          <cell r="E590" t="str">
            <v>510821200003155254</v>
          </cell>
          <cell r="F590" t="str">
            <v>15283940675</v>
          </cell>
        </row>
        <row r="590">
          <cell r="H590" t="str">
            <v>汉族</v>
          </cell>
          <cell r="I590" t="str">
            <v>李沛其,子,510821200003155254</v>
          </cell>
          <cell r="J590" t="str">
            <v>李沛其,子,510821200003155254</v>
          </cell>
        </row>
        <row r="591">
          <cell r="A591" t="str">
            <v>付翠华</v>
          </cell>
          <cell r="B591" t="str">
            <v>四川省旺苍县天星乡木瓜村4组27号</v>
          </cell>
          <cell r="C591">
            <v>411005241</v>
          </cell>
          <cell r="D591" t="str">
            <v>妻</v>
          </cell>
          <cell r="E591" t="str">
            <v>510821197202105343</v>
          </cell>
          <cell r="F591" t="str">
            <v>08394216106</v>
          </cell>
          <cell r="G591" t="str">
            <v>女</v>
          </cell>
          <cell r="H591" t="str">
            <v>汉族</v>
          </cell>
          <cell r="I591" t="str">
            <v>付翠华,妻,510821197202105343</v>
          </cell>
          <cell r="J591" t="str">
            <v>付翠华,妻,510821197202105343;李沛其,子,510821200003155254</v>
          </cell>
        </row>
        <row r="592">
          <cell r="A592" t="str">
            <v>李汶其</v>
          </cell>
          <cell r="B592" t="str">
            <v>四川省旺苍县天星乡木瓜村4组27号</v>
          </cell>
          <cell r="C592">
            <v>411005241</v>
          </cell>
          <cell r="D592" t="str">
            <v>女</v>
          </cell>
          <cell r="E592" t="str">
            <v>510821199607135320</v>
          </cell>
          <cell r="F592" t="str">
            <v>18780927785</v>
          </cell>
          <cell r="G592" t="str">
            <v>女</v>
          </cell>
          <cell r="H592" t="str">
            <v>汉族</v>
          </cell>
          <cell r="I592" t="str">
            <v>李汶其,女,510821199607135320</v>
          </cell>
          <cell r="J592" t="str">
            <v>李汶其,女,510821199607135320;付翠华,妻,510821197202105343;李沛其,子,510821200003155254</v>
          </cell>
        </row>
        <row r="593">
          <cell r="A593" t="str">
            <v>李刚</v>
          </cell>
          <cell r="B593" t="str">
            <v>四川省旺苍县天星乡木瓜村4组27号</v>
          </cell>
          <cell r="C593">
            <v>411005241</v>
          </cell>
          <cell r="D593" t="str">
            <v>户主</v>
          </cell>
          <cell r="E593" t="str">
            <v>510821197104185319</v>
          </cell>
          <cell r="F593" t="str">
            <v>15283942968</v>
          </cell>
          <cell r="G593" t="str">
            <v>男</v>
          </cell>
          <cell r="H593" t="str">
            <v>汉族</v>
          </cell>
          <cell r="I593" t="str">
            <v>李刚,户主,510821197104185319</v>
          </cell>
          <cell r="J593" t="str">
            <v>李刚,户主,510821197104185319;李汶其,女,510821199607135320;付翠华,妻,510821197202105343;李沛其,子,510821200003155254</v>
          </cell>
        </row>
        <row r="594">
          <cell r="A594" t="str">
            <v>李银春</v>
          </cell>
          <cell r="B594" t="str">
            <v>四川省旺苍县天星乡木瓜村4组28号</v>
          </cell>
          <cell r="C594">
            <v>411005242</v>
          </cell>
          <cell r="D594" t="str">
            <v>户主</v>
          </cell>
          <cell r="E594" t="str">
            <v>510821197111295321</v>
          </cell>
          <cell r="F594" t="str">
            <v>18724502440</v>
          </cell>
          <cell r="G594" t="str">
            <v>女</v>
          </cell>
          <cell r="H594" t="str">
            <v>汉族</v>
          </cell>
          <cell r="I594" t="str">
            <v>李银春,户主,510821197111295321</v>
          </cell>
          <cell r="J594" t="str">
            <v>李银春,户主,510821197111295321</v>
          </cell>
        </row>
        <row r="595">
          <cell r="A595" t="str">
            <v>李明鸿</v>
          </cell>
          <cell r="B595" t="str">
            <v>四川省旺苍县天星乡木瓜村4组29号</v>
          </cell>
          <cell r="C595">
            <v>411005243</v>
          </cell>
          <cell r="D595" t="str">
            <v>长子</v>
          </cell>
          <cell r="E595" t="str">
            <v>510821199804195314</v>
          </cell>
          <cell r="F595" t="str">
            <v>18111780040</v>
          </cell>
          <cell r="G595" t="str">
            <v>男</v>
          </cell>
          <cell r="H595" t="str">
            <v>汉族</v>
          </cell>
          <cell r="I595" t="str">
            <v>李明鸿,长子,510821199804195314</v>
          </cell>
          <cell r="J595" t="str">
            <v>李明鸿,长子,510821199804195314</v>
          </cell>
        </row>
        <row r="596">
          <cell r="A596" t="str">
            <v>付会英</v>
          </cell>
          <cell r="B596" t="str">
            <v>四川省旺苍县天星乡木瓜村4组29号</v>
          </cell>
          <cell r="C596">
            <v>411005243</v>
          </cell>
          <cell r="D596" t="str">
            <v>妻</v>
          </cell>
          <cell r="E596" t="str">
            <v>510821197401245322</v>
          </cell>
          <cell r="F596" t="str">
            <v>0839-4416010</v>
          </cell>
          <cell r="G596" t="str">
            <v>女</v>
          </cell>
          <cell r="H596" t="str">
            <v>汉族</v>
          </cell>
          <cell r="I596" t="str">
            <v>付会英,妻,510821197401245322</v>
          </cell>
          <cell r="J596" t="str">
            <v>付会英,妻,510821197401245322;李明鸿,长子,510821199804195314</v>
          </cell>
        </row>
        <row r="597">
          <cell r="A597" t="str">
            <v>李欣芮</v>
          </cell>
          <cell r="B597" t="str">
            <v>四川省旺苍县天星乡木瓜村4组29号</v>
          </cell>
          <cell r="C597">
            <v>411005243</v>
          </cell>
          <cell r="D597" t="str">
            <v>女</v>
          </cell>
          <cell r="E597" t="str">
            <v>510821200211205324</v>
          </cell>
          <cell r="F597" t="str">
            <v>13547161785</v>
          </cell>
          <cell r="G597" t="str">
            <v>女</v>
          </cell>
          <cell r="H597" t="str">
            <v>汉族</v>
          </cell>
          <cell r="I597" t="str">
            <v>李欣芮,女,510821200211205324</v>
          </cell>
          <cell r="J597" t="str">
            <v>李欣芮,女,510821200211205324;付会英,妻,510821197401245322;李明鸿,长子,510821199804195314</v>
          </cell>
        </row>
        <row r="598">
          <cell r="A598" t="str">
            <v>李圣贤</v>
          </cell>
          <cell r="B598" t="str">
            <v>四川省旺苍县天星乡木瓜村4组29号</v>
          </cell>
          <cell r="C598">
            <v>411005243</v>
          </cell>
          <cell r="D598" t="str">
            <v>户主</v>
          </cell>
          <cell r="E598" t="str">
            <v>510821197402205330</v>
          </cell>
          <cell r="F598" t="str">
            <v>0839-4416010</v>
          </cell>
          <cell r="G598" t="str">
            <v>男</v>
          </cell>
          <cell r="H598" t="str">
            <v>汉族</v>
          </cell>
          <cell r="I598" t="str">
            <v>李圣贤,户主,510821197402205330</v>
          </cell>
          <cell r="J598" t="str">
            <v>李圣贤,户主,510821197402205330;李欣芮,女,510821200211205324;付会英,妻,510821197401245322;李明鸿,长子,510821199804195314</v>
          </cell>
        </row>
        <row r="599">
          <cell r="A599" t="str">
            <v>李小兰</v>
          </cell>
          <cell r="B599" t="str">
            <v>四川省旺苍县天星乡木瓜村4组30号</v>
          </cell>
          <cell r="C599">
            <v>411005244</v>
          </cell>
          <cell r="D599" t="str">
            <v>长女</v>
          </cell>
          <cell r="E599" t="str">
            <v>510821199308075321</v>
          </cell>
          <cell r="F599" t="str">
            <v>18784934221</v>
          </cell>
          <cell r="G599" t="str">
            <v>女</v>
          </cell>
          <cell r="H599" t="str">
            <v>汉族</v>
          </cell>
          <cell r="I599" t="str">
            <v>李小兰,长女,510821199308075321</v>
          </cell>
          <cell r="J599" t="str">
            <v>李小兰,长女,510821199308075321</v>
          </cell>
        </row>
        <row r="600">
          <cell r="A600" t="str">
            <v>李浩杰</v>
          </cell>
          <cell r="B600" t="str">
            <v>四川省旺苍县天星乡木瓜村4组30号</v>
          </cell>
          <cell r="C600">
            <v>411005244</v>
          </cell>
          <cell r="D600" t="str">
            <v>孙子</v>
          </cell>
          <cell r="E600" t="str">
            <v>510821201802220037</v>
          </cell>
        </row>
        <row r="600">
          <cell r="G600" t="str">
            <v>男</v>
          </cell>
          <cell r="H600" t="str">
            <v>汉族</v>
          </cell>
          <cell r="I600" t="str">
            <v>李浩杰,孙子,510821201802220037</v>
          </cell>
          <cell r="J600" t="str">
            <v>李浩杰,孙子,510821201802220037;李小兰,长女,510821199308075321</v>
          </cell>
        </row>
        <row r="601">
          <cell r="A601" t="str">
            <v>李明刚</v>
          </cell>
          <cell r="B601" t="str">
            <v>四川省旺苍县天星乡木瓜村4组30号</v>
          </cell>
          <cell r="C601">
            <v>411005244</v>
          </cell>
          <cell r="D601" t="str">
            <v>户主</v>
          </cell>
          <cell r="E601" t="str">
            <v>510821196512045310</v>
          </cell>
          <cell r="F601" t="str">
            <v>13588062214</v>
          </cell>
          <cell r="G601" t="str">
            <v>男</v>
          </cell>
          <cell r="H601" t="str">
            <v>汉族</v>
          </cell>
          <cell r="I601" t="str">
            <v>李明刚,户主,510821196512045310</v>
          </cell>
          <cell r="J601" t="str">
            <v>李明刚,户主,510821196512045310;李浩杰,孙子,510821201802220037;李小兰,长女,510821199308075321</v>
          </cell>
        </row>
        <row r="602">
          <cell r="A602" t="str">
            <v>付菊英</v>
          </cell>
          <cell r="B602" t="str">
            <v>四川省旺苍县天星乡木瓜村4组31号</v>
          </cell>
          <cell r="C602">
            <v>411005245</v>
          </cell>
          <cell r="D602" t="str">
            <v>妻</v>
          </cell>
          <cell r="E602" t="str">
            <v>510821196104245321</v>
          </cell>
          <cell r="F602" t="str">
            <v>0839-4211577</v>
          </cell>
          <cell r="G602" t="str">
            <v>女</v>
          </cell>
          <cell r="H602" t="str">
            <v>汉族</v>
          </cell>
          <cell r="I602" t="str">
            <v>付菊英,妻,510821196104245321</v>
          </cell>
          <cell r="J602" t="str">
            <v>付菊英,妻,510821196104245321</v>
          </cell>
        </row>
        <row r="603">
          <cell r="A603" t="str">
            <v>刘天国</v>
          </cell>
          <cell r="B603" t="str">
            <v>四川省旺苍县天星乡木瓜村4组31号</v>
          </cell>
          <cell r="C603">
            <v>411005245</v>
          </cell>
          <cell r="D603" t="str">
            <v>户主</v>
          </cell>
          <cell r="E603" t="str">
            <v>510821195501145311</v>
          </cell>
          <cell r="F603" t="str">
            <v>0839-4412577</v>
          </cell>
          <cell r="G603" t="str">
            <v>男</v>
          </cell>
          <cell r="H603" t="str">
            <v>汉族</v>
          </cell>
          <cell r="I603" t="str">
            <v>刘天国,户主,510821195501145311</v>
          </cell>
          <cell r="J603" t="str">
            <v>刘天国,户主,510821195501145311;付菊英,妻,510821196104245321</v>
          </cell>
        </row>
        <row r="604">
          <cell r="A604" t="str">
            <v>付朝顺</v>
          </cell>
          <cell r="B604" t="str">
            <v>四川省旺苍县天星乡木瓜村4组32号</v>
          </cell>
          <cell r="C604">
            <v>411005246</v>
          </cell>
          <cell r="D604" t="str">
            <v>户主</v>
          </cell>
          <cell r="E604" t="str">
            <v>510821194503185312</v>
          </cell>
        </row>
        <row r="604">
          <cell r="G604" t="str">
            <v>男</v>
          </cell>
          <cell r="H604" t="str">
            <v>汉族</v>
          </cell>
          <cell r="I604" t="str">
            <v>付朝顺,户主,510821194503185312</v>
          </cell>
          <cell r="J604" t="str">
            <v>付朝顺,户主,510821194503185312</v>
          </cell>
        </row>
        <row r="605">
          <cell r="A605" t="str">
            <v>付新永</v>
          </cell>
          <cell r="B605" t="str">
            <v>四川省旺苍县天星乡木瓜村4组35号</v>
          </cell>
          <cell r="C605">
            <v>411005247</v>
          </cell>
          <cell r="D605" t="str">
            <v>子</v>
          </cell>
          <cell r="E605" t="str">
            <v>510821199409035310</v>
          </cell>
          <cell r="F605" t="str">
            <v>18783492229</v>
          </cell>
          <cell r="G605" t="str">
            <v>男</v>
          </cell>
          <cell r="H605" t="str">
            <v>汉族</v>
          </cell>
          <cell r="I605" t="str">
            <v>付新永,子,510821199409035310</v>
          </cell>
          <cell r="J605" t="str">
            <v>付新永,子,510821199409035310</v>
          </cell>
        </row>
        <row r="606">
          <cell r="A606" t="str">
            <v>李明蓉</v>
          </cell>
          <cell r="B606" t="str">
            <v>四川省旺苍县天星乡木瓜村4组35号</v>
          </cell>
          <cell r="C606">
            <v>411005247</v>
          </cell>
          <cell r="D606" t="str">
            <v>妻</v>
          </cell>
          <cell r="E606" t="str">
            <v>510821197010285327</v>
          </cell>
          <cell r="F606" t="str">
            <v>13980154931</v>
          </cell>
          <cell r="G606" t="str">
            <v>女</v>
          </cell>
          <cell r="H606" t="str">
            <v>汉族</v>
          </cell>
          <cell r="I606" t="str">
            <v>李明蓉,妻,510821197010285327</v>
          </cell>
          <cell r="J606" t="str">
            <v>李明蓉,妻,510821197010285327;付新永,子,510821199409035310</v>
          </cell>
        </row>
        <row r="607">
          <cell r="A607" t="str">
            <v>付晓琴</v>
          </cell>
          <cell r="B607" t="str">
            <v>四川省旺苍县天星乡木瓜村4组35号</v>
          </cell>
          <cell r="C607">
            <v>411005247</v>
          </cell>
          <cell r="D607" t="str">
            <v>女</v>
          </cell>
          <cell r="E607" t="str">
            <v>510821199901175323</v>
          </cell>
          <cell r="F607" t="str">
            <v>18283942391</v>
          </cell>
          <cell r="G607" t="str">
            <v>女</v>
          </cell>
          <cell r="H607" t="str">
            <v>汉族</v>
          </cell>
          <cell r="I607" t="str">
            <v>付晓琴,女,510821199901175323</v>
          </cell>
          <cell r="J607" t="str">
            <v>付晓琴,女,510821199901175323;李明蓉,妻,510821197010285327;付新永,子,510821199409035310</v>
          </cell>
        </row>
        <row r="608">
          <cell r="A608" t="str">
            <v>付青庭</v>
          </cell>
          <cell r="B608" t="str">
            <v>四川省旺苍县天星乡木瓜村4组35号</v>
          </cell>
          <cell r="C608">
            <v>411005247</v>
          </cell>
          <cell r="D608" t="str">
            <v>户主</v>
          </cell>
          <cell r="E608" t="str">
            <v>510821196703265316</v>
          </cell>
          <cell r="F608" t="str">
            <v>13980154931</v>
          </cell>
          <cell r="G608" t="str">
            <v>为</v>
          </cell>
          <cell r="H608" t="str">
            <v>汉族</v>
          </cell>
          <cell r="I608" t="str">
            <v>付青庭,户主,510821196703265316</v>
          </cell>
          <cell r="J608" t="str">
            <v>付青庭,户主,510821196703265316;付晓琴,女,510821199901175323;李明蓉,妻,510821197010285327;付新永,子,510821199409035310</v>
          </cell>
        </row>
        <row r="609">
          <cell r="A609" t="str">
            <v>刘小燕</v>
          </cell>
          <cell r="B609" t="str">
            <v>四川省旺苍县天星乡木瓜村4组34号</v>
          </cell>
          <cell r="C609">
            <v>411005248</v>
          </cell>
          <cell r="D609" t="str">
            <v>妻</v>
          </cell>
          <cell r="E609" t="str">
            <v>510821197202215323</v>
          </cell>
          <cell r="F609" t="str">
            <v>0839-4414939</v>
          </cell>
          <cell r="G609" t="str">
            <v>女</v>
          </cell>
          <cell r="H609" t="str">
            <v>汉族</v>
          </cell>
          <cell r="I609" t="str">
            <v>刘小燕,妻,510821197202215323</v>
          </cell>
          <cell r="J609" t="str">
            <v>刘小燕,妻,510821197202215323</v>
          </cell>
        </row>
        <row r="610">
          <cell r="A610" t="str">
            <v>付菊梅</v>
          </cell>
          <cell r="B610" t="str">
            <v>四川省旺苍县天星乡木瓜村4组34号</v>
          </cell>
          <cell r="C610">
            <v>411005248</v>
          </cell>
          <cell r="D610" t="str">
            <v>次女</v>
          </cell>
          <cell r="E610" t="str">
            <v>510821200101115328</v>
          </cell>
          <cell r="F610" t="str">
            <v>15282086289</v>
          </cell>
          <cell r="G610" t="str">
            <v>女</v>
          </cell>
          <cell r="H610" t="str">
            <v>汉族</v>
          </cell>
          <cell r="I610" t="str">
            <v>付菊梅,次女,510821200101115328</v>
          </cell>
          <cell r="J610" t="str">
            <v>付菊梅,次女,510821200101115328;刘小燕,妻,510821197202215323</v>
          </cell>
        </row>
        <row r="611">
          <cell r="A611" t="str">
            <v>付薪月</v>
          </cell>
          <cell r="B611" t="str">
            <v>四川省旺苍县天星乡木瓜村4组34号</v>
          </cell>
          <cell r="C611">
            <v>411005248</v>
          </cell>
          <cell r="D611" t="str">
            <v>次女</v>
          </cell>
          <cell r="E611" t="str">
            <v>510821200905265321</v>
          </cell>
        </row>
        <row r="611">
          <cell r="G611" t="str">
            <v>女</v>
          </cell>
          <cell r="H611" t="str">
            <v>汉族</v>
          </cell>
          <cell r="I611" t="str">
            <v>付薪月,次女,510821200905265321</v>
          </cell>
          <cell r="J611" t="str">
            <v>付薪月,次女,510821200905265321;付菊梅,次女,510821200101115328;刘小燕,妻,510821197202215323</v>
          </cell>
        </row>
        <row r="612">
          <cell r="A612" t="str">
            <v>付海庭</v>
          </cell>
          <cell r="B612" t="str">
            <v>四川省旺苍县天星乡木瓜村4组34号</v>
          </cell>
          <cell r="C612">
            <v>411005248</v>
          </cell>
          <cell r="D612" t="str">
            <v>户主</v>
          </cell>
          <cell r="E612" t="str">
            <v>510821197103145315</v>
          </cell>
          <cell r="F612" t="str">
            <v>0839-4414939</v>
          </cell>
          <cell r="G612" t="str">
            <v>男</v>
          </cell>
          <cell r="H612" t="str">
            <v>汉族</v>
          </cell>
          <cell r="I612" t="str">
            <v>付海庭,户主,510821197103145315</v>
          </cell>
          <cell r="J612" t="str">
            <v>付海庭,户主,510821197103145315;付薪月,次女,510821200905265321;付菊梅,次女,510821200101115328;刘小燕,妻,510821197202215323</v>
          </cell>
        </row>
        <row r="613">
          <cell r="A613" t="str">
            <v>刘加秀</v>
          </cell>
          <cell r="B613" t="str">
            <v>四川省旺苍县天星乡木瓜村4组33号</v>
          </cell>
          <cell r="C613">
            <v>411005249</v>
          </cell>
          <cell r="D613" t="str">
            <v>妻</v>
          </cell>
          <cell r="E613" t="str">
            <v>510821195610155324</v>
          </cell>
          <cell r="F613" t="str">
            <v>15883577300</v>
          </cell>
          <cell r="G613" t="str">
            <v>女</v>
          </cell>
          <cell r="H613" t="str">
            <v>汉族</v>
          </cell>
          <cell r="I613" t="str">
            <v>刘加秀,妻,510821195610155324</v>
          </cell>
          <cell r="J613" t="str">
            <v>刘加秀,妻,510821195610155324</v>
          </cell>
        </row>
        <row r="614">
          <cell r="A614" t="str">
            <v>付朝珍</v>
          </cell>
          <cell r="B614" t="str">
            <v>四川省旺苍县天星乡木瓜村4组33号</v>
          </cell>
          <cell r="C614">
            <v>411005249</v>
          </cell>
          <cell r="D614" t="str">
            <v>户主</v>
          </cell>
          <cell r="E614" t="str">
            <v>510821194901275313</v>
          </cell>
          <cell r="F614" t="str">
            <v>15883577300</v>
          </cell>
          <cell r="G614" t="str">
            <v>男</v>
          </cell>
          <cell r="H614" t="str">
            <v>汉族</v>
          </cell>
          <cell r="I614" t="str">
            <v>付朝珍,户主,510821194901275313</v>
          </cell>
          <cell r="J614" t="str">
            <v>付朝珍,户主,510821194901275313;刘加秀,妻,510821195610155324</v>
          </cell>
        </row>
        <row r="615">
          <cell r="A615" t="str">
            <v>张保忠</v>
          </cell>
          <cell r="B615" t="str">
            <v>四川省旺苍县天星乡木瓜村4组36号</v>
          </cell>
          <cell r="C615">
            <v>411005250</v>
          </cell>
          <cell r="D615" t="str">
            <v>长子</v>
          </cell>
          <cell r="E615" t="str">
            <v>510821200708165313</v>
          </cell>
        </row>
        <row r="615">
          <cell r="G615" t="str">
            <v>男</v>
          </cell>
          <cell r="H615" t="str">
            <v>汉族</v>
          </cell>
          <cell r="I615" t="str">
            <v>张保忠,长子,510821200708165313</v>
          </cell>
          <cell r="J615" t="str">
            <v>张保忠,长子,510821200708165313</v>
          </cell>
        </row>
        <row r="616">
          <cell r="A616" t="str">
            <v>张雨燕</v>
          </cell>
          <cell r="B616" t="str">
            <v>四川省旺苍县天星乡木瓜村4组36号</v>
          </cell>
          <cell r="C616">
            <v>411005250</v>
          </cell>
          <cell r="D616" t="str">
            <v>长女</v>
          </cell>
          <cell r="E616" t="str">
            <v>510821201110095327</v>
          </cell>
        </row>
        <row r="616">
          <cell r="G616" t="str">
            <v>女</v>
          </cell>
          <cell r="H616" t="str">
            <v>汶族</v>
          </cell>
          <cell r="I616" t="str">
            <v>张雨燕,长女,510821201110095327</v>
          </cell>
          <cell r="J616" t="str">
            <v>张雨燕,长女,510821201110095327;张保忠,长子,510821200708165313</v>
          </cell>
        </row>
        <row r="617">
          <cell r="A617" t="str">
            <v>付春蓉</v>
          </cell>
          <cell r="B617" t="str">
            <v>四川省旺苍县天星乡木瓜村4组36号</v>
          </cell>
          <cell r="C617">
            <v>411005250</v>
          </cell>
          <cell r="D617" t="str">
            <v>妻</v>
          </cell>
          <cell r="E617" t="str">
            <v>510821199002025321</v>
          </cell>
          <cell r="F617" t="str">
            <v>15883926826</v>
          </cell>
          <cell r="G617" t="str">
            <v>女</v>
          </cell>
          <cell r="H617" t="str">
            <v>汉族</v>
          </cell>
          <cell r="I617" t="str">
            <v>付春蓉,妻,510821199002025321</v>
          </cell>
          <cell r="J617" t="str">
            <v>付春蓉,妻,510821199002025321;张雨燕,长女,510821201110095327;张保忠,长子,510821200708165313</v>
          </cell>
        </row>
        <row r="618">
          <cell r="A618" t="str">
            <v>张朋海</v>
          </cell>
          <cell r="B618" t="str">
            <v>四川省旺苍县天星乡木瓜村4组36号</v>
          </cell>
          <cell r="C618">
            <v>411005250</v>
          </cell>
          <cell r="D618" t="str">
            <v>户主</v>
          </cell>
          <cell r="E618" t="str">
            <v>51082119760214531X</v>
          </cell>
          <cell r="F618" t="str">
            <v>15181397187</v>
          </cell>
          <cell r="G618" t="str">
            <v>男</v>
          </cell>
          <cell r="H618" t="str">
            <v>汉族</v>
          </cell>
          <cell r="I618" t="str">
            <v>张朋海,户主,51082119760214531X</v>
          </cell>
          <cell r="J618" t="str">
            <v>张朋海,户主,51082119760214531X;付春蓉,妻,510821199002025321;张雨燕,长女,510821201110095327;张保忠,长子,510821200708165313</v>
          </cell>
        </row>
        <row r="619">
          <cell r="A619" t="str">
            <v>付朝菊</v>
          </cell>
          <cell r="B619" t="str">
            <v>四川省旺苍县天星乡木瓜村4组37号</v>
          </cell>
          <cell r="C619">
            <v>411005251</v>
          </cell>
          <cell r="D619" t="str">
            <v>户主</v>
          </cell>
          <cell r="E619" t="str">
            <v>510821195312135325</v>
          </cell>
          <cell r="F619" t="str">
            <v>0839-4416871</v>
          </cell>
          <cell r="G619" t="str">
            <v>女</v>
          </cell>
          <cell r="H619" t="str">
            <v>汉族</v>
          </cell>
          <cell r="I619" t="str">
            <v>付朝菊,户主,510821195312135325</v>
          </cell>
          <cell r="J619" t="str">
            <v>付朝菊,户主,510821195312135325</v>
          </cell>
        </row>
        <row r="620">
          <cell r="A620" t="str">
            <v>唐鸣韩</v>
          </cell>
          <cell r="B620" t="str">
            <v>四川省旺苍县天星乡木瓜村4组38号</v>
          </cell>
          <cell r="C620">
            <v>411005252</v>
          </cell>
          <cell r="D620" t="str">
            <v>次子</v>
          </cell>
          <cell r="E620" t="str">
            <v>510821201111105312</v>
          </cell>
        </row>
        <row r="620">
          <cell r="G620" t="str">
            <v>%</v>
          </cell>
          <cell r="H620" t="str">
            <v>汉族</v>
          </cell>
          <cell r="I620" t="str">
            <v>唐鸣韩,次子,510821201111105312</v>
          </cell>
          <cell r="J620" t="str">
            <v>唐鸣韩,次子,510821201111105312</v>
          </cell>
        </row>
        <row r="621">
          <cell r="A621" t="str">
            <v>唐开俊</v>
          </cell>
          <cell r="B621" t="str">
            <v>四川省旺苍县天星乡木瓜村4组38号</v>
          </cell>
          <cell r="C621">
            <v>411005252</v>
          </cell>
          <cell r="D621" t="str">
            <v>户主</v>
          </cell>
          <cell r="E621" t="str">
            <v>510821197510145312</v>
          </cell>
          <cell r="F621" t="str">
            <v>08394416871</v>
          </cell>
          <cell r="G621" t="str">
            <v>男</v>
          </cell>
          <cell r="H621" t="str">
            <v>汉族</v>
          </cell>
          <cell r="I621" t="str">
            <v>唐开俊,户主,510821197510145312</v>
          </cell>
          <cell r="J621" t="str">
            <v>唐开俊,户主,510821197510145312;唐鸣韩,次子,510821201111105312</v>
          </cell>
        </row>
        <row r="622">
          <cell r="A622" t="str">
            <v>李贤英</v>
          </cell>
          <cell r="B622" t="str">
            <v>四川省旺苍县天星乡木瓜村4组39号</v>
          </cell>
          <cell r="C622">
            <v>411005253</v>
          </cell>
          <cell r="D622" t="str">
            <v>妻</v>
          </cell>
          <cell r="E622" t="str">
            <v>510821194302095329</v>
          </cell>
        </row>
        <row r="622">
          <cell r="G622" t="str">
            <v>女</v>
          </cell>
          <cell r="H622" t="str">
            <v>汉族</v>
          </cell>
          <cell r="I622" t="str">
            <v>李贤英,妻,510821194302095329</v>
          </cell>
          <cell r="J622" t="str">
            <v>李贤英,妻,510821194302095329</v>
          </cell>
        </row>
        <row r="623">
          <cell r="A623" t="str">
            <v>唐显坤</v>
          </cell>
          <cell r="B623" t="str">
            <v>四川省旺苍县天星乡木瓜村4组39号</v>
          </cell>
          <cell r="C623">
            <v>411005253</v>
          </cell>
          <cell r="D623" t="str">
            <v>户主</v>
          </cell>
          <cell r="E623" t="str">
            <v>510821194302095310</v>
          </cell>
          <cell r="F623" t="str">
            <v>18283972326</v>
          </cell>
          <cell r="G623" t="str">
            <v>男</v>
          </cell>
          <cell r="H623" t="str">
            <v>汉族</v>
          </cell>
          <cell r="I623" t="str">
            <v>唐显坤,户主,510821194302095310</v>
          </cell>
          <cell r="J623" t="str">
            <v>唐显坤,户主,510821194302095310;李贤英,妻,510821194302095329</v>
          </cell>
        </row>
        <row r="624">
          <cell r="A624" t="str">
            <v>唐磊</v>
          </cell>
          <cell r="B624" t="str">
            <v>四川省旺苍县天星乡木瓜村4组40号</v>
          </cell>
          <cell r="C624">
            <v>411005254</v>
          </cell>
          <cell r="D624" t="str">
            <v>长子</v>
          </cell>
          <cell r="E624" t="str">
            <v>510821199602155314</v>
          </cell>
          <cell r="F624" t="str">
            <v>18283935892</v>
          </cell>
          <cell r="G624" t="str">
            <v>男</v>
          </cell>
          <cell r="H624" t="str">
            <v>汉族</v>
          </cell>
          <cell r="I624" t="str">
            <v>唐磊,长子,510821199602155314</v>
          </cell>
          <cell r="J624" t="str">
            <v>唐磊,长子,510821199602155314</v>
          </cell>
        </row>
        <row r="625">
          <cell r="A625" t="str">
            <v>李碧兰</v>
          </cell>
          <cell r="B625" t="str">
            <v>四川省旺苍县天星乡木瓜村4组40号</v>
          </cell>
          <cell r="C625">
            <v>411005254</v>
          </cell>
          <cell r="D625" t="str">
            <v>妻</v>
          </cell>
          <cell r="E625" t="str">
            <v>510821197003285329</v>
          </cell>
        </row>
        <row r="625">
          <cell r="G625" t="str">
            <v>女</v>
          </cell>
          <cell r="H625" t="str">
            <v>汉族</v>
          </cell>
          <cell r="I625" t="str">
            <v>李碧兰,妻,510821197003285329</v>
          </cell>
          <cell r="J625" t="str">
            <v>李碧兰,妻,510821197003285329;唐磊,长子,510821199602155314</v>
          </cell>
        </row>
        <row r="626">
          <cell r="A626" t="str">
            <v>唐开军</v>
          </cell>
          <cell r="B626" t="str">
            <v>四川省旺苍县天星乡木瓜村4组40号</v>
          </cell>
          <cell r="C626">
            <v>411005254</v>
          </cell>
          <cell r="D626" t="str">
            <v>户主</v>
          </cell>
          <cell r="E626" t="str">
            <v>510821197002285335</v>
          </cell>
          <cell r="F626" t="str">
            <v>15813621015</v>
          </cell>
          <cell r="G626" t="str">
            <v>男</v>
          </cell>
          <cell r="H626" t="str">
            <v>汉族</v>
          </cell>
          <cell r="I626" t="str">
            <v>唐开军,户主,510821197002285335</v>
          </cell>
          <cell r="J626" t="str">
            <v>唐开军,户主,510821197002285335;李碧兰,妻,510821197003285329;唐磊,长子,510821199602155314</v>
          </cell>
        </row>
        <row r="627">
          <cell r="A627" t="str">
            <v>陈正慧</v>
          </cell>
          <cell r="B627" t="str">
            <v>四川省旺苍县天星乡木瓜村4组41号</v>
          </cell>
          <cell r="C627">
            <v>411005255</v>
          </cell>
          <cell r="D627" t="str">
            <v>妻</v>
          </cell>
          <cell r="E627" t="str">
            <v>510821196311135328</v>
          </cell>
          <cell r="F627" t="str">
            <v>0839-4402848</v>
          </cell>
          <cell r="G627" t="str">
            <v>女</v>
          </cell>
          <cell r="H627" t="str">
            <v>汉族</v>
          </cell>
          <cell r="I627" t="str">
            <v>陈正慧,妻,510821196311135328</v>
          </cell>
          <cell r="J627" t="str">
            <v>陈正慧,妻,510821196311135328</v>
          </cell>
        </row>
        <row r="628">
          <cell r="A628" t="str">
            <v>唐翠丽</v>
          </cell>
          <cell r="B628" t="str">
            <v>四川省旺苍县天星乡木瓜村4组41号</v>
          </cell>
          <cell r="C628">
            <v>411005255</v>
          </cell>
          <cell r="D628" t="str">
            <v>次女</v>
          </cell>
          <cell r="E628" t="str">
            <v>510821199502015322</v>
          </cell>
          <cell r="F628" t="str">
            <v>18284040963</v>
          </cell>
          <cell r="G628" t="str">
            <v>女</v>
          </cell>
          <cell r="H628" t="str">
            <v>汉族</v>
          </cell>
          <cell r="I628" t="str">
            <v>唐翠丽,次女,510821199502015322</v>
          </cell>
          <cell r="J628" t="str">
            <v>唐翠丽,次女,510821199502015322;陈正慧,妻,510821196311135328</v>
          </cell>
        </row>
        <row r="629">
          <cell r="A629" t="str">
            <v>唐开明</v>
          </cell>
          <cell r="B629" t="str">
            <v>四川省旺苍县天星乡木瓜村4组41号</v>
          </cell>
          <cell r="C629">
            <v>411005255</v>
          </cell>
          <cell r="D629" t="str">
            <v>户主</v>
          </cell>
          <cell r="E629" t="str">
            <v>51082119621214531X</v>
          </cell>
          <cell r="F629" t="str">
            <v>0839-4402848</v>
          </cell>
          <cell r="G629" t="str">
            <v>男</v>
          </cell>
          <cell r="H629" t="str">
            <v>汉族</v>
          </cell>
          <cell r="I629" t="str">
            <v>唐开明,户主,51082119621214531X</v>
          </cell>
          <cell r="J629" t="str">
            <v>唐开明,户主,51082119621214531X;唐翠丽,次女,510821199502015322;陈正慧,妻,510821196311135328</v>
          </cell>
        </row>
        <row r="630">
          <cell r="A630" t="str">
            <v>青开军</v>
          </cell>
          <cell r="B630" t="str">
            <v>四川省旺苍县天星乡木瓜村4组42号</v>
          </cell>
          <cell r="C630">
            <v>411005256</v>
          </cell>
          <cell r="D630" t="str">
            <v>长子</v>
          </cell>
          <cell r="E630" t="str">
            <v>510821198703155319</v>
          </cell>
          <cell r="F630" t="str">
            <v>13880517790</v>
          </cell>
          <cell r="G630" t="str">
            <v>男</v>
          </cell>
          <cell r="H630" t="str">
            <v>汉族</v>
          </cell>
          <cell r="I630" t="str">
            <v>青开军,长子,510821198703155319</v>
          </cell>
          <cell r="J630" t="str">
            <v>青开军,长子,510821198703155319</v>
          </cell>
        </row>
        <row r="631">
          <cell r="A631" t="str">
            <v>向梓宸</v>
          </cell>
          <cell r="B631" t="str">
            <v>四川省旺苍县天星乡木瓜村4组42号</v>
          </cell>
          <cell r="C631">
            <v>411005256</v>
          </cell>
          <cell r="D631" t="str">
            <v>孙子</v>
          </cell>
          <cell r="E631" t="str">
            <v>510821201602285311</v>
          </cell>
        </row>
        <row r="631">
          <cell r="G631" t="str">
            <v>男</v>
          </cell>
          <cell r="H631" t="str">
            <v>汉族</v>
          </cell>
          <cell r="I631" t="str">
            <v>向梓宸,孙子,510821201602285311</v>
          </cell>
          <cell r="J631" t="str">
            <v>向梓宸,孙子,510821201602285311;青开军,长子,510821198703155319</v>
          </cell>
        </row>
        <row r="632">
          <cell r="A632" t="str">
            <v>李仕秀</v>
          </cell>
          <cell r="B632" t="str">
            <v>四川省旺苍县天星乡木瓜村4组42号</v>
          </cell>
          <cell r="C632">
            <v>411005256</v>
          </cell>
          <cell r="D632" t="str">
            <v>妻</v>
          </cell>
          <cell r="E632" t="str">
            <v>510821194012105322</v>
          </cell>
          <cell r="F632">
            <v>4406405</v>
          </cell>
          <cell r="G632" t="str">
            <v>女</v>
          </cell>
          <cell r="H632" t="str">
            <v>汉族</v>
          </cell>
          <cell r="I632" t="str">
            <v>李仕秀,妻,510821194012105322</v>
          </cell>
          <cell r="J632" t="str">
            <v>李仕秀,妻,510821194012105322;向梓宸,孙子,510821201602285311;青开军,长子,510821198703155319</v>
          </cell>
        </row>
        <row r="633">
          <cell r="A633" t="str">
            <v>青兴发</v>
          </cell>
          <cell r="B633" t="str">
            <v>四川省旺苍县天星乡木瓜村4组42号</v>
          </cell>
          <cell r="C633">
            <v>411005256</v>
          </cell>
          <cell r="D633" t="str">
            <v>户主</v>
          </cell>
          <cell r="E633" t="str">
            <v>510821193706135310</v>
          </cell>
          <cell r="F633">
            <v>4406405</v>
          </cell>
          <cell r="G633" t="str">
            <v>男</v>
          </cell>
          <cell r="H633" t="str">
            <v>汉族</v>
          </cell>
          <cell r="I633" t="str">
            <v>青兴发,户主,510821193706135310</v>
          </cell>
          <cell r="J633" t="str">
            <v>青兴发,户主,510821193706135310;李仕秀,妻,510821194012105322;向梓宸,孙子,510821201602285311;青开军,长子,510821198703155319</v>
          </cell>
        </row>
        <row r="634">
          <cell r="A634" t="str">
            <v>青小程</v>
          </cell>
          <cell r="B634" t="str">
            <v>四川省旺苍县天星乡木瓜村4组43号</v>
          </cell>
          <cell r="C634">
            <v>411005257</v>
          </cell>
          <cell r="D634" t="str">
            <v>长子</v>
          </cell>
          <cell r="E634" t="str">
            <v>510821199101035314</v>
          </cell>
          <cell r="F634" t="str">
            <v>17187461384</v>
          </cell>
          <cell r="G634" t="str">
            <v>男</v>
          </cell>
          <cell r="H634" t="str">
            <v>汉族</v>
          </cell>
          <cell r="I634" t="str">
            <v>青小程,长子,510821199101035314</v>
          </cell>
          <cell r="J634" t="str">
            <v>青小程,长子,510821199101035314</v>
          </cell>
        </row>
        <row r="635">
          <cell r="A635" t="str">
            <v>青开菊</v>
          </cell>
          <cell r="B635" t="str">
            <v>四川省旺苍县天星乡木瓜村4组43号</v>
          </cell>
          <cell r="C635">
            <v>411005257</v>
          </cell>
          <cell r="D635" t="str">
            <v>妻</v>
          </cell>
          <cell r="E635" t="str">
            <v>51082119690811532X</v>
          </cell>
          <cell r="F635" t="str">
            <v>15283952438</v>
          </cell>
          <cell r="G635" t="str">
            <v>女</v>
          </cell>
          <cell r="H635" t="str">
            <v>汉族</v>
          </cell>
          <cell r="I635" t="str">
            <v>青开菊,妻,51082119690811532X</v>
          </cell>
          <cell r="J635" t="str">
            <v>青开菊,妻,51082119690811532X;青小程,长子,510821199101035314</v>
          </cell>
        </row>
        <row r="636">
          <cell r="A636" t="str">
            <v>青小芸</v>
          </cell>
          <cell r="B636" t="str">
            <v>四川省旺苍县天星乡木瓜村4组43号</v>
          </cell>
          <cell r="C636">
            <v>411005257</v>
          </cell>
          <cell r="D636" t="str">
            <v>次子</v>
          </cell>
          <cell r="E636" t="str">
            <v>510821199801105336</v>
          </cell>
          <cell r="F636" t="str">
            <v>15984456219</v>
          </cell>
          <cell r="G636" t="str">
            <v>男</v>
          </cell>
          <cell r="H636" t="str">
            <v>汉族</v>
          </cell>
          <cell r="I636" t="str">
            <v>青小芸,次子,510821199801105336</v>
          </cell>
          <cell r="J636" t="str">
            <v>青小芸,次子,510821199801105336;青开菊,妻,51082119690811532X;青小程,长子,510821199101035314</v>
          </cell>
        </row>
        <row r="637">
          <cell r="A637" t="str">
            <v>青开杰</v>
          </cell>
          <cell r="B637" t="str">
            <v>四川省旺苍县天星乡木瓜村4组43号</v>
          </cell>
          <cell r="C637">
            <v>411005257</v>
          </cell>
          <cell r="D637" t="str">
            <v>户主</v>
          </cell>
          <cell r="E637" t="str">
            <v>510821196703155336</v>
          </cell>
          <cell r="F637" t="str">
            <v>15984443218</v>
          </cell>
          <cell r="G637" t="str">
            <v>男</v>
          </cell>
          <cell r="H637" t="str">
            <v>汉族</v>
          </cell>
          <cell r="I637" t="str">
            <v>青开杰,户主,510821196703155336</v>
          </cell>
          <cell r="J637" t="str">
            <v>青开杰,户主,510821196703155336;青小芸,次子,510821199801105336;青开菊,妻,51082119690811532X;青小程,长子,510821199101035314</v>
          </cell>
        </row>
        <row r="638">
          <cell r="A638" t="str">
            <v>青菊英</v>
          </cell>
          <cell r="B638" t="str">
            <v>四川省旺苍县天星乡木瓜村4组44号</v>
          </cell>
          <cell r="C638">
            <v>411005258</v>
          </cell>
          <cell r="D638" t="str">
            <v>妻</v>
          </cell>
          <cell r="E638" t="str">
            <v>510821196512315325</v>
          </cell>
          <cell r="F638" t="str">
            <v>18284071818</v>
          </cell>
          <cell r="G638" t="str">
            <v>女</v>
          </cell>
          <cell r="H638" t="str">
            <v>汉族</v>
          </cell>
          <cell r="I638" t="str">
            <v>青菊英,妻,510821196512315325</v>
          </cell>
          <cell r="J638" t="str">
            <v>青菊英,妻,510821196512315325</v>
          </cell>
        </row>
        <row r="639">
          <cell r="A639" t="str">
            <v>李贤寿</v>
          </cell>
          <cell r="B639" t="str">
            <v>四川省旺苍县天星乡木瓜村4组44号</v>
          </cell>
          <cell r="C639">
            <v>411005258</v>
          </cell>
          <cell r="D639" t="str">
            <v>户主</v>
          </cell>
          <cell r="E639" t="str">
            <v>510821196302185331</v>
          </cell>
          <cell r="F639" t="str">
            <v>18297068093</v>
          </cell>
          <cell r="G639" t="str">
            <v>男</v>
          </cell>
          <cell r="H639" t="str">
            <v>汉族</v>
          </cell>
          <cell r="I639" t="str">
            <v>李贤寿,户主,510821196302185331</v>
          </cell>
          <cell r="J639" t="str">
            <v>李贤寿,户主,510821196302185331;青菊英,妻,510821196512315325</v>
          </cell>
        </row>
        <row r="640">
          <cell r="A640" t="str">
            <v>付朝秀</v>
          </cell>
          <cell r="B640" t="str">
            <v>四川省旺苍县天星乡木瓜村4组45号</v>
          </cell>
          <cell r="C640">
            <v>411005259</v>
          </cell>
          <cell r="D640" t="str">
            <v>妻</v>
          </cell>
          <cell r="E640" t="str">
            <v>510821194709125323</v>
          </cell>
        </row>
        <row r="640">
          <cell r="G640" t="str">
            <v>女</v>
          </cell>
          <cell r="H640" t="str">
            <v>汉族</v>
          </cell>
          <cell r="I640" t="str">
            <v>付朝秀,妻,510821194709125323</v>
          </cell>
          <cell r="J640" t="str">
            <v>付朝秀,妻,510821194709125323</v>
          </cell>
        </row>
        <row r="641">
          <cell r="A641" t="str">
            <v>青明义</v>
          </cell>
          <cell r="B641" t="str">
            <v>四川省旺苍县天星乡木瓜村4组45号</v>
          </cell>
          <cell r="C641">
            <v>411005259</v>
          </cell>
          <cell r="D641" t="str">
            <v>户主</v>
          </cell>
          <cell r="E641" t="str">
            <v>510821194409035318</v>
          </cell>
          <cell r="F641" t="str">
            <v>18783488585</v>
          </cell>
          <cell r="G641" t="str">
            <v>男</v>
          </cell>
          <cell r="H641" t="str">
            <v>汉族</v>
          </cell>
          <cell r="I641" t="str">
            <v>青明义,户主,510821194409035318</v>
          </cell>
          <cell r="J641" t="str">
            <v>青明义,户主,510821194409035318;付朝秀,妻,510821194709125323</v>
          </cell>
        </row>
        <row r="642">
          <cell r="A642" t="str">
            <v>马朝建</v>
          </cell>
          <cell r="B642" t="str">
            <v>四川省旺苍县天星乡木瓜村4组46号</v>
          </cell>
          <cell r="C642">
            <v>411005260</v>
          </cell>
          <cell r="D642" t="str">
            <v>长子</v>
          </cell>
          <cell r="E642" t="str">
            <v>510821198011035316</v>
          </cell>
          <cell r="F642" t="str">
            <v>0839-4414935</v>
          </cell>
          <cell r="G642" t="str">
            <v>男</v>
          </cell>
          <cell r="H642" t="str">
            <v>汉族</v>
          </cell>
          <cell r="I642" t="str">
            <v>马朝建,长子,510821198011035316</v>
          </cell>
          <cell r="J642" t="str">
            <v>马朝建,长子,510821198011035316</v>
          </cell>
        </row>
        <row r="643">
          <cell r="A643" t="str">
            <v>杨菊英</v>
          </cell>
          <cell r="B643" t="str">
            <v>四川省旺苍县天星乡木瓜村4组46号</v>
          </cell>
          <cell r="C643">
            <v>411005260</v>
          </cell>
          <cell r="D643" t="str">
            <v>妻</v>
          </cell>
          <cell r="E643" t="str">
            <v>510821195601025325</v>
          </cell>
        </row>
        <row r="643">
          <cell r="G643" t="str">
            <v>女</v>
          </cell>
          <cell r="H643" t="str">
            <v>汉族</v>
          </cell>
          <cell r="I643" t="str">
            <v>杨菊英,妻,510821195601025325</v>
          </cell>
          <cell r="J643" t="str">
            <v>杨菊英,妻,510821195601025325;马朝建,长子,510821198011035316</v>
          </cell>
        </row>
        <row r="644">
          <cell r="A644" t="str">
            <v>马清贵</v>
          </cell>
          <cell r="B644" t="str">
            <v>四川省旺苍县天星乡木瓜村4组46号</v>
          </cell>
          <cell r="C644">
            <v>411005260</v>
          </cell>
          <cell r="D644" t="str">
            <v>户主</v>
          </cell>
          <cell r="E644" t="str">
            <v>510821195501165312</v>
          </cell>
          <cell r="F644" t="str">
            <v>0839-4414935</v>
          </cell>
          <cell r="G644" t="str">
            <v>男</v>
          </cell>
          <cell r="H644" t="str">
            <v>汉族</v>
          </cell>
          <cell r="I644" t="str">
            <v>马清贵,户主,510821195501165312</v>
          </cell>
          <cell r="J644" t="str">
            <v>马清贵,户主,510821195501165312;杨菊英,妻,510821195601025325;马朝建,长子,510821198011035316</v>
          </cell>
        </row>
        <row r="645">
          <cell r="A645" t="str">
            <v>李桂连</v>
          </cell>
          <cell r="B645" t="str">
            <v>四川省旺苍县天星乡木瓜村4组48号</v>
          </cell>
          <cell r="C645">
            <v>411005262</v>
          </cell>
          <cell r="D645" t="str">
            <v>户主</v>
          </cell>
          <cell r="E645" t="str">
            <v>510821192412135329</v>
          </cell>
        </row>
        <row r="645">
          <cell r="G645" t="str">
            <v>女</v>
          </cell>
          <cell r="H645" t="str">
            <v>汉族</v>
          </cell>
          <cell r="I645" t="str">
            <v>李桂连,户主,510821192412135329</v>
          </cell>
          <cell r="J645" t="str">
            <v>李桂连,户主,510821192412135329</v>
          </cell>
        </row>
        <row r="646">
          <cell r="A646" t="str">
            <v>向玖龙</v>
          </cell>
          <cell r="B646" t="str">
            <v>四川省旺苍县天星乡木瓜村4组50号</v>
          </cell>
          <cell r="C646">
            <v>411005264</v>
          </cell>
          <cell r="D646" t="str">
            <v>长子</v>
          </cell>
          <cell r="E646" t="str">
            <v>510821198705125316</v>
          </cell>
          <cell r="F646" t="str">
            <v>13518307814</v>
          </cell>
          <cell r="G646" t="str">
            <v>男</v>
          </cell>
          <cell r="H646" t="str">
            <v>汉族</v>
          </cell>
          <cell r="I646" t="str">
            <v>向玖龙,长子,510821198705125316</v>
          </cell>
          <cell r="J646" t="str">
            <v>向玖龙,长子,510821198705125316</v>
          </cell>
        </row>
        <row r="647">
          <cell r="A647" t="str">
            <v>俞代芬</v>
          </cell>
          <cell r="B647" t="str">
            <v>四川省旺苍县天星乡木瓜村4组50号</v>
          </cell>
          <cell r="C647">
            <v>411005264</v>
          </cell>
          <cell r="D647" t="str">
            <v>妻</v>
          </cell>
          <cell r="E647" t="str">
            <v>510821196402075324</v>
          </cell>
          <cell r="F647" t="str">
            <v>0839-3210672</v>
          </cell>
          <cell r="G647" t="str">
            <v>女</v>
          </cell>
          <cell r="H647" t="str">
            <v>汉族</v>
          </cell>
          <cell r="I647" t="str">
            <v>俞代芬,妻,510821196402075324</v>
          </cell>
          <cell r="J647" t="str">
            <v>俞代芬,妻,510821196402075324;向玖龙,长子,510821198705125316</v>
          </cell>
        </row>
        <row r="648">
          <cell r="A648" t="str">
            <v>向玖红</v>
          </cell>
          <cell r="B648" t="str">
            <v>四川省旺苍县天星乡木瓜村4组50号</v>
          </cell>
          <cell r="C648">
            <v>411005264</v>
          </cell>
          <cell r="D648" t="str">
            <v>次子</v>
          </cell>
          <cell r="E648" t="str">
            <v>510821199303235314</v>
          </cell>
          <cell r="F648" t="str">
            <v>18780301150</v>
          </cell>
          <cell r="G648" t="str">
            <v>男</v>
          </cell>
          <cell r="H648" t="str">
            <v>汉族</v>
          </cell>
          <cell r="I648" t="str">
            <v>向玖红,次子,510821199303235314</v>
          </cell>
          <cell r="J648" t="str">
            <v>向玖红,次子,510821199303235314;俞代芬,妻,510821196402075324;向玖龙,长子,510821198705125316</v>
          </cell>
        </row>
        <row r="649">
          <cell r="A649" t="str">
            <v>向德忠</v>
          </cell>
          <cell r="B649" t="str">
            <v>四川省旺苍县天星乡木瓜村4组50号</v>
          </cell>
          <cell r="C649">
            <v>411005264</v>
          </cell>
          <cell r="D649" t="str">
            <v>户主</v>
          </cell>
          <cell r="E649" t="str">
            <v>51082119600517533X</v>
          </cell>
          <cell r="F649" t="str">
            <v>0839-3210672</v>
          </cell>
          <cell r="G649" t="str">
            <v>男</v>
          </cell>
          <cell r="H649" t="str">
            <v>汉族</v>
          </cell>
          <cell r="I649" t="str">
            <v>向德忠,户主,51082119600517533X</v>
          </cell>
          <cell r="J649" t="str">
            <v>向德忠,户主,51082119600517533X;向玖红,次子,510821199303235314;俞代芬,妻,510821196402075324;向玖龙,长子,510821198705125316</v>
          </cell>
        </row>
        <row r="650">
          <cell r="A650" t="str">
            <v>向德友</v>
          </cell>
          <cell r="B650" t="str">
            <v>四川省旺苍县天星乡木瓜村4组51号</v>
          </cell>
          <cell r="C650">
            <v>411005265</v>
          </cell>
          <cell r="D650" t="str">
            <v>子</v>
          </cell>
          <cell r="E650" t="str">
            <v>51082119801215531X</v>
          </cell>
          <cell r="F650">
            <v>4405278</v>
          </cell>
          <cell r="G650" t="str">
            <v>男</v>
          </cell>
          <cell r="H650" t="str">
            <v>汉族</v>
          </cell>
          <cell r="I650" t="str">
            <v>向德友,子,51082119801215531X</v>
          </cell>
          <cell r="J650" t="str">
            <v>向德友,子,51082119801215531X</v>
          </cell>
        </row>
        <row r="651">
          <cell r="A651" t="str">
            <v>胡美聪</v>
          </cell>
          <cell r="B651" t="str">
            <v>四川省旺苍县天星乡木瓜村4组51号</v>
          </cell>
          <cell r="C651">
            <v>411005265</v>
          </cell>
          <cell r="D651" t="str">
            <v>妻</v>
          </cell>
          <cell r="E651" t="str">
            <v>510821195812205326</v>
          </cell>
        </row>
        <row r="651">
          <cell r="G651" t="str">
            <v>女</v>
          </cell>
          <cell r="H651" t="str">
            <v>汉族</v>
          </cell>
          <cell r="I651" t="str">
            <v>胡美聪,妻,510821195812205326</v>
          </cell>
          <cell r="J651" t="str">
            <v>胡美聪,妻,510821195812205326;向德友,子,51082119801215531X</v>
          </cell>
        </row>
        <row r="652">
          <cell r="A652" t="str">
            <v>向仕满</v>
          </cell>
          <cell r="B652" t="str">
            <v>四川省旺苍县天星乡木瓜村4组51号</v>
          </cell>
          <cell r="C652">
            <v>411005265</v>
          </cell>
          <cell r="D652" t="str">
            <v>户主</v>
          </cell>
          <cell r="E652" t="str">
            <v>510821194312145318</v>
          </cell>
          <cell r="F652" t="str">
            <v>18284920857</v>
          </cell>
          <cell r="G652" t="str">
            <v>勇</v>
          </cell>
          <cell r="H652" t="str">
            <v>汉族</v>
          </cell>
          <cell r="I652" t="str">
            <v>向仕满,户主,510821194312145318</v>
          </cell>
          <cell r="J652" t="str">
            <v>向仕满,户主,510821194312145318;胡美聪,妻,510821195812205326;向德友,子,51082119801215531X</v>
          </cell>
        </row>
        <row r="653">
          <cell r="A653" t="str">
            <v>向贵蓉</v>
          </cell>
          <cell r="B653" t="str">
            <v>四川省旺苍县天星乡木瓜村4组52号</v>
          </cell>
          <cell r="C653">
            <v>411005266</v>
          </cell>
          <cell r="D653" t="str">
            <v>三女</v>
          </cell>
          <cell r="E653" t="str">
            <v>510821199811055328</v>
          </cell>
          <cell r="F653" t="str">
            <v>18284920857</v>
          </cell>
          <cell r="G653" t="str">
            <v>女</v>
          </cell>
          <cell r="H653" t="str">
            <v>汉族</v>
          </cell>
          <cell r="I653" t="str">
            <v>向贵蓉,三女,510821199811055328</v>
          </cell>
          <cell r="J653" t="str">
            <v>向贵蓉,三女,510821199811055328</v>
          </cell>
        </row>
        <row r="654">
          <cell r="A654" t="str">
            <v>胡聪秀</v>
          </cell>
          <cell r="B654" t="str">
            <v>四川省旺苍县天星乡木瓜村4组52号</v>
          </cell>
          <cell r="C654">
            <v>411005266</v>
          </cell>
          <cell r="D654" t="str">
            <v>妻</v>
          </cell>
          <cell r="E654" t="str">
            <v>510821196312155320</v>
          </cell>
          <cell r="F654">
            <v>3212415</v>
          </cell>
          <cell r="G654" t="str">
            <v>女</v>
          </cell>
          <cell r="H654" t="str">
            <v>汉族</v>
          </cell>
          <cell r="I654" t="str">
            <v>胡聪秀,妻,510821196312155320</v>
          </cell>
          <cell r="J654" t="str">
            <v>胡聪秀,妻,510821196312155320;向贵蓉,三女,510821199811055328</v>
          </cell>
        </row>
        <row r="655">
          <cell r="A655" t="str">
            <v>向燕</v>
          </cell>
          <cell r="B655" t="str">
            <v>四川省旺苍县天星乡木瓜杓4组52号</v>
          </cell>
          <cell r="C655">
            <v>411005266</v>
          </cell>
          <cell r="D655" t="str">
            <v>次女</v>
          </cell>
          <cell r="E655" t="str">
            <v>510821199405105326</v>
          </cell>
          <cell r="F655" t="str">
            <v>15883974436</v>
          </cell>
          <cell r="G655" t="str">
            <v>女</v>
          </cell>
          <cell r="H655" t="str">
            <v>汉族</v>
          </cell>
          <cell r="I655" t="str">
            <v>向燕,次女,510821199405105326</v>
          </cell>
          <cell r="J655" t="str">
            <v>向燕,次女,510821199405105326;胡聪秀,妻,510821196312155320;向贵蓉,三女,510821199811055328</v>
          </cell>
        </row>
        <row r="656">
          <cell r="A656" t="str">
            <v>向仕义</v>
          </cell>
          <cell r="B656" t="str">
            <v>四川省旺苍县天星乡木瓜村4组52号</v>
          </cell>
          <cell r="C656">
            <v>411005266</v>
          </cell>
          <cell r="D656" t="str">
            <v>户主</v>
          </cell>
          <cell r="E656" t="str">
            <v>510821195704145338</v>
          </cell>
        </row>
        <row r="656">
          <cell r="G656" t="str">
            <v>男</v>
          </cell>
          <cell r="H656" t="str">
            <v>汉族</v>
          </cell>
          <cell r="I656" t="str">
            <v>向仕义,户主,510821195704145338</v>
          </cell>
          <cell r="J656" t="str">
            <v>向仕义,户主,510821195704145338;向燕,次女,510821199405105326;胡聪秀,妻,510821196312155320;向贵蓉,三女,510821199811055328</v>
          </cell>
        </row>
        <row r="657">
          <cell r="A657" t="str">
            <v>向敏</v>
          </cell>
          <cell r="B657" t="str">
            <v>四川省旺苍县天星乡木瓜村4组53号</v>
          </cell>
          <cell r="C657">
            <v>411005267</v>
          </cell>
          <cell r="D657" t="str">
            <v>长女</v>
          </cell>
          <cell r="E657" t="str">
            <v>510821198205285321</v>
          </cell>
          <cell r="F657" t="str">
            <v>13881281252</v>
          </cell>
          <cell r="G657" t="str">
            <v>女</v>
          </cell>
          <cell r="H657" t="str">
            <v>汉族</v>
          </cell>
          <cell r="I657" t="str">
            <v>向敏,长女,510821198205285321</v>
          </cell>
          <cell r="J657" t="str">
            <v>向敏,长女,510821198205285321</v>
          </cell>
        </row>
        <row r="658">
          <cell r="A658" t="str">
            <v>向飞宇</v>
          </cell>
          <cell r="B658" t="str">
            <v>四川省旺苍县天星乡木瓜村4组53号</v>
          </cell>
          <cell r="C658">
            <v>411005267</v>
          </cell>
          <cell r="D658" t="str">
            <v>孙子</v>
          </cell>
          <cell r="E658" t="str">
            <v>510821201504295313</v>
          </cell>
        </row>
        <row r="658">
          <cell r="G658" t="str">
            <v>男</v>
          </cell>
          <cell r="H658" t="str">
            <v>汉族</v>
          </cell>
          <cell r="I658" t="str">
            <v>向飞宇,孙子,510821201504295313</v>
          </cell>
          <cell r="J658" t="str">
            <v>向飞宇,孙子,510821201504295313;向敏,长女,510821198205285321</v>
          </cell>
        </row>
        <row r="659">
          <cell r="A659" t="str">
            <v>向妍静</v>
          </cell>
          <cell r="B659" t="str">
            <v>四川省旺苍县天星乡木瓜村4组53号</v>
          </cell>
          <cell r="C659">
            <v>411005267</v>
          </cell>
          <cell r="D659" t="str">
            <v>孙女</v>
          </cell>
          <cell r="E659" t="str">
            <v>510821200809105328</v>
          </cell>
        </row>
        <row r="659">
          <cell r="G659" t="str">
            <v>女</v>
          </cell>
          <cell r="H659" t="str">
            <v>汉族</v>
          </cell>
          <cell r="I659" t="str">
            <v>向妍静,孙女,510821200809105328</v>
          </cell>
          <cell r="J659" t="str">
            <v>向妍静,孙女,510821200809105328;向飞宇,孙子,510821201504295313;向敏,长女,510821198205285321</v>
          </cell>
        </row>
        <row r="660">
          <cell r="A660" t="str">
            <v>李光菊</v>
          </cell>
          <cell r="B660" t="str">
            <v>四川省旺苍县天星乡木瓜村4组53号</v>
          </cell>
          <cell r="C660">
            <v>411005267</v>
          </cell>
          <cell r="D660" t="str">
            <v>妻</v>
          </cell>
          <cell r="E660" t="str">
            <v>510821196210205323</v>
          </cell>
          <cell r="F660" t="str">
            <v>13698336670</v>
          </cell>
          <cell r="G660" t="str">
            <v>女</v>
          </cell>
          <cell r="H660" t="str">
            <v>汉族</v>
          </cell>
          <cell r="I660" t="str">
            <v>李光菊,妻,510821196210205323</v>
          </cell>
          <cell r="J660" t="str">
            <v>李光菊,妻,510821196210205323;向妍静,孙女,510821200809105328;向飞宇,孙子,510821201504295313;向敏,长女,510821198205285321</v>
          </cell>
        </row>
        <row r="661">
          <cell r="A661" t="str">
            <v>李益平</v>
          </cell>
          <cell r="B661" t="str">
            <v>四川省旺苍县天星乡木瓜村4组53号</v>
          </cell>
          <cell r="C661">
            <v>411005267</v>
          </cell>
          <cell r="D661" t="str">
            <v>女婿</v>
          </cell>
          <cell r="E661" t="str">
            <v>51082119790317531X</v>
          </cell>
          <cell r="F661" t="str">
            <v>13867885968</v>
          </cell>
          <cell r="G661" t="str">
            <v>男</v>
          </cell>
          <cell r="H661" t="str">
            <v>汉族</v>
          </cell>
          <cell r="I661" t="str">
            <v>李益平,女婿,51082119790317531X</v>
          </cell>
          <cell r="J661" t="str">
            <v>李益平,女婿,51082119790317531X;李光菊,妻,510821196210205323;向妍静,孙女,510821200809105328;向飞宇,孙子,510821201504295313;向敏,长女,510821198205285321</v>
          </cell>
        </row>
        <row r="662">
          <cell r="A662" t="str">
            <v>向仕学</v>
          </cell>
          <cell r="B662" t="str">
            <v>四川省旺苍县天星乡木瓜村4组53号</v>
          </cell>
          <cell r="C662">
            <v>411005267</v>
          </cell>
          <cell r="D662" t="str">
            <v>户主</v>
          </cell>
          <cell r="E662" t="str">
            <v>510821195112045317</v>
          </cell>
          <cell r="F662" t="str">
            <v>18284082231</v>
          </cell>
          <cell r="G662" t="str">
            <v>男</v>
          </cell>
          <cell r="H662" t="str">
            <v>汉族</v>
          </cell>
          <cell r="I662" t="str">
            <v>向仕学,户主,510821195112045317</v>
          </cell>
          <cell r="J662" t="str">
            <v>向仕学,户主,510821195112045317;李益平,女婿,51082119790317531X;李光菊,妻,510821196210205323;向妍静,孙女,510821200809105328;向飞宇,孙子,510821201504295313;向敏,长女,510821198205285321</v>
          </cell>
        </row>
        <row r="663">
          <cell r="A663" t="str">
            <v>付洪林</v>
          </cell>
          <cell r="B663" t="str">
            <v>四川省旺苍县天星乡木瓜村4组55号</v>
          </cell>
          <cell r="C663">
            <v>411005269</v>
          </cell>
          <cell r="D663" t="str">
            <v>长子</v>
          </cell>
          <cell r="E663" t="str">
            <v>510821198604175314</v>
          </cell>
          <cell r="F663" t="str">
            <v>18281548886</v>
          </cell>
          <cell r="G663" t="str">
            <v>男</v>
          </cell>
          <cell r="H663" t="str">
            <v>汉族</v>
          </cell>
          <cell r="I663" t="str">
            <v>付洪林,长子,510821198604175314</v>
          </cell>
          <cell r="J663" t="str">
            <v>付洪林,长子,510821198604175314</v>
          </cell>
        </row>
        <row r="664">
          <cell r="A664" t="str">
            <v>付云龙</v>
          </cell>
          <cell r="B664" t="str">
            <v>四川省旺苍县天星乡木瓜和4组55号</v>
          </cell>
          <cell r="C664">
            <v>411005269</v>
          </cell>
          <cell r="D664" t="str">
            <v>孙子</v>
          </cell>
          <cell r="E664" t="str">
            <v>510821201401165313</v>
          </cell>
        </row>
        <row r="664">
          <cell r="G664" t="str">
            <v>男</v>
          </cell>
          <cell r="H664" t="str">
            <v>汉族</v>
          </cell>
          <cell r="I664" t="str">
            <v>付云龙,孙子,510821201401165313</v>
          </cell>
          <cell r="J664" t="str">
            <v>付云龙,孙子,510821201401165313;付洪林,长子,510821198604175314</v>
          </cell>
        </row>
        <row r="665">
          <cell r="A665" t="str">
            <v>付凝涵</v>
          </cell>
          <cell r="B665" t="str">
            <v>四川省旺苍县天星乡木瓜村4组55号</v>
          </cell>
          <cell r="C665">
            <v>411005269</v>
          </cell>
          <cell r="D665" t="str">
            <v>孙女</v>
          </cell>
          <cell r="E665" t="str">
            <v>510821201001315327</v>
          </cell>
        </row>
        <row r="665">
          <cell r="G665" t="str">
            <v>女</v>
          </cell>
          <cell r="H665" t="str">
            <v>汉族</v>
          </cell>
          <cell r="I665" t="str">
            <v>付凝涵,孙女,510821201001315327</v>
          </cell>
          <cell r="J665" t="str">
            <v>付凝涵,孙女,510821201001315327;付云龙,孙子,510821201401165313;付洪林,长子,510821198604175314</v>
          </cell>
        </row>
        <row r="666">
          <cell r="A666" t="str">
            <v>向得菊</v>
          </cell>
          <cell r="B666" t="str">
            <v>四川省旺苍县天星乡木瓜村4组55号</v>
          </cell>
          <cell r="C666">
            <v>411005269</v>
          </cell>
          <cell r="D666" t="str">
            <v>妻</v>
          </cell>
          <cell r="E666" t="str">
            <v>510821195403105324</v>
          </cell>
          <cell r="F666" t="str">
            <v>0839-4419457</v>
          </cell>
          <cell r="G666" t="str">
            <v>女</v>
          </cell>
          <cell r="H666" t="str">
            <v>汉族</v>
          </cell>
          <cell r="I666" t="str">
            <v>向得菊,妻,510821195403105324</v>
          </cell>
          <cell r="J666" t="str">
            <v>向得菊,妻,510821195403105324;付凝涵,孙女,510821201001315327;付云龙,孙子,510821201401165313;付洪林,长子,510821198604175314</v>
          </cell>
        </row>
        <row r="667">
          <cell r="A667" t="str">
            <v>唐燕</v>
          </cell>
          <cell r="B667" t="str">
            <v>四川省旺苍县天星乡木瓜村4组55号</v>
          </cell>
          <cell r="C667">
            <v>411005269</v>
          </cell>
          <cell r="D667" t="str">
            <v>儿媳</v>
          </cell>
          <cell r="E667" t="str">
            <v>510821198909075322</v>
          </cell>
          <cell r="F667" t="str">
            <v>0839-4411510</v>
          </cell>
          <cell r="G667" t="str">
            <v>女</v>
          </cell>
          <cell r="H667" t="str">
            <v>汉族</v>
          </cell>
          <cell r="I667" t="str">
            <v>唐燕,儿媳,510821198909075322</v>
          </cell>
          <cell r="J667" t="str">
            <v>唐燕,儿媳,510821198909075322;向得菊,妻,510821195403105324;付凝涵,孙女,510821201001315327;付云龙,孙子,510821201401165313;付洪林,长子,510821198604175314</v>
          </cell>
        </row>
        <row r="668">
          <cell r="A668" t="str">
            <v>付朝正</v>
          </cell>
          <cell r="B668" t="str">
            <v>四川省旺苍县天星乡木瓜村4组55号</v>
          </cell>
          <cell r="C668">
            <v>411005269</v>
          </cell>
          <cell r="D668" t="str">
            <v>户主</v>
          </cell>
          <cell r="E668" t="str">
            <v>510821195304175319</v>
          </cell>
          <cell r="F668">
            <v>4419457</v>
          </cell>
          <cell r="G668" t="str">
            <v>男</v>
          </cell>
          <cell r="H668" t="str">
            <v>汉族</v>
          </cell>
          <cell r="I668" t="str">
            <v>付朝正,户主,510821195304175319</v>
          </cell>
          <cell r="J668" t="str">
            <v>付朝正,户主,510821195304175319;唐燕,儿媳,510821198909075322;向得菊,妻,510821195403105324;付凝涵,孙女,510821201001315327;付云龙,孙子,510821201401165313;付洪林,长子,510821198604175314</v>
          </cell>
        </row>
        <row r="669">
          <cell r="A669" t="str">
            <v>付东廷</v>
          </cell>
          <cell r="B669" t="str">
            <v>四川省旺苍县天星乡木瓜村4组56号</v>
          </cell>
          <cell r="C669">
            <v>411005270</v>
          </cell>
          <cell r="D669" t="str">
            <v>子</v>
          </cell>
          <cell r="E669" t="str">
            <v>510821199201055312</v>
          </cell>
        </row>
        <row r="669">
          <cell r="G669" t="str">
            <v>男</v>
          </cell>
          <cell r="H669" t="str">
            <v>汉族</v>
          </cell>
          <cell r="I669" t="str">
            <v>付东廷,子,510821199201055312</v>
          </cell>
          <cell r="J669" t="str">
            <v>付东廷,子,510821199201055312</v>
          </cell>
        </row>
        <row r="670">
          <cell r="A670" t="str">
            <v>李菊英</v>
          </cell>
          <cell r="B670" t="str">
            <v>四川省旺苍县天星乡木瓜村4组56号</v>
          </cell>
          <cell r="C670">
            <v>411005270</v>
          </cell>
          <cell r="D670" t="str">
            <v>妻</v>
          </cell>
          <cell r="E670" t="str">
            <v>510821196508085328</v>
          </cell>
        </row>
        <row r="670">
          <cell r="G670" t="str">
            <v>女</v>
          </cell>
          <cell r="H670" t="str">
            <v>汉族</v>
          </cell>
          <cell r="I670" t="str">
            <v>李菊英,妻,510821196508085328</v>
          </cell>
          <cell r="J670" t="str">
            <v>李菊英,妻,510821196508085328;付东廷,子,510821199201055312</v>
          </cell>
        </row>
        <row r="671">
          <cell r="A671" t="str">
            <v>付朝兴</v>
          </cell>
          <cell r="B671" t="str">
            <v>四川省旺苍县天星乡木瓜村4组56号</v>
          </cell>
          <cell r="C671">
            <v>411005270</v>
          </cell>
          <cell r="D671" t="str">
            <v>户主</v>
          </cell>
          <cell r="E671" t="str">
            <v>510821195003185310</v>
          </cell>
        </row>
        <row r="671">
          <cell r="G671" t="str">
            <v>男</v>
          </cell>
          <cell r="H671" t="str">
            <v>汉族</v>
          </cell>
          <cell r="I671" t="str">
            <v>付朝兴,户主,510821195003185310</v>
          </cell>
          <cell r="J671" t="str">
            <v>付朝兴,户主,510821195003185310;李菊英,妻,510821196508085328;付东廷,子,510821199201055312</v>
          </cell>
        </row>
        <row r="672">
          <cell r="A672" t="str">
            <v>李本国</v>
          </cell>
          <cell r="B672" t="str">
            <v>四川省旺苍县天星乡木瓜村4组58号</v>
          </cell>
          <cell r="C672">
            <v>411005271</v>
          </cell>
          <cell r="D672" t="str">
            <v>长子</v>
          </cell>
          <cell r="E672" t="str">
            <v>510821200412155319</v>
          </cell>
        </row>
        <row r="672">
          <cell r="G672" t="str">
            <v>男</v>
          </cell>
          <cell r="H672" t="str">
            <v>汉族</v>
          </cell>
          <cell r="I672" t="str">
            <v>李本国,长子,510821200412155319</v>
          </cell>
          <cell r="J672" t="str">
            <v>李本国,长子,510821200412155319</v>
          </cell>
        </row>
        <row r="673">
          <cell r="A673" t="str">
            <v>李静</v>
          </cell>
          <cell r="B673" t="str">
            <v>四川省旺苍县天星乡木瓜村4组58号</v>
          </cell>
          <cell r="C673">
            <v>411005271</v>
          </cell>
          <cell r="D673" t="str">
            <v>妻</v>
          </cell>
          <cell r="E673" t="str">
            <v>510821198209135320</v>
          </cell>
          <cell r="F673" t="str">
            <v>15181389178</v>
          </cell>
          <cell r="G673" t="str">
            <v>女</v>
          </cell>
          <cell r="H673" t="str">
            <v>汉族</v>
          </cell>
          <cell r="I673" t="str">
            <v>李静,妻,510821198209135320</v>
          </cell>
          <cell r="J673" t="str">
            <v>李静,妻,510821198209135320;李本国,长子,510821200412155319</v>
          </cell>
        </row>
        <row r="674">
          <cell r="A674" t="str">
            <v>李豪</v>
          </cell>
          <cell r="B674" t="str">
            <v>四川省旺苍县天星乡木瓜村4组58号</v>
          </cell>
          <cell r="C674">
            <v>411005271</v>
          </cell>
          <cell r="D674" t="str">
            <v>次子</v>
          </cell>
          <cell r="E674" t="str">
            <v>510821200606045310</v>
          </cell>
        </row>
        <row r="674">
          <cell r="G674" t="str">
            <v>男</v>
          </cell>
          <cell r="H674" t="str">
            <v>汉族</v>
          </cell>
          <cell r="I674" t="str">
            <v>李豪,次子,510821200606045310</v>
          </cell>
          <cell r="J674" t="str">
            <v>李豪,次子,510821200606045310;李静,妻,510821198209135320;李本国,长子,510821200412155319</v>
          </cell>
        </row>
        <row r="675">
          <cell r="A675" t="str">
            <v>付朝海</v>
          </cell>
          <cell r="B675" t="str">
            <v>四川省旺苍县天星乡木瓜村4组58号</v>
          </cell>
          <cell r="C675">
            <v>411005271</v>
          </cell>
          <cell r="D675" t="str">
            <v>户主</v>
          </cell>
          <cell r="E675" t="str">
            <v>510821197303085310</v>
          </cell>
          <cell r="F675" t="str">
            <v>15196131870</v>
          </cell>
          <cell r="G675" t="str">
            <v>女</v>
          </cell>
          <cell r="H675" t="str">
            <v>汉族</v>
          </cell>
          <cell r="I675" t="str">
            <v>付朝海,户主,510821197303085310</v>
          </cell>
          <cell r="J675" t="str">
            <v>付朝海,户主,510821197303085310;李豪,次子,510821200606045310;李静,妻,510821198209135320;李本国,长子,510821200412155319</v>
          </cell>
        </row>
        <row r="676">
          <cell r="A676" t="str">
            <v>李明灯</v>
          </cell>
          <cell r="B676" t="str">
            <v>四川省旺苍县天星乡木瓜村4组57号</v>
          </cell>
          <cell r="C676">
            <v>411005272</v>
          </cell>
          <cell r="D676" t="str">
            <v>子</v>
          </cell>
          <cell r="E676" t="str">
            <v>510821199909165314</v>
          </cell>
          <cell r="F676" t="str">
            <v>18284969139</v>
          </cell>
          <cell r="G676" t="str">
            <v>男</v>
          </cell>
          <cell r="H676" t="str">
            <v>汉族</v>
          </cell>
          <cell r="I676" t="str">
            <v>李明灯,子,510821199909165314</v>
          </cell>
          <cell r="J676" t="str">
            <v>李明灯,子,510821199909165314</v>
          </cell>
        </row>
        <row r="677">
          <cell r="A677" t="str">
            <v>刘小莉</v>
          </cell>
          <cell r="B677" t="str">
            <v>四川省旺苍县天星乡木瓜村4组57号</v>
          </cell>
          <cell r="C677">
            <v>411005272</v>
          </cell>
          <cell r="D677" t="str">
            <v>配偶</v>
          </cell>
          <cell r="E677" t="str">
            <v>510821197809185327</v>
          </cell>
        </row>
        <row r="677">
          <cell r="G677" t="str">
            <v>女</v>
          </cell>
          <cell r="H677" t="str">
            <v>汉族</v>
          </cell>
          <cell r="I677" t="str">
            <v>刘小莉,配偶,510821197809185327</v>
          </cell>
          <cell r="J677" t="str">
            <v>刘小莉,配偶,510821197809185327;李明灯,子,510821199909165314</v>
          </cell>
        </row>
        <row r="678">
          <cell r="A678" t="str">
            <v>刘新文</v>
          </cell>
          <cell r="B678" t="str">
            <v>四川省旺苍县天星乡木瓜村4组57号</v>
          </cell>
          <cell r="C678">
            <v>411005272</v>
          </cell>
          <cell r="D678" t="str">
            <v>次子</v>
          </cell>
          <cell r="E678" t="str">
            <v>510821200809095318</v>
          </cell>
        </row>
        <row r="678">
          <cell r="G678" t="str">
            <v>男</v>
          </cell>
          <cell r="H678" t="str">
            <v>汉族</v>
          </cell>
          <cell r="I678" t="str">
            <v>刘新文,次子,510821200809095318</v>
          </cell>
          <cell r="J678" t="str">
            <v>刘新文,次子,510821200809095318;刘小莉,配偶,510821197809185327;李明灯,子,510821199909165314</v>
          </cell>
        </row>
        <row r="679">
          <cell r="A679" t="str">
            <v>李蛟</v>
          </cell>
          <cell r="B679" t="str">
            <v>四川省旺苍县天星乡木瓜村4组57号</v>
          </cell>
          <cell r="C679">
            <v>411005272</v>
          </cell>
          <cell r="D679" t="str">
            <v>户主</v>
          </cell>
          <cell r="E679" t="str">
            <v>510821197505285310</v>
          </cell>
        </row>
        <row r="679">
          <cell r="G679" t="str">
            <v>男</v>
          </cell>
          <cell r="H679" t="str">
            <v>汉族</v>
          </cell>
          <cell r="I679" t="str">
            <v>李蛟,户主,510821197505285310</v>
          </cell>
          <cell r="J679" t="str">
            <v>李蛟,户主,510821197505285310;刘新文,次子,510821200809095318;刘小莉,配偶,510821197809185327;李明灯,子,510821199909165314</v>
          </cell>
        </row>
        <row r="680">
          <cell r="A680" t="str">
            <v>李艳</v>
          </cell>
          <cell r="B680" t="str">
            <v>四川省旺苍县天星乡木瓜村5组1号</v>
          </cell>
          <cell r="C680">
            <v>411005273</v>
          </cell>
          <cell r="D680" t="str">
            <v>长女</v>
          </cell>
          <cell r="E680" t="str">
            <v>510821198301115322</v>
          </cell>
          <cell r="F680" t="str">
            <v>17738114915</v>
          </cell>
          <cell r="G680" t="str">
            <v>女</v>
          </cell>
          <cell r="H680" t="str">
            <v>汉族</v>
          </cell>
          <cell r="I680" t="str">
            <v>李艳,长女,510821198301115322</v>
          </cell>
          <cell r="J680" t="str">
            <v>李艳,长女,510821198301115322</v>
          </cell>
        </row>
        <row r="681">
          <cell r="A681" t="str">
            <v>许若瑶</v>
          </cell>
          <cell r="B681" t="str">
            <v>四川省旺苍县天星乡木瓜村5组1号</v>
          </cell>
          <cell r="C681">
            <v>411005273</v>
          </cell>
          <cell r="D681" t="str">
            <v>外孙女</v>
          </cell>
          <cell r="E681" t="str">
            <v>51082120161127012X</v>
          </cell>
        </row>
        <row r="681">
          <cell r="G681" t="str">
            <v>女</v>
          </cell>
          <cell r="H681" t="str">
            <v>汉族</v>
          </cell>
          <cell r="I681" t="str">
            <v>许若瑶,外孙女,51082120161127012X</v>
          </cell>
          <cell r="J681" t="str">
            <v>许若瑶,外孙女,51082120161127012X;李艳,长女,510821198301115322</v>
          </cell>
        </row>
        <row r="682">
          <cell r="A682" t="str">
            <v>张润英</v>
          </cell>
          <cell r="B682" t="str">
            <v>四川省旺苍县天星乡木瓜村5组1号</v>
          </cell>
          <cell r="C682">
            <v>411005273</v>
          </cell>
          <cell r="D682" t="str">
            <v>妻</v>
          </cell>
          <cell r="E682" t="str">
            <v>510821196201075328</v>
          </cell>
          <cell r="F682" t="str">
            <v>13684345909</v>
          </cell>
          <cell r="G682" t="str">
            <v>女</v>
          </cell>
          <cell r="H682" t="str">
            <v>汉族</v>
          </cell>
          <cell r="I682" t="str">
            <v>张润英,妻,510821196201075328</v>
          </cell>
          <cell r="J682" t="str">
            <v>张润英,妻,510821196201075328;许若瑶,外孙女,51082120161127012X;李艳,长女,510821198301115322</v>
          </cell>
        </row>
        <row r="683">
          <cell r="A683" t="str">
            <v>李本照</v>
          </cell>
          <cell r="B683" t="str">
            <v>四川省旺苍县天星乡木瓜村5组1号</v>
          </cell>
          <cell r="C683">
            <v>411005273</v>
          </cell>
          <cell r="D683" t="str">
            <v>户主</v>
          </cell>
          <cell r="E683" t="str">
            <v>510821196003295311</v>
          </cell>
          <cell r="F683" t="str">
            <v>0839-4417295</v>
          </cell>
          <cell r="G683" t="str">
            <v>男</v>
          </cell>
          <cell r="H683" t="str">
            <v>汉族</v>
          </cell>
          <cell r="I683" t="str">
            <v>李本照,户主,510821196003295311</v>
          </cell>
          <cell r="J683" t="str">
            <v>李本照,户主,510821196003295311;张润英,妻,510821196201075328;许若瑶,外孙女,51082120161127012X;李艳,长女,510821198301115322</v>
          </cell>
        </row>
        <row r="684">
          <cell r="A684" t="str">
            <v>李健</v>
          </cell>
          <cell r="B684" t="str">
            <v>四川省旺苍县天星乡木瓜村5组2号</v>
          </cell>
          <cell r="C684">
            <v>411005274</v>
          </cell>
          <cell r="D684" t="str">
            <v>子</v>
          </cell>
          <cell r="E684" t="str">
            <v>510821198102055312</v>
          </cell>
          <cell r="F684" t="str">
            <v>13881479838</v>
          </cell>
          <cell r="G684" t="str">
            <v>男</v>
          </cell>
          <cell r="H684" t="str">
            <v>汉族</v>
          </cell>
          <cell r="I684" t="str">
            <v>李健,子,510821198102055312</v>
          </cell>
          <cell r="J684" t="str">
            <v>李健,子,510821198102055312</v>
          </cell>
        </row>
        <row r="685">
          <cell r="A685" t="str">
            <v>李益川</v>
          </cell>
          <cell r="B685" t="str">
            <v>四川省旺苍县天星乡木瓜村5组2号</v>
          </cell>
          <cell r="C685">
            <v>411005274</v>
          </cell>
          <cell r="D685" t="str">
            <v>户主</v>
          </cell>
          <cell r="E685" t="str">
            <v>510821195106185313</v>
          </cell>
          <cell r="F685" t="str">
            <v>15983932699</v>
          </cell>
          <cell r="G685" t="str">
            <v>男</v>
          </cell>
          <cell r="H685" t="str">
            <v>汉族</v>
          </cell>
          <cell r="I685" t="str">
            <v>李益川,户主,510821195106185313</v>
          </cell>
          <cell r="J685" t="str">
            <v>李益川,户主,510821195106185313;李健,子,510821198102055312</v>
          </cell>
        </row>
        <row r="686">
          <cell r="A686" t="str">
            <v>李书需</v>
          </cell>
          <cell r="B686" t="str">
            <v>四川省旺苍县天星乡木瓜村5组13号</v>
          </cell>
          <cell r="C686">
            <v>411005275</v>
          </cell>
          <cell r="D686" t="str">
            <v>孙子</v>
          </cell>
          <cell r="E686" t="str">
            <v>510821201401305312</v>
          </cell>
        </row>
        <row r="686">
          <cell r="G686" t="str">
            <v>男</v>
          </cell>
          <cell r="H686" t="str">
            <v>汉族</v>
          </cell>
          <cell r="I686" t="str">
            <v>李书需,孙子,510821201401305312</v>
          </cell>
          <cell r="J686" t="str">
            <v>李书需,孙子,510821201401305312</v>
          </cell>
        </row>
        <row r="687">
          <cell r="A687" t="str">
            <v>王翠琼</v>
          </cell>
          <cell r="B687" t="str">
            <v>四川省旺苍县天星乡木瓜村5组3号</v>
          </cell>
          <cell r="C687">
            <v>411005275</v>
          </cell>
          <cell r="D687" t="str">
            <v>妻</v>
          </cell>
          <cell r="E687" t="str">
            <v>510821196507225325</v>
          </cell>
          <cell r="F687" t="str">
            <v>0839-4217291</v>
          </cell>
          <cell r="G687" t="str">
            <v>女</v>
          </cell>
          <cell r="H687" t="str">
            <v>汉族</v>
          </cell>
          <cell r="I687" t="str">
            <v>王翠琼,妻,510821196507225325</v>
          </cell>
          <cell r="J687" t="str">
            <v>王翠琼,妻,510821196507225325;李书需,孙子,510821201401305312</v>
          </cell>
        </row>
        <row r="688">
          <cell r="A688" t="str">
            <v>李琼琴</v>
          </cell>
          <cell r="B688" t="str">
            <v>四川省旺苍县天星乡木瓜村5组3号</v>
          </cell>
          <cell r="C688">
            <v>411005275</v>
          </cell>
          <cell r="D688" t="str">
            <v>次女</v>
          </cell>
          <cell r="E688" t="str">
            <v>510821199001175328</v>
          </cell>
          <cell r="F688" t="str">
            <v>15282000876</v>
          </cell>
          <cell r="G688" t="str">
            <v>女</v>
          </cell>
          <cell r="H688" t="str">
            <v>汉族</v>
          </cell>
          <cell r="I688" t="str">
            <v>李琼琴,次女,510821199001175328</v>
          </cell>
          <cell r="J688" t="str">
            <v>李琼琴,次女,510821199001175328;王翠琼,妻,510821196507225325;李书需,孙子,510821201401305312</v>
          </cell>
        </row>
        <row r="689">
          <cell r="A689" t="str">
            <v>李本义</v>
          </cell>
          <cell r="B689" t="str">
            <v>四川省旺苍县天星乡木瓜村5组3号</v>
          </cell>
          <cell r="C689">
            <v>411005275</v>
          </cell>
          <cell r="D689" t="str">
            <v>户主</v>
          </cell>
          <cell r="E689" t="str">
            <v>510821196206295311</v>
          </cell>
          <cell r="F689" t="str">
            <v>0839-4217291</v>
          </cell>
          <cell r="G689" t="str">
            <v>男</v>
          </cell>
          <cell r="H689" t="str">
            <v>汉族</v>
          </cell>
          <cell r="I689" t="str">
            <v>李本义,户主,510821196206295311</v>
          </cell>
          <cell r="J689" t="str">
            <v>李本义,户主,510821196206295311;李琼琴,次女,510821199001175328;王翠琼,妻,510821196507225325;李书需,孙子,510821201401305312</v>
          </cell>
        </row>
        <row r="690">
          <cell r="A690" t="str">
            <v>李晓慧</v>
          </cell>
          <cell r="B690" t="str">
            <v>四川省旺苍县天星乡木瓜村5组04号</v>
          </cell>
          <cell r="C690">
            <v>411005276</v>
          </cell>
          <cell r="D690" t="str">
            <v>长女</v>
          </cell>
          <cell r="E690" t="str">
            <v>510821199601025323</v>
          </cell>
          <cell r="F690" t="str">
            <v>15284131998</v>
          </cell>
          <cell r="G690" t="str">
            <v>女</v>
          </cell>
          <cell r="H690" t="str">
            <v>汉族</v>
          </cell>
          <cell r="I690" t="str">
            <v>李晓慧,长女,510821199601025323</v>
          </cell>
          <cell r="J690" t="str">
            <v>李晓慧,长女,510821199601025323</v>
          </cell>
        </row>
        <row r="691">
          <cell r="A691" t="str">
            <v>严菊花</v>
          </cell>
          <cell r="B691" t="str">
            <v>四川省旺苍县天星乡木瓜村5组04号</v>
          </cell>
          <cell r="C691">
            <v>411005276</v>
          </cell>
          <cell r="D691" t="str">
            <v>妻</v>
          </cell>
          <cell r="E691" t="str">
            <v>510821197508205320</v>
          </cell>
          <cell r="F691" t="str">
            <v>08393212398</v>
          </cell>
          <cell r="G691" t="str">
            <v>女</v>
          </cell>
          <cell r="H691" t="str">
            <v>汉族</v>
          </cell>
          <cell r="I691" t="str">
            <v>严菊花,妻,510821197508205320</v>
          </cell>
          <cell r="J691" t="str">
            <v>严菊花,妻,510821197508205320;李晓慧,长女,510821199601025323</v>
          </cell>
        </row>
        <row r="692">
          <cell r="A692" t="str">
            <v>张宗连</v>
          </cell>
          <cell r="B692" t="str">
            <v>四川省旺苍县天星乡木瓜村5组04号</v>
          </cell>
          <cell r="C692">
            <v>411005276</v>
          </cell>
          <cell r="D692" t="str">
            <v>母亲</v>
          </cell>
          <cell r="E692" t="str">
            <v>510821193302225328</v>
          </cell>
        </row>
        <row r="692">
          <cell r="G692" t="str">
            <v>女</v>
          </cell>
          <cell r="H692" t="str">
            <v>汉族</v>
          </cell>
          <cell r="I692" t="str">
            <v>张宗连,母亲,510821193302225328</v>
          </cell>
          <cell r="J692" t="str">
            <v>张宗连,母亲,510821193302225328;严菊花,妻,510821197508205320;李晓慧,长女,510821199601025323</v>
          </cell>
        </row>
        <row r="693">
          <cell r="A693" t="str">
            <v>李益顶</v>
          </cell>
          <cell r="B693" t="str">
            <v>四川省旺苍县天星乡木瓜村5组04号</v>
          </cell>
          <cell r="C693">
            <v>411005276</v>
          </cell>
          <cell r="D693" t="str">
            <v>父亲</v>
          </cell>
          <cell r="E693" t="str">
            <v>510821193304125312</v>
          </cell>
          <cell r="F693" t="str">
            <v>15283931887</v>
          </cell>
          <cell r="G693" t="str">
            <v>男</v>
          </cell>
          <cell r="H693" t="str">
            <v>汉族</v>
          </cell>
          <cell r="I693" t="str">
            <v>李益顶,父亲,510821193304125312</v>
          </cell>
          <cell r="J693" t="str">
            <v>李益顶,父亲,510821193304125312;张宗连,母亲,510821193302225328;严菊花,妻,510821197508205320;李晓慧,长女,510821199601025323</v>
          </cell>
        </row>
        <row r="694">
          <cell r="A694" t="str">
            <v>李小霞</v>
          </cell>
          <cell r="B694" t="str">
            <v>四川省旺苍县天星乡木瓜村5组04号</v>
          </cell>
          <cell r="C694">
            <v>411005276</v>
          </cell>
          <cell r="D694" t="str">
            <v>次女</v>
          </cell>
          <cell r="E694" t="str">
            <v>510821200008105328</v>
          </cell>
        </row>
        <row r="694">
          <cell r="G694" t="str">
            <v>女</v>
          </cell>
          <cell r="H694" t="str">
            <v>汉族</v>
          </cell>
          <cell r="I694" t="str">
            <v>李小霞,次女,510821200008105328</v>
          </cell>
          <cell r="J694" t="str">
            <v>李小霞,次女,510821200008105328;李益顶,父亲,510821193304125312;张宗连,母亲,510821193302225328;严菊花,妻,510821197508205320;李晓慧,长女,510821199601025323</v>
          </cell>
        </row>
        <row r="695">
          <cell r="A695" t="str">
            <v>李本辉</v>
          </cell>
          <cell r="B695" t="str">
            <v>四川省旺苍县天星乡木瓜村5组04号</v>
          </cell>
          <cell r="C695">
            <v>411005276</v>
          </cell>
          <cell r="D695" t="str">
            <v>户主</v>
          </cell>
          <cell r="E695" t="str">
            <v>510821197004275317</v>
          </cell>
          <cell r="F695" t="str">
            <v>08393212398</v>
          </cell>
          <cell r="G695" t="str">
            <v>男</v>
          </cell>
          <cell r="H695" t="str">
            <v>汉族</v>
          </cell>
          <cell r="I695" t="str">
            <v>李本辉,户主,510821197004275317</v>
          </cell>
          <cell r="J695" t="str">
            <v>李本辉,户主,510821197004275317;李小霞,次女,510821200008105328;李益顶,父亲,510821193304125312;张宗连,母亲,510821193302225328;严菊花,妻,510821197508205320;李晓慧,长女,510821199601025323</v>
          </cell>
        </row>
        <row r="696">
          <cell r="A696" t="str">
            <v>李秀珍</v>
          </cell>
          <cell r="B696" t="str">
            <v>四川省旺苍县天星乡木瓜村5组5号</v>
          </cell>
          <cell r="C696">
            <v>411005277</v>
          </cell>
          <cell r="D696" t="str">
            <v>养女或继女</v>
          </cell>
          <cell r="E696" t="str">
            <v>510821199207105341</v>
          </cell>
          <cell r="F696" t="str">
            <v>15284871662</v>
          </cell>
          <cell r="G696" t="str">
            <v>女</v>
          </cell>
          <cell r="H696" t="str">
            <v>汉族</v>
          </cell>
          <cell r="I696" t="str">
            <v>李秀珍,养女或继女,510821199207105341</v>
          </cell>
          <cell r="J696" t="str">
            <v>李秀珍,养女或继女,510821199207105341</v>
          </cell>
        </row>
        <row r="697">
          <cell r="A697" t="str">
            <v>张秀弟</v>
          </cell>
          <cell r="B697" t="str">
            <v>四川省旺苍县天星乡木瓜村5组5号</v>
          </cell>
          <cell r="C697">
            <v>411005277</v>
          </cell>
          <cell r="D697" t="str">
            <v>母亲</v>
          </cell>
          <cell r="E697" t="str">
            <v>510821193503025322</v>
          </cell>
        </row>
        <row r="697">
          <cell r="G697" t="str">
            <v>女</v>
          </cell>
          <cell r="H697" t="str">
            <v>汉族</v>
          </cell>
          <cell r="I697" t="str">
            <v>张秀弟,母亲,510821193503025322</v>
          </cell>
          <cell r="J697" t="str">
            <v>张秀弟,母亲,510821193503025322;李秀珍,养女或继女,510821199207105341</v>
          </cell>
        </row>
        <row r="698">
          <cell r="A698" t="str">
            <v>李本金</v>
          </cell>
          <cell r="B698" t="str">
            <v>四川省旺苍县天星乡木瓜村5组5号</v>
          </cell>
          <cell r="C698">
            <v>411005277</v>
          </cell>
          <cell r="D698" t="str">
            <v>户主</v>
          </cell>
          <cell r="E698" t="str">
            <v>510821196104255319</v>
          </cell>
        </row>
        <row r="698">
          <cell r="G698" t="str">
            <v>男</v>
          </cell>
          <cell r="H698" t="str">
            <v>汉族</v>
          </cell>
          <cell r="I698" t="str">
            <v>李本金,户主,510821196104255319</v>
          </cell>
          <cell r="J698" t="str">
            <v>李本金,户主,510821196104255319;张秀弟,母亲,510821193503025322;李秀珍,养女或继女,510821199207105341</v>
          </cell>
        </row>
        <row r="699">
          <cell r="A699" t="str">
            <v>李得刚</v>
          </cell>
          <cell r="B699" t="str">
            <v>四川省旺苍县天星乡木瓜村5组6号</v>
          </cell>
          <cell r="C699">
            <v>411005278</v>
          </cell>
          <cell r="D699" t="str">
            <v>子</v>
          </cell>
          <cell r="E699" t="str">
            <v>510821199704175316</v>
          </cell>
          <cell r="F699" t="str">
            <v>18781262479</v>
          </cell>
          <cell r="G699" t="str">
            <v>男</v>
          </cell>
          <cell r="H699" t="str">
            <v>汉族</v>
          </cell>
          <cell r="I699" t="str">
            <v>李得刚,子,510821199704175316</v>
          </cell>
          <cell r="J699" t="str">
            <v>李得刚,子,510821199704175316</v>
          </cell>
        </row>
        <row r="700">
          <cell r="A700" t="str">
            <v>尹福莲</v>
          </cell>
          <cell r="B700" t="str">
            <v>四川省旺苍县天星乡木瓜村5组6号</v>
          </cell>
          <cell r="C700">
            <v>411005278</v>
          </cell>
          <cell r="D700" t="str">
            <v>妻</v>
          </cell>
          <cell r="E700" t="str">
            <v>510821197102115325</v>
          </cell>
          <cell r="F700" t="str">
            <v>15284859291</v>
          </cell>
          <cell r="G700" t="str">
            <v>女</v>
          </cell>
          <cell r="H700" t="str">
            <v>汉族</v>
          </cell>
          <cell r="I700" t="str">
            <v>尹福莲,妻,510821197102115325</v>
          </cell>
          <cell r="J700" t="str">
            <v>尹福莲,妻,510821197102115325;李得刚,子,510821199704175316</v>
          </cell>
        </row>
        <row r="701">
          <cell r="A701" t="str">
            <v>李琼</v>
          </cell>
          <cell r="B701" t="str">
            <v>四川省旺苍县天星乡木瓜村5组6号</v>
          </cell>
          <cell r="C701">
            <v>411005278</v>
          </cell>
          <cell r="D701" t="str">
            <v>女</v>
          </cell>
          <cell r="E701" t="str">
            <v>51082119930205532X</v>
          </cell>
          <cell r="F701" t="str">
            <v>18398855653</v>
          </cell>
          <cell r="G701" t="str">
            <v>女</v>
          </cell>
          <cell r="H701" t="str">
            <v>汉族</v>
          </cell>
          <cell r="I701" t="str">
            <v>李琼,女,51082119930205532X</v>
          </cell>
          <cell r="J701" t="str">
            <v>李琼,女,51082119930205532X;尹福莲,妻,510821197102115325;李得刚,子,510821199704175316</v>
          </cell>
        </row>
        <row r="702">
          <cell r="A702" t="str">
            <v>李本贵</v>
          </cell>
          <cell r="B702" t="str">
            <v>四川省旺苍县天星乡木瓜村5组6号</v>
          </cell>
          <cell r="C702">
            <v>411005278</v>
          </cell>
          <cell r="D702" t="str">
            <v>户主</v>
          </cell>
          <cell r="E702" t="str">
            <v>510821196902065317</v>
          </cell>
          <cell r="F702" t="str">
            <v>13581822914</v>
          </cell>
          <cell r="G702" t="str">
            <v>男</v>
          </cell>
          <cell r="H702" t="str">
            <v>汉族</v>
          </cell>
          <cell r="I702" t="str">
            <v>李本贵,户主,510821196902065317</v>
          </cell>
          <cell r="J702" t="str">
            <v>李本贵,户主,510821196902065317;李琼,女,51082119930205532X;尹福莲,妻,510821197102115325;李得刚,子,510821199704175316</v>
          </cell>
        </row>
        <row r="703">
          <cell r="A703" t="str">
            <v>李本太</v>
          </cell>
          <cell r="B703" t="str">
            <v>四川省旺苍县天星乡木瓜村5组7号</v>
          </cell>
          <cell r="C703">
            <v>411005279</v>
          </cell>
          <cell r="D703" t="str">
            <v>长子</v>
          </cell>
          <cell r="E703" t="str">
            <v>510821198301075316</v>
          </cell>
          <cell r="F703" t="str">
            <v>18108144990</v>
          </cell>
          <cell r="G703" t="str">
            <v>男</v>
          </cell>
          <cell r="H703" t="str">
            <v>汉族</v>
          </cell>
          <cell r="I703" t="str">
            <v>李本太,长子,510821198301075316</v>
          </cell>
          <cell r="J703" t="str">
            <v>李本太,长子,510821198301075316</v>
          </cell>
        </row>
        <row r="704">
          <cell r="A704" t="str">
            <v>吴朝英</v>
          </cell>
          <cell r="B704" t="str">
            <v>四川省旺苍县天星乡木瓜村5组7号</v>
          </cell>
          <cell r="C704">
            <v>411005279</v>
          </cell>
          <cell r="D704" t="str">
            <v>妻</v>
          </cell>
          <cell r="E704" t="str">
            <v>510821194801035320</v>
          </cell>
          <cell r="F704" t="str">
            <v>15328128403</v>
          </cell>
          <cell r="G704" t="str">
            <v>女</v>
          </cell>
          <cell r="H704" t="str">
            <v>汉族</v>
          </cell>
          <cell r="I704" t="str">
            <v>吴朝英,妻,510821194801035320</v>
          </cell>
          <cell r="J704" t="str">
            <v>吴朝英,妻,510821194801035320;李本太,长子,510821198301075316</v>
          </cell>
        </row>
        <row r="705">
          <cell r="A705" t="str">
            <v>李益才</v>
          </cell>
          <cell r="B705" t="str">
            <v>四川省旺苍县天星乡木瓜村5组7号</v>
          </cell>
          <cell r="C705">
            <v>411005279</v>
          </cell>
          <cell r="D705" t="str">
            <v>户主</v>
          </cell>
          <cell r="E705" t="str">
            <v>51082119520704531X</v>
          </cell>
          <cell r="F705" t="str">
            <v>18780911551</v>
          </cell>
          <cell r="G705" t="str">
            <v>男</v>
          </cell>
          <cell r="H705" t="str">
            <v>汉族</v>
          </cell>
          <cell r="I705" t="str">
            <v>李益才,户主,51082119520704531X</v>
          </cell>
          <cell r="J705" t="str">
            <v>李益才,户主,51082119520704531X;吴朝英,妻,510821194801035320;李本太,长子,510821198301075316</v>
          </cell>
        </row>
        <row r="706">
          <cell r="A706" t="str">
            <v>罗柳英</v>
          </cell>
          <cell r="B706" t="str">
            <v>四川省旺苍县天星乡木瓜村5组8号</v>
          </cell>
          <cell r="C706">
            <v>411005280</v>
          </cell>
          <cell r="D706" t="str">
            <v>妻</v>
          </cell>
          <cell r="E706" t="str">
            <v>510821196204085329</v>
          </cell>
          <cell r="F706" t="str">
            <v>18781224959</v>
          </cell>
          <cell r="G706" t="str">
            <v>女</v>
          </cell>
          <cell r="H706" t="str">
            <v>汉族</v>
          </cell>
          <cell r="I706" t="str">
            <v>罗柳英,妻,510821196204085329</v>
          </cell>
          <cell r="J706" t="str">
            <v>罗柳英,妻,510821196204085329</v>
          </cell>
        </row>
        <row r="707">
          <cell r="A707" t="str">
            <v>李益美</v>
          </cell>
          <cell r="B707" t="str">
            <v>四川省旺苍县天星乡木瓜村5组8号</v>
          </cell>
          <cell r="C707">
            <v>411005280</v>
          </cell>
          <cell r="D707" t="str">
            <v>户主</v>
          </cell>
          <cell r="E707" t="str">
            <v>510821195701075354</v>
          </cell>
          <cell r="F707" t="str">
            <v>0839-4400659</v>
          </cell>
          <cell r="G707" t="str">
            <v>男</v>
          </cell>
          <cell r="H707" t="str">
            <v>汉族</v>
          </cell>
          <cell r="I707" t="str">
            <v>李益美,户主,510821195701075354</v>
          </cell>
          <cell r="J707" t="str">
            <v>李益美,户主,510821195701075354;罗柳英,妻,510821196204085329</v>
          </cell>
        </row>
        <row r="708">
          <cell r="A708" t="str">
            <v>李濠宇</v>
          </cell>
          <cell r="B708" t="str">
            <v>四川省旺苍县天星乡木瓜村5组9号</v>
          </cell>
          <cell r="C708">
            <v>411005281</v>
          </cell>
          <cell r="D708" t="str">
            <v>外孙子</v>
          </cell>
          <cell r="E708" t="str">
            <v>510821201112265318</v>
          </cell>
        </row>
        <row r="708">
          <cell r="G708" t="str">
            <v>男</v>
          </cell>
          <cell r="H708" t="str">
            <v>汉族</v>
          </cell>
          <cell r="I708" t="str">
            <v>李濠宇,外孙子,510821201112265318</v>
          </cell>
          <cell r="J708" t="str">
            <v>李濠宇,外孙子,510821201112265318</v>
          </cell>
        </row>
        <row r="709">
          <cell r="A709" t="str">
            <v>杨菊红</v>
          </cell>
          <cell r="B709" t="str">
            <v>四川省旺苍县天星乡木瓜村5组9号</v>
          </cell>
          <cell r="C709">
            <v>411005281</v>
          </cell>
          <cell r="D709" t="str">
            <v>妻</v>
          </cell>
          <cell r="E709" t="str">
            <v>510821196601255328</v>
          </cell>
        </row>
        <row r="709">
          <cell r="G709" t="str">
            <v>女</v>
          </cell>
          <cell r="H709" t="str">
            <v>汉族</v>
          </cell>
          <cell r="I709" t="str">
            <v>杨菊红,妻,510821196601255328</v>
          </cell>
          <cell r="J709" t="str">
            <v>杨菊红,妻,510821196601255328;李濠宇,外孙子,510821201112265318</v>
          </cell>
        </row>
        <row r="710">
          <cell r="A710" t="str">
            <v>严国英</v>
          </cell>
          <cell r="B710" t="str">
            <v>四川省旺苍县天星乡木瓜村5组9号</v>
          </cell>
          <cell r="C710">
            <v>411005281</v>
          </cell>
          <cell r="D710" t="str">
            <v>母亲</v>
          </cell>
          <cell r="E710" t="str">
            <v>51082119390309532X</v>
          </cell>
          <cell r="F710" t="str">
            <v>15284144716</v>
          </cell>
          <cell r="G710" t="str">
            <v>女</v>
          </cell>
          <cell r="H710" t="str">
            <v>汉族</v>
          </cell>
          <cell r="I710" t="str">
            <v>严国英,母亲,51082119390309532X</v>
          </cell>
          <cell r="J710" t="str">
            <v>严国英,母亲,51082119390309532X;杨菊红,妻,510821196601255328;李濠宇,外孙子,510821201112265318</v>
          </cell>
        </row>
        <row r="711">
          <cell r="A711" t="str">
            <v>李德珍</v>
          </cell>
          <cell r="B711" t="str">
            <v>四川省旺苍县天星乡木瓜村5组9号</v>
          </cell>
          <cell r="C711">
            <v>411005281</v>
          </cell>
          <cell r="D711" t="str">
            <v>次女</v>
          </cell>
          <cell r="E711" t="str">
            <v>510821199302035329</v>
          </cell>
          <cell r="F711" t="str">
            <v>15883929856</v>
          </cell>
          <cell r="G711" t="str">
            <v>女</v>
          </cell>
          <cell r="H711" t="str">
            <v>汉族</v>
          </cell>
          <cell r="I711" t="str">
            <v>李德珍,次女,510821199302035329</v>
          </cell>
          <cell r="J711" t="str">
            <v>李德珍,次女,510821199302035329;严国英,母亲,51082119390309532X;杨菊红,妻,510821196601255328;李濠宇,外孙子,510821201112265318</v>
          </cell>
        </row>
        <row r="712">
          <cell r="A712" t="str">
            <v>李本海</v>
          </cell>
          <cell r="B712" t="str">
            <v>四川省旺苍县天星乡木瓜村5组9号</v>
          </cell>
          <cell r="C712">
            <v>411005281</v>
          </cell>
          <cell r="D712" t="str">
            <v>户主</v>
          </cell>
          <cell r="E712" t="str">
            <v>510821196601065313</v>
          </cell>
          <cell r="F712" t="str">
            <v>0839-4216221</v>
          </cell>
          <cell r="G712" t="str">
            <v>男</v>
          </cell>
          <cell r="H712" t="str">
            <v>汉族</v>
          </cell>
          <cell r="I712" t="str">
            <v>李本海,户主,510821196601065313</v>
          </cell>
          <cell r="J712" t="str">
            <v>李本海,户主,510821196601065313;李德珍,次女,510821199302035329;严国英,母亲,51082119390309532X;杨菊红,妻,510821196601255328;李濠宇,外孙子,510821201112265318</v>
          </cell>
        </row>
        <row r="713">
          <cell r="A713" t="str">
            <v>李本树</v>
          </cell>
          <cell r="B713" t="str">
            <v>四川省旺苍县天星乡木瓜村5组10号</v>
          </cell>
          <cell r="C713">
            <v>411005282</v>
          </cell>
          <cell r="D713" t="str">
            <v>户主</v>
          </cell>
          <cell r="E713" t="str">
            <v>510821194405125316</v>
          </cell>
        </row>
        <row r="713">
          <cell r="G713" t="str">
            <v>男</v>
          </cell>
          <cell r="H713" t="str">
            <v>汉族</v>
          </cell>
          <cell r="I713" t="str">
            <v>李本树,户主,510821194405125316</v>
          </cell>
          <cell r="J713" t="str">
            <v>李本树,户主,510821194405125316</v>
          </cell>
        </row>
        <row r="714">
          <cell r="A714" t="str">
            <v>李成</v>
          </cell>
          <cell r="B714" t="str">
            <v>四川省旺苍县天星乡木瓜村5组11号</v>
          </cell>
          <cell r="C714">
            <v>411005283</v>
          </cell>
          <cell r="D714" t="str">
            <v>长子</v>
          </cell>
          <cell r="E714" t="str">
            <v>510821199302165318</v>
          </cell>
          <cell r="F714" t="str">
            <v>18783452406</v>
          </cell>
          <cell r="G714" t="str">
            <v>男</v>
          </cell>
          <cell r="H714" t="str">
            <v>汉族</v>
          </cell>
          <cell r="I714" t="str">
            <v>李成,长子,510821199302165318</v>
          </cell>
          <cell r="J714" t="str">
            <v>李成,长子,510821199302165318</v>
          </cell>
        </row>
        <row r="715">
          <cell r="A715" t="str">
            <v>李晓丽</v>
          </cell>
          <cell r="B715" t="str">
            <v>四川省旺苍县天星乡木瓜村5组11号</v>
          </cell>
          <cell r="C715">
            <v>411005283</v>
          </cell>
          <cell r="D715" t="str">
            <v>长女</v>
          </cell>
          <cell r="E715" t="str">
            <v>510821198902285327</v>
          </cell>
          <cell r="F715" t="str">
            <v>0839-4400499</v>
          </cell>
          <cell r="G715" t="str">
            <v>女</v>
          </cell>
          <cell r="H715" t="str">
            <v>汉族</v>
          </cell>
          <cell r="I715" t="str">
            <v>李晓丽,长女,510821198902285327</v>
          </cell>
          <cell r="J715" t="str">
            <v>李晓丽,长女,510821198902285327;李成,长子,510821199302165318</v>
          </cell>
        </row>
        <row r="716">
          <cell r="A716" t="str">
            <v>李益文</v>
          </cell>
          <cell r="B716" t="str">
            <v>四川省旺苍县天星乡木瓜村5组11号</v>
          </cell>
          <cell r="C716">
            <v>411005283</v>
          </cell>
          <cell r="D716" t="str">
            <v>户主</v>
          </cell>
          <cell r="E716" t="str">
            <v>510821196408145311</v>
          </cell>
        </row>
        <row r="716">
          <cell r="G716" t="str">
            <v>男</v>
          </cell>
          <cell r="H716" t="str">
            <v>汉族</v>
          </cell>
          <cell r="I716" t="str">
            <v>李益文,户主,510821196408145311</v>
          </cell>
          <cell r="J716" t="str">
            <v>李益文,户主,510821196408145311;李晓丽,长女,510821198902285327;李成,长子,510821199302165318</v>
          </cell>
        </row>
        <row r="717">
          <cell r="A717" t="str">
            <v>俞子英</v>
          </cell>
          <cell r="B717" t="str">
            <v>四川省旺苍县天星乡木瓜村5组12号</v>
          </cell>
          <cell r="C717">
            <v>411005284</v>
          </cell>
          <cell r="D717" t="str">
            <v>妻</v>
          </cell>
          <cell r="E717" t="str">
            <v>510821194201145323</v>
          </cell>
        </row>
        <row r="717">
          <cell r="G717" t="str">
            <v>女</v>
          </cell>
          <cell r="H717" t="str">
            <v>汉族</v>
          </cell>
          <cell r="I717" t="str">
            <v>俞子英,妻,510821194201145323</v>
          </cell>
          <cell r="J717" t="str">
            <v>俞子英,妻,510821194201145323</v>
          </cell>
        </row>
        <row r="718">
          <cell r="A718" t="str">
            <v>李益学</v>
          </cell>
          <cell r="B718" t="str">
            <v>四川省旺苍县天星乡木瓜村5组12号</v>
          </cell>
          <cell r="C718">
            <v>411005284</v>
          </cell>
          <cell r="D718" t="str">
            <v>次子</v>
          </cell>
          <cell r="E718" t="str">
            <v>510821197601205317</v>
          </cell>
          <cell r="F718" t="str">
            <v>13678951812</v>
          </cell>
          <cell r="G718" t="str">
            <v>男</v>
          </cell>
          <cell r="H718" t="str">
            <v>汉族</v>
          </cell>
          <cell r="I718" t="str">
            <v>李益学,次子,510821197601205317</v>
          </cell>
          <cell r="J718" t="str">
            <v>李益学,次子,510821197601205317;俞子英,妻,510821194201145323</v>
          </cell>
        </row>
        <row r="719">
          <cell r="A719" t="str">
            <v>李光金</v>
          </cell>
          <cell r="B719" t="str">
            <v>四川省旺苍县天星乡木瓜村5组12号</v>
          </cell>
          <cell r="C719">
            <v>411005284</v>
          </cell>
          <cell r="D719" t="str">
            <v>户主</v>
          </cell>
          <cell r="E719" t="str">
            <v>510821194010125311</v>
          </cell>
        </row>
        <row r="719">
          <cell r="G719" t="str">
            <v>男</v>
          </cell>
          <cell r="H719" t="str">
            <v>汉族</v>
          </cell>
          <cell r="I719" t="str">
            <v>李光金,户主,510821194010125311</v>
          </cell>
          <cell r="J719" t="str">
            <v>李光金,户主,510821194010125311;李益学,次子,510821197601205317;俞子英,妻,510821194201145323</v>
          </cell>
        </row>
        <row r="720">
          <cell r="A720" t="str">
            <v>李垚</v>
          </cell>
          <cell r="B720" t="str">
            <v>四川省旺苍县天星乡木瓜村5组142号</v>
          </cell>
          <cell r="C720">
            <v>411005286</v>
          </cell>
          <cell r="D720" t="str">
            <v>长子</v>
          </cell>
          <cell r="E720" t="str">
            <v>510821199407055318</v>
          </cell>
          <cell r="F720" t="str">
            <v>15183948711</v>
          </cell>
          <cell r="G720" t="str">
            <v>男</v>
          </cell>
          <cell r="H720" t="str">
            <v>汉族</v>
          </cell>
          <cell r="I720" t="str">
            <v>李垚,长子,510821199407055318</v>
          </cell>
          <cell r="J720" t="str">
            <v>李垚,长子,510821199407055318</v>
          </cell>
        </row>
        <row r="721">
          <cell r="A721" t="str">
            <v>徐润莲</v>
          </cell>
          <cell r="B721" t="str">
            <v>四川省旺苍县天星乡木瓜村5组14号</v>
          </cell>
          <cell r="C721">
            <v>411005286</v>
          </cell>
          <cell r="D721" t="str">
            <v>妻</v>
          </cell>
          <cell r="E721" t="str">
            <v>510821197208155325</v>
          </cell>
          <cell r="F721">
            <v>4400318</v>
          </cell>
          <cell r="G721" t="str">
            <v>女</v>
          </cell>
          <cell r="H721" t="str">
            <v>汉族</v>
          </cell>
          <cell r="I721" t="str">
            <v>徐润莲,妻,510821197208155325</v>
          </cell>
          <cell r="J721" t="str">
            <v>徐润莲,妻,510821197208155325;李垚,长子,510821199407055318</v>
          </cell>
        </row>
        <row r="722">
          <cell r="A722" t="str">
            <v>李磊</v>
          </cell>
          <cell r="B722" t="str">
            <v>四川省旺苍县天星乡木瓜村5组14号</v>
          </cell>
          <cell r="C722">
            <v>411005286</v>
          </cell>
          <cell r="D722" t="str">
            <v>次子</v>
          </cell>
          <cell r="E722" t="str">
            <v>510821199806025319</v>
          </cell>
          <cell r="F722" t="str">
            <v>15378544615</v>
          </cell>
        </row>
        <row r="722">
          <cell r="H722" t="str">
            <v>汉族</v>
          </cell>
          <cell r="I722" t="str">
            <v>李磊,次子,510821199806025319</v>
          </cell>
          <cell r="J722" t="str">
            <v>李磊,次子,510821199806025319;徐润莲,妻,510821197208155325;李垚,长子,510821199407055318</v>
          </cell>
        </row>
        <row r="723">
          <cell r="A723" t="str">
            <v>李本洪</v>
          </cell>
          <cell r="B723" t="str">
            <v>四川省旺苍县天星乡木瓜村5组14号</v>
          </cell>
          <cell r="C723">
            <v>411005286</v>
          </cell>
          <cell r="D723" t="str">
            <v>户主</v>
          </cell>
          <cell r="E723" t="str">
            <v>510821196905145312</v>
          </cell>
          <cell r="F723" t="str">
            <v>15378544615</v>
          </cell>
          <cell r="G723" t="str">
            <v>男</v>
          </cell>
          <cell r="H723" t="str">
            <v>汉族</v>
          </cell>
          <cell r="I723" t="str">
            <v>李本洪,户主,510821196905145312</v>
          </cell>
          <cell r="J723" t="str">
            <v>李本洪,户主,510821196905145312;李磊,次子,510821199806025319;徐润莲,妻,510821197208155325;李垚,长子,510821199407055318</v>
          </cell>
        </row>
        <row r="724">
          <cell r="A724" t="str">
            <v>李欣煜</v>
          </cell>
          <cell r="B724" t="str">
            <v>四川省旺苍县天星乡木瓜村5组15号</v>
          </cell>
          <cell r="C724">
            <v>411005287</v>
          </cell>
          <cell r="D724" t="str">
            <v>子</v>
          </cell>
          <cell r="E724" t="str">
            <v>510821199204205312</v>
          </cell>
          <cell r="F724" t="str">
            <v>15181367550</v>
          </cell>
          <cell r="G724" t="str">
            <v>男</v>
          </cell>
          <cell r="H724" t="str">
            <v>汉族</v>
          </cell>
          <cell r="I724" t="str">
            <v>李欣煜,子,510821199204205312</v>
          </cell>
          <cell r="J724" t="str">
            <v>李欣煜,子,510821199204205312</v>
          </cell>
        </row>
        <row r="725">
          <cell r="A725" t="str">
            <v>谭永珍</v>
          </cell>
          <cell r="B725" t="str">
            <v>四川省旺苍县天星乡木瓜村5组15号</v>
          </cell>
          <cell r="C725">
            <v>411005287</v>
          </cell>
          <cell r="D725" t="str">
            <v>妻</v>
          </cell>
          <cell r="E725" t="str">
            <v>510821196803155325</v>
          </cell>
          <cell r="F725" t="str">
            <v>0839-4403532</v>
          </cell>
          <cell r="G725" t="str">
            <v>女</v>
          </cell>
          <cell r="H725" t="str">
            <v>汉族</v>
          </cell>
          <cell r="I725" t="str">
            <v>谭永珍,妻,510821196803155325</v>
          </cell>
          <cell r="J725" t="str">
            <v>谭永珍,妻,510821196803155325;李欣煜,子,510821199204205312</v>
          </cell>
        </row>
        <row r="726">
          <cell r="A726" t="str">
            <v>李春容</v>
          </cell>
          <cell r="B726" t="str">
            <v>四川省旺苍县天星乡木瓜村5组15号</v>
          </cell>
          <cell r="C726">
            <v>411005287</v>
          </cell>
          <cell r="D726" t="str">
            <v>女</v>
          </cell>
          <cell r="E726" t="str">
            <v>510821199803125322</v>
          </cell>
          <cell r="F726" t="str">
            <v>15181389717</v>
          </cell>
          <cell r="G726" t="str">
            <v>女</v>
          </cell>
          <cell r="H726" t="str">
            <v>汉族</v>
          </cell>
          <cell r="I726" t="str">
            <v>李春容,女,510821199803125322</v>
          </cell>
          <cell r="J726" t="str">
            <v>李春容,女,510821199803125322;谭永珍,妻,510821196803155325;李欣煜,子,510821199204205312</v>
          </cell>
        </row>
        <row r="727">
          <cell r="A727" t="str">
            <v>李益发</v>
          </cell>
          <cell r="B727" t="str">
            <v>四川省旺苍县天星乡木瓜村5组15号</v>
          </cell>
          <cell r="C727">
            <v>411005287</v>
          </cell>
          <cell r="D727" t="str">
            <v>户主</v>
          </cell>
          <cell r="E727" t="str">
            <v>510821196807095315</v>
          </cell>
          <cell r="F727" t="str">
            <v>0839-4403532</v>
          </cell>
          <cell r="G727" t="str">
            <v>男</v>
          </cell>
          <cell r="H727" t="str">
            <v>汉族</v>
          </cell>
          <cell r="I727" t="str">
            <v>李益发,户主,510821196807095315</v>
          </cell>
          <cell r="J727" t="str">
            <v>李益发,户主,510821196807095315;李春容,女,510821199803125322;谭永珍,妻,510821196803155325;李欣煜,子,510821199204205312</v>
          </cell>
        </row>
        <row r="728">
          <cell r="A728" t="str">
            <v>向玖福</v>
          </cell>
          <cell r="B728" t="str">
            <v>四川省旺苍县天星乡木瓜村5组16号</v>
          </cell>
          <cell r="C728">
            <v>411005288</v>
          </cell>
          <cell r="D728" t="str">
            <v>妻</v>
          </cell>
          <cell r="E728" t="str">
            <v>510821195305055343</v>
          </cell>
        </row>
        <row r="728">
          <cell r="G728" t="str">
            <v>女</v>
          </cell>
          <cell r="H728" t="str">
            <v>汉族</v>
          </cell>
          <cell r="I728" t="str">
            <v>向玖福,妻,510821195305055343</v>
          </cell>
          <cell r="J728" t="str">
            <v>向玖福,妻,510821195305055343</v>
          </cell>
        </row>
        <row r="729">
          <cell r="A729" t="str">
            <v>李光富</v>
          </cell>
          <cell r="B729" t="str">
            <v>四川省旺苍县天星乡木瓜村5组16号</v>
          </cell>
          <cell r="C729">
            <v>411005288</v>
          </cell>
          <cell r="D729" t="str">
            <v>户主</v>
          </cell>
          <cell r="E729" t="str">
            <v>510821195408155312</v>
          </cell>
        </row>
        <row r="729">
          <cell r="G729" t="str">
            <v>男</v>
          </cell>
          <cell r="H729" t="str">
            <v>汉族</v>
          </cell>
          <cell r="I729" t="str">
            <v>李光富,户主,510821195408155312</v>
          </cell>
          <cell r="J729" t="str">
            <v>李光富,户主,510821195408155312;向玖福,妻,510821195305055343</v>
          </cell>
        </row>
        <row r="730">
          <cell r="A730" t="str">
            <v>李益国</v>
          </cell>
          <cell r="B730" t="str">
            <v>四川省旺苍县天星乡木瓜村5组17号</v>
          </cell>
          <cell r="C730">
            <v>411005289</v>
          </cell>
          <cell r="D730" t="str">
            <v>子</v>
          </cell>
          <cell r="E730" t="str">
            <v>510821199301015318</v>
          </cell>
          <cell r="F730" t="str">
            <v>18780923414</v>
          </cell>
          <cell r="G730" t="str">
            <v>男</v>
          </cell>
          <cell r="H730" t="str">
            <v>汉族</v>
          </cell>
          <cell r="I730" t="str">
            <v>李益国,子,510821199301015318</v>
          </cell>
          <cell r="J730" t="str">
            <v>李益国,子,510821199301015318</v>
          </cell>
        </row>
        <row r="731">
          <cell r="A731" t="str">
            <v>彭菊英</v>
          </cell>
          <cell r="B731" t="str">
            <v>四川省旺苍县天星乡木瓜村5组17号</v>
          </cell>
          <cell r="C731">
            <v>411005289</v>
          </cell>
          <cell r="D731" t="str">
            <v>妻</v>
          </cell>
          <cell r="E731" t="str">
            <v>510821196107065326</v>
          </cell>
          <cell r="F731" t="str">
            <v>18784937100</v>
          </cell>
          <cell r="G731" t="str">
            <v>女</v>
          </cell>
          <cell r="H731" t="str">
            <v>汉族</v>
          </cell>
          <cell r="I731" t="str">
            <v>彭菊英,妻,510821196107065326</v>
          </cell>
          <cell r="J731" t="str">
            <v>彭菊英,妻,510821196107065326;李益国,子,510821199301015318</v>
          </cell>
        </row>
        <row r="732">
          <cell r="A732" t="str">
            <v>李光全</v>
          </cell>
          <cell r="B732" t="str">
            <v>四川省旺苍县天星乡木瓜村5组17号</v>
          </cell>
          <cell r="C732">
            <v>411005289</v>
          </cell>
          <cell r="D732" t="str">
            <v>户主</v>
          </cell>
          <cell r="E732" t="str">
            <v>510821195112135312</v>
          </cell>
          <cell r="F732" t="str">
            <v>0839-4403530</v>
          </cell>
          <cell r="G732" t="str">
            <v>为</v>
          </cell>
          <cell r="H732" t="str">
            <v>汉族</v>
          </cell>
          <cell r="I732" t="str">
            <v>李光全,户主,510821195112135312</v>
          </cell>
          <cell r="J732" t="str">
            <v>李光全,户主,510821195112135312;彭菊英,妻,510821196107065326;李益国,子,510821199301015318</v>
          </cell>
        </row>
        <row r="733">
          <cell r="A733" t="str">
            <v>舒秀莲</v>
          </cell>
          <cell r="B733" t="str">
            <v>四川省旺苍县天星乡木瓜村5组18号</v>
          </cell>
          <cell r="C733">
            <v>411005290</v>
          </cell>
          <cell r="D733" t="str">
            <v>户主</v>
          </cell>
          <cell r="E733" t="str">
            <v>510821194602055329</v>
          </cell>
          <cell r="F733" t="str">
            <v>13086510620</v>
          </cell>
          <cell r="G733" t="str">
            <v>女</v>
          </cell>
          <cell r="H733" t="str">
            <v>汉族</v>
          </cell>
          <cell r="I733" t="str">
            <v>舒秀莲,户主,510821194602055329</v>
          </cell>
          <cell r="J733" t="str">
            <v>舒秀莲,户主,510821194602055329</v>
          </cell>
        </row>
        <row r="734">
          <cell r="A734" t="str">
            <v>张春英</v>
          </cell>
          <cell r="B734" t="str">
            <v>四川省旺苍县天星乡木瓜村5组19号</v>
          </cell>
          <cell r="C734">
            <v>411005291</v>
          </cell>
          <cell r="D734" t="str">
            <v>妻</v>
          </cell>
          <cell r="E734" t="str">
            <v>510821196604175366</v>
          </cell>
          <cell r="F734" t="str">
            <v>18080735806</v>
          </cell>
          <cell r="G734" t="str">
            <v>女</v>
          </cell>
          <cell r="H734" t="str">
            <v>汉族</v>
          </cell>
          <cell r="I734" t="str">
            <v>张春英,妻,510821196604175366</v>
          </cell>
          <cell r="J734" t="str">
            <v>张春英,妻,510821196604175366</v>
          </cell>
        </row>
        <row r="735">
          <cell r="A735" t="str">
            <v>李媛媛</v>
          </cell>
          <cell r="B735" t="str">
            <v>四川省旺苍县天星乡木瓜村5组19号</v>
          </cell>
          <cell r="C735">
            <v>411005291</v>
          </cell>
          <cell r="D735" t="str">
            <v>女</v>
          </cell>
          <cell r="E735" t="str">
            <v>510821199302145325</v>
          </cell>
          <cell r="F735" t="str">
            <v>15378296656</v>
          </cell>
          <cell r="G735" t="str">
            <v>女</v>
          </cell>
          <cell r="H735" t="str">
            <v>汉族</v>
          </cell>
          <cell r="I735" t="str">
            <v>李媛媛,女,510821199302145325</v>
          </cell>
          <cell r="J735" t="str">
            <v>李媛媛,女,510821199302145325;张春英,妻,510821196604175366</v>
          </cell>
        </row>
        <row r="736">
          <cell r="A736" t="str">
            <v>李本君</v>
          </cell>
          <cell r="B736" t="str">
            <v>四川省旺苍县天星乡木瓜村5组19号</v>
          </cell>
          <cell r="C736">
            <v>411005291</v>
          </cell>
          <cell r="D736" t="str">
            <v>户主</v>
          </cell>
          <cell r="E736" t="str">
            <v>510821196507205316</v>
          </cell>
          <cell r="F736" t="str">
            <v>0839-4216841</v>
          </cell>
          <cell r="G736" t="str">
            <v>男</v>
          </cell>
          <cell r="H736" t="str">
            <v>汉族</v>
          </cell>
          <cell r="I736" t="str">
            <v>李本君,户主,510821196507205316</v>
          </cell>
          <cell r="J736" t="str">
            <v>李本君,户主,510821196507205316;李媛媛,女,510821199302145325;张春英,妻,510821196604175366</v>
          </cell>
        </row>
        <row r="737">
          <cell r="A737" t="str">
            <v>李伟</v>
          </cell>
          <cell r="B737" t="str">
            <v>四川省旺苍县天星乡木瓜村6组1号</v>
          </cell>
          <cell r="C737">
            <v>411005294</v>
          </cell>
          <cell r="D737" t="str">
            <v>长子</v>
          </cell>
          <cell r="E737" t="str">
            <v>510821200001105317</v>
          </cell>
          <cell r="F737" t="str">
            <v>18783455263</v>
          </cell>
          <cell r="G737" t="str">
            <v>男</v>
          </cell>
          <cell r="H737" t="str">
            <v>汉族</v>
          </cell>
          <cell r="I737" t="str">
            <v>李伟,长子,510821200001105317</v>
          </cell>
          <cell r="J737" t="str">
            <v>李伟,长子,510821200001105317</v>
          </cell>
        </row>
        <row r="738">
          <cell r="A738" t="str">
            <v>李琴</v>
          </cell>
          <cell r="B738" t="str">
            <v>四川省旺苍县天星乡木瓜村6组1号</v>
          </cell>
          <cell r="C738">
            <v>411005294</v>
          </cell>
          <cell r="D738" t="str">
            <v>长女</v>
          </cell>
          <cell r="E738" t="str">
            <v>510821199309105326</v>
          </cell>
          <cell r="F738" t="str">
            <v>18784904738</v>
          </cell>
          <cell r="G738" t="str">
            <v>女</v>
          </cell>
          <cell r="H738" t="str">
            <v>汉族</v>
          </cell>
          <cell r="I738" t="str">
            <v>李琴,长女,510821199309105326</v>
          </cell>
          <cell r="J738" t="str">
            <v>李琴,长女,510821199309105326;李伟,长子,510821200001105317</v>
          </cell>
        </row>
        <row r="739">
          <cell r="A739" t="str">
            <v>李贤志</v>
          </cell>
          <cell r="B739" t="str">
            <v>四川省旺苍县天星乡木瓜村6组1号</v>
          </cell>
          <cell r="C739">
            <v>411005294</v>
          </cell>
          <cell r="D739" t="str">
            <v>父亲</v>
          </cell>
          <cell r="E739" t="str">
            <v>510821193702125318</v>
          </cell>
        </row>
        <row r="739">
          <cell r="G739" t="str">
            <v>男</v>
          </cell>
          <cell r="H739" t="str">
            <v>汉族</v>
          </cell>
          <cell r="I739" t="str">
            <v>李贤志,父亲,510821193702125318</v>
          </cell>
          <cell r="J739" t="str">
            <v>李贤志,父亲,510821193702125318;李琴,长女,510821199309105326;李伟,长子,510821200001105317</v>
          </cell>
        </row>
        <row r="740">
          <cell r="A740" t="str">
            <v>付菊廷</v>
          </cell>
          <cell r="B740" t="str">
            <v>四川省旺苍县天星乡木瓜村6组1号</v>
          </cell>
          <cell r="C740">
            <v>411005294</v>
          </cell>
          <cell r="D740" t="str">
            <v>户主</v>
          </cell>
          <cell r="E740" t="str">
            <v>510821197612205320</v>
          </cell>
        </row>
        <row r="740">
          <cell r="G740" t="str">
            <v>女</v>
          </cell>
          <cell r="H740" t="str">
            <v>汉族•</v>
          </cell>
          <cell r="I740" t="str">
            <v>付菊廷,户主,510821197612205320</v>
          </cell>
          <cell r="J740" t="str">
            <v>付菊廷,户主,510821197612205320;李贤志,父亲,510821193702125318;李琴,长女,510821199309105326;李伟,长子,510821200001105317</v>
          </cell>
        </row>
        <row r="741">
          <cell r="A741" t="str">
            <v>李兴枝</v>
          </cell>
          <cell r="B741" t="str">
            <v>四川省旺苍县天星乡木瓜村6组2号</v>
          </cell>
          <cell r="C741">
            <v>411005295</v>
          </cell>
          <cell r="D741" t="str">
            <v>户主</v>
          </cell>
          <cell r="E741" t="str">
            <v>510821194403205312</v>
          </cell>
        </row>
        <row r="741">
          <cell r="G741" t="str">
            <v>男</v>
          </cell>
          <cell r="H741" t="str">
            <v>汉族</v>
          </cell>
          <cell r="I741" t="str">
            <v>李兴枝,户主,510821194403205312</v>
          </cell>
          <cell r="J741" t="str">
            <v>李兴枝,户主,510821194403205312</v>
          </cell>
        </row>
        <row r="742">
          <cell r="A742" t="str">
            <v>李本雪</v>
          </cell>
          <cell r="B742" t="str">
            <v>四川省旺苍县天星乡木瓜村6组3号</v>
          </cell>
          <cell r="C742">
            <v>411005296</v>
          </cell>
          <cell r="D742" t="str">
            <v>妻</v>
          </cell>
          <cell r="E742" t="str">
            <v>510821197201215321</v>
          </cell>
          <cell r="F742" t="str">
            <v>18781220518</v>
          </cell>
          <cell r="G742" t="str">
            <v>女</v>
          </cell>
          <cell r="H742" t="str">
            <v>汉族</v>
          </cell>
          <cell r="I742" t="str">
            <v>李本雪,妻,510821197201215321</v>
          </cell>
          <cell r="J742" t="str">
            <v>李本雪,妻,510821197201215321</v>
          </cell>
        </row>
        <row r="743">
          <cell r="A743" t="str">
            <v>卢晓夏</v>
          </cell>
          <cell r="B743" t="str">
            <v>四川省旺苍县天星乡木瓜村6组3号</v>
          </cell>
          <cell r="C743">
            <v>411005296</v>
          </cell>
          <cell r="D743" t="str">
            <v>女</v>
          </cell>
          <cell r="E743" t="str">
            <v>510821199802015324</v>
          </cell>
          <cell r="F743" t="str">
            <v>18383914705</v>
          </cell>
          <cell r="G743" t="str">
            <v>女</v>
          </cell>
          <cell r="H743" t="str">
            <v>汉族</v>
          </cell>
          <cell r="I743" t="str">
            <v>卢晓夏,女,510821199802015324</v>
          </cell>
          <cell r="J743" t="str">
            <v>卢晓夏,女,510821199802015324;李本雪,妻,510821197201215321</v>
          </cell>
        </row>
        <row r="744">
          <cell r="A744" t="str">
            <v>卢云贵</v>
          </cell>
          <cell r="B744" t="str">
            <v>四川省旺苍县天星乡木瓜村6组3号</v>
          </cell>
          <cell r="C744">
            <v>411005296</v>
          </cell>
          <cell r="D744" t="str">
            <v>户主</v>
          </cell>
          <cell r="E744" t="str">
            <v>51082119681129531X</v>
          </cell>
          <cell r="F744" t="str">
            <v>18781226696</v>
          </cell>
          <cell r="G744" t="str">
            <v>男</v>
          </cell>
          <cell r="H744" t="str">
            <v>汉族</v>
          </cell>
          <cell r="I744" t="str">
            <v>卢云贵,户主,51082119681129531X</v>
          </cell>
          <cell r="J744" t="str">
            <v>卢云贵,户主,51082119681129531X;卢晓夏,女,510821199802015324;李本雪,妻,510821197201215321</v>
          </cell>
        </row>
        <row r="745">
          <cell r="A745" t="str">
            <v>卢思伽</v>
          </cell>
          <cell r="B745" t="str">
            <v>四川省旺苍县天星乡木瓜村6组4号</v>
          </cell>
          <cell r="C745">
            <v>411005297</v>
          </cell>
          <cell r="D745" t="str">
            <v>以</v>
          </cell>
          <cell r="E745" t="str">
            <v>510821200710165320</v>
          </cell>
        </row>
        <row r="745">
          <cell r="G745" t="str">
            <v>女</v>
          </cell>
          <cell r="H745" t="str">
            <v>汉族</v>
          </cell>
          <cell r="I745" t="str">
            <v>卢思伽,以,510821200710165320</v>
          </cell>
          <cell r="J745" t="str">
            <v>卢思伽,以,510821200710165320</v>
          </cell>
        </row>
        <row r="746">
          <cell r="A746" t="str">
            <v>李本珍</v>
          </cell>
          <cell r="B746" t="str">
            <v>四川省旺苍县天星乡木瓜村6组4号</v>
          </cell>
          <cell r="C746">
            <v>411005297</v>
          </cell>
          <cell r="D746" t="str">
            <v>母亲</v>
          </cell>
          <cell r="E746" t="str">
            <v>510821195404255340</v>
          </cell>
          <cell r="F746">
            <v>3212775</v>
          </cell>
          <cell r="G746" t="str">
            <v>女</v>
          </cell>
          <cell r="H746" t="str">
            <v>汉族</v>
          </cell>
          <cell r="I746" t="str">
            <v>李本珍,母亲,510821195404255340</v>
          </cell>
          <cell r="J746" t="str">
            <v>李本珍,母亲,510821195404255340;卢思伽,以,510821200710165320</v>
          </cell>
        </row>
        <row r="747">
          <cell r="A747" t="str">
            <v>卢云宣</v>
          </cell>
          <cell r="B747" t="str">
            <v>四川省旺苍县天星乡木瓜村6组4号</v>
          </cell>
          <cell r="C747">
            <v>411005297</v>
          </cell>
          <cell r="D747" t="str">
            <v>父亲</v>
          </cell>
          <cell r="E747" t="str">
            <v>510821195408115337</v>
          </cell>
          <cell r="F747" t="str">
            <v>13881281622</v>
          </cell>
          <cell r="G747" t="str">
            <v>男</v>
          </cell>
          <cell r="H747" t="str">
            <v>汉族</v>
          </cell>
          <cell r="I747" t="str">
            <v>卢云宣,父亲,510821195408115337</v>
          </cell>
          <cell r="J747" t="str">
            <v>卢云宣,父亲,510821195408115337;李本珍,母亲,510821195404255340;卢思伽,以,510821200710165320</v>
          </cell>
        </row>
        <row r="748">
          <cell r="A748" t="str">
            <v>卢旭光</v>
          </cell>
          <cell r="B748" t="str">
            <v>四川省旺苍县天星乡木瓜村6组4号</v>
          </cell>
          <cell r="C748">
            <v>411005297</v>
          </cell>
          <cell r="D748" t="str">
            <v>户主</v>
          </cell>
          <cell r="E748" t="str">
            <v>510821197702105315</v>
          </cell>
        </row>
        <row r="748">
          <cell r="G748" t="str">
            <v>男</v>
          </cell>
          <cell r="H748" t="str">
            <v>汉族</v>
          </cell>
          <cell r="I748" t="str">
            <v>卢旭光,户主,510821197702105315</v>
          </cell>
          <cell r="J748" t="str">
            <v>卢旭光,户主,510821197702105315;卢云宣,父亲,510821195408115337;李本珍,母亲,510821195404255340;卢思伽,以,510821200710165320</v>
          </cell>
        </row>
        <row r="749">
          <cell r="A749" t="str">
            <v>李贤明</v>
          </cell>
          <cell r="B749" t="str">
            <v>四川省旺苍县天星乡木瓜村6组5号</v>
          </cell>
          <cell r="C749">
            <v>411005298</v>
          </cell>
          <cell r="D749" t="str">
            <v>岳父</v>
          </cell>
          <cell r="E749" t="str">
            <v>510821194411065313</v>
          </cell>
          <cell r="F749" t="str">
            <v>15284892131</v>
          </cell>
          <cell r="G749" t="str">
            <v>男</v>
          </cell>
          <cell r="H749" t="str">
            <v>汉族</v>
          </cell>
          <cell r="I749" t="str">
            <v>李贤明,岳父,510821194411065313</v>
          </cell>
          <cell r="J749" t="str">
            <v>李贤明,岳父,510821194411065313</v>
          </cell>
        </row>
        <row r="750">
          <cell r="A750" t="str">
            <v>李明秀</v>
          </cell>
          <cell r="B750" t="str">
            <v>四川省旺苍县天星乡木瓜村6组5号</v>
          </cell>
          <cell r="C750">
            <v>411005298</v>
          </cell>
          <cell r="D750" t="str">
            <v>妻</v>
          </cell>
          <cell r="E750" t="str">
            <v>510821196806115329</v>
          </cell>
          <cell r="F750" t="str">
            <v>13458141731</v>
          </cell>
          <cell r="G750" t="str">
            <v>女</v>
          </cell>
          <cell r="H750" t="str">
            <v>汉族</v>
          </cell>
          <cell r="I750" t="str">
            <v>李明秀,妻,510821196806115329</v>
          </cell>
          <cell r="J750" t="str">
            <v>李明秀,妻,510821196806115329;李贤明,岳父,510821194411065313</v>
          </cell>
        </row>
        <row r="751">
          <cell r="A751" t="str">
            <v>李金花</v>
          </cell>
          <cell r="B751" t="str">
            <v>四川省旺苍县天星乡木瓜村6组5号</v>
          </cell>
          <cell r="C751">
            <v>411005298</v>
          </cell>
          <cell r="D751" t="str">
            <v>女</v>
          </cell>
          <cell r="E751" t="str">
            <v>510721199703185322</v>
          </cell>
          <cell r="F751" t="str">
            <v>18784938215</v>
          </cell>
          <cell r="G751" t="str">
            <v>女</v>
          </cell>
          <cell r="H751" t="str">
            <v>汉族</v>
          </cell>
          <cell r="I751" t="str">
            <v>李金花,女,510721199703185322</v>
          </cell>
          <cell r="J751" t="str">
            <v>李金花,女,510721199703185322;李明秀,妻,510821196806115329;李贤明,岳父,510821194411065313</v>
          </cell>
        </row>
        <row r="752">
          <cell r="A752" t="str">
            <v>唐显坤</v>
          </cell>
          <cell r="B752" t="str">
            <v>四川省旺苍县天星乡木瓜村6组5号</v>
          </cell>
          <cell r="C752">
            <v>411005298</v>
          </cell>
          <cell r="D752" t="str">
            <v>户主</v>
          </cell>
          <cell r="E752" t="str">
            <v>510821196110025317</v>
          </cell>
          <cell r="F752">
            <v>183</v>
          </cell>
          <cell r="G752" t="str">
            <v>男</v>
          </cell>
          <cell r="H752" t="str">
            <v>汉族</v>
          </cell>
          <cell r="I752" t="str">
            <v>唐显坤,户主,510821196110025317</v>
          </cell>
          <cell r="J752" t="str">
            <v>唐显坤,户主,510821196110025317;李金花,女,510721199703185322;李明秀,妻,510821196806115329;李贤明,岳父,510821194411065313</v>
          </cell>
        </row>
        <row r="753">
          <cell r="A753" t="str">
            <v>李德平</v>
          </cell>
          <cell r="B753" t="str">
            <v>四川省旺苍县天星乡木瓜村6组6号</v>
          </cell>
          <cell r="C753">
            <v>411005299</v>
          </cell>
          <cell r="D753" t="str">
            <v>长子</v>
          </cell>
          <cell r="E753" t="str">
            <v>51082119820205531X</v>
          </cell>
          <cell r="F753" t="str">
            <v>18613875131</v>
          </cell>
          <cell r="G753" t="str">
            <v>男</v>
          </cell>
          <cell r="H753" t="str">
            <v>汉族</v>
          </cell>
          <cell r="I753" t="str">
            <v>李德平,长子,51082119820205531X</v>
          </cell>
          <cell r="J753" t="str">
            <v>李德平,长子,51082119820205531X</v>
          </cell>
        </row>
        <row r="754">
          <cell r="A754" t="str">
            <v>杨秀仁</v>
          </cell>
          <cell r="B754" t="str">
            <v>四川省旺苍县天星乡木瓜村6组6号</v>
          </cell>
          <cell r="C754">
            <v>411005299</v>
          </cell>
          <cell r="D754" t="str">
            <v>妻</v>
          </cell>
          <cell r="E754" t="str">
            <v>510821195208135325</v>
          </cell>
          <cell r="F754" t="str">
            <v>1528128606</v>
          </cell>
          <cell r="G754" t="str">
            <v>女</v>
          </cell>
          <cell r="H754" t="str">
            <v>汉族</v>
          </cell>
          <cell r="I754" t="str">
            <v>杨秀仁,妻,510821195208135325</v>
          </cell>
          <cell r="J754" t="str">
            <v>杨秀仁,妻,510821195208135325;李德平,长子,51082119820205531X</v>
          </cell>
        </row>
        <row r="755">
          <cell r="A755" t="str">
            <v>马朝连</v>
          </cell>
          <cell r="B755" t="str">
            <v>四川省旺苍县天星乡木瓜村6组6号</v>
          </cell>
          <cell r="C755">
            <v>411005299</v>
          </cell>
          <cell r="D755" t="str">
            <v>儿媳</v>
          </cell>
          <cell r="E755" t="str">
            <v>51082119860323532X</v>
          </cell>
          <cell r="F755" t="str">
            <v>18283943833</v>
          </cell>
          <cell r="G755" t="str">
            <v>女</v>
          </cell>
          <cell r="H755" t="str">
            <v>汉族</v>
          </cell>
          <cell r="I755" t="str">
            <v>马朝连,儿媳,51082119860323532X</v>
          </cell>
          <cell r="J755" t="str">
            <v>马朝连,儿媳,51082119860323532X;杨秀仁,妻,510821195208135325;李德平,长子,51082119820205531X</v>
          </cell>
        </row>
        <row r="756">
          <cell r="A756" t="str">
            <v>李德俊</v>
          </cell>
          <cell r="B756" t="str">
            <v>四川省旺苍县天星乡木瓜村6组6号</v>
          </cell>
          <cell r="C756">
            <v>411005299</v>
          </cell>
          <cell r="D756" t="str">
            <v>次子</v>
          </cell>
          <cell r="E756" t="str">
            <v>510821198501225315</v>
          </cell>
          <cell r="F756" t="str">
            <v>18011283296</v>
          </cell>
          <cell r="G756" t="str">
            <v>男</v>
          </cell>
          <cell r="H756" t="str">
            <v>汉族</v>
          </cell>
          <cell r="I756" t="str">
            <v>李德俊,次子,510821198501225315</v>
          </cell>
          <cell r="J756" t="str">
            <v>李德俊,次子,510821198501225315;马朝连,儿媳,51082119860323532X;杨秀仁,妻,510821195208135325;李德平,长子,51082119820205531X</v>
          </cell>
        </row>
        <row r="757">
          <cell r="A757" t="str">
            <v>李本成</v>
          </cell>
          <cell r="B757" t="str">
            <v>四川省旺苍县天星乡木瓜村6组6号</v>
          </cell>
          <cell r="C757">
            <v>411005299</v>
          </cell>
          <cell r="D757" t="str">
            <v>户主</v>
          </cell>
          <cell r="E757" t="str">
            <v>510821196111015313</v>
          </cell>
          <cell r="F757" t="str">
            <v>0839-3210802</v>
          </cell>
          <cell r="G757" t="str">
            <v>男</v>
          </cell>
          <cell r="H757" t="str">
            <v>汉族</v>
          </cell>
          <cell r="I757" t="str">
            <v>李本成,户主,510821196111015313</v>
          </cell>
          <cell r="J757" t="str">
            <v>李本成,户主,510821196111015313;李德俊,次子,510821198501225315;马朝连,儿媳,51082119860323532X;杨秀仁,妻,510821195208135325;李德平,长子,51082119820205531X</v>
          </cell>
        </row>
        <row r="758">
          <cell r="A758" t="str">
            <v>谭翠琼</v>
          </cell>
          <cell r="B758" t="str">
            <v>四川省旺苍县天星乡木瓜村6组7号</v>
          </cell>
          <cell r="C758">
            <v>411005300</v>
          </cell>
          <cell r="D758" t="str">
            <v>妻</v>
          </cell>
          <cell r="E758" t="str">
            <v>510821196802115321</v>
          </cell>
          <cell r="F758">
            <v>3212266</v>
          </cell>
          <cell r="G758" t="str">
            <v>女</v>
          </cell>
          <cell r="H758" t="str">
            <v>汉族</v>
          </cell>
          <cell r="I758" t="str">
            <v>谭翠琼,妻,510821196802115321</v>
          </cell>
          <cell r="J758" t="str">
            <v>谭翠琼,妻,510821196802115321</v>
          </cell>
        </row>
        <row r="759">
          <cell r="A759" t="str">
            <v>李本禹</v>
          </cell>
          <cell r="B759" t="str">
            <v>四川省旺苍县天星乡木瓜村6组7号</v>
          </cell>
          <cell r="C759">
            <v>411005300</v>
          </cell>
          <cell r="D759" t="str">
            <v>户主</v>
          </cell>
          <cell r="E759" t="str">
            <v>510821196701105351</v>
          </cell>
          <cell r="F759">
            <v>3212266</v>
          </cell>
          <cell r="G759" t="str">
            <v>男</v>
          </cell>
          <cell r="H759" t="str">
            <v>汉族</v>
          </cell>
          <cell r="I759" t="str">
            <v>李本禹,户主,510821196701105351</v>
          </cell>
          <cell r="J759" t="str">
            <v>李本禹,户主,510821196701105351;谭翠琼,妻,510821196802115321</v>
          </cell>
        </row>
        <row r="760">
          <cell r="A760" t="str">
            <v>李徳华</v>
          </cell>
          <cell r="B760" t="str">
            <v>四川省旺苍县天星乡木瓜村6组8号</v>
          </cell>
          <cell r="C760">
            <v>411005301</v>
          </cell>
          <cell r="D760" t="str">
            <v>户主</v>
          </cell>
          <cell r="E760" t="str">
            <v>510821194608205316</v>
          </cell>
          <cell r="F760" t="str">
            <v>13881284989</v>
          </cell>
          <cell r="G760" t="str">
            <v>男</v>
          </cell>
          <cell r="H760" t="str">
            <v>汉族</v>
          </cell>
          <cell r="I760" t="str">
            <v>李徳华,户主,510821194608205316</v>
          </cell>
          <cell r="J760" t="str">
            <v>李徳华,户主,510821194608205316</v>
          </cell>
        </row>
        <row r="761">
          <cell r="A761" t="str">
            <v>李晓蓉</v>
          </cell>
          <cell r="B761" t="str">
            <v>四川省旺苍县天星乡木瓜村6组9号</v>
          </cell>
          <cell r="C761">
            <v>411005302</v>
          </cell>
          <cell r="D761" t="str">
            <v>长女</v>
          </cell>
          <cell r="E761" t="str">
            <v>510821198802155322</v>
          </cell>
          <cell r="F761" t="str">
            <v>15908322895</v>
          </cell>
          <cell r="G761" t="str">
            <v>女</v>
          </cell>
          <cell r="H761" t="str">
            <v>汉族</v>
          </cell>
          <cell r="I761" t="str">
            <v>李晓蓉,长女,510821198802155322</v>
          </cell>
          <cell r="J761" t="str">
            <v>李晓蓉,长女,510821198802155322</v>
          </cell>
        </row>
        <row r="762">
          <cell r="A762" t="str">
            <v>褚纯熙</v>
          </cell>
          <cell r="B762" t="str">
            <v>四川省旺苍县天星乡木瓜村6组9号</v>
          </cell>
          <cell r="C762">
            <v>411005302</v>
          </cell>
          <cell r="D762" t="str">
            <v>孙女</v>
          </cell>
          <cell r="E762" t="str">
            <v>510821201803160080</v>
          </cell>
        </row>
        <row r="762">
          <cell r="G762" t="str">
            <v>女</v>
          </cell>
          <cell r="H762" t="str">
            <v>汉族</v>
          </cell>
          <cell r="I762" t="str">
            <v>褚纯熙,孙女,510821201803160080</v>
          </cell>
          <cell r="J762" t="str">
            <v>褚纯熙,孙女,510821201803160080;李晓蓉,长女,510821198802155322</v>
          </cell>
        </row>
        <row r="763">
          <cell r="A763" t="str">
            <v>胡秀英</v>
          </cell>
          <cell r="B763" t="str">
            <v>四川省旺苍县天星乡木瓜村6组9号</v>
          </cell>
          <cell r="C763">
            <v>411005302</v>
          </cell>
          <cell r="D763" t="str">
            <v>户主</v>
          </cell>
          <cell r="E763" t="str">
            <v>510821196308085323</v>
          </cell>
          <cell r="F763" t="str">
            <v>13438540538</v>
          </cell>
          <cell r="G763" t="str">
            <v>女</v>
          </cell>
          <cell r="H763" t="str">
            <v>汉族</v>
          </cell>
          <cell r="I763" t="str">
            <v>胡秀英,户主,510821196308085323</v>
          </cell>
          <cell r="J763" t="str">
            <v>胡秀英,户主,510821196308085323;褚纯熙,孙女,510821201803160080;李晓蓉,长女,510821198802155322</v>
          </cell>
        </row>
        <row r="764">
          <cell r="A764" t="str">
            <v>李松</v>
          </cell>
          <cell r="B764" t="str">
            <v>四川省旺苍县天星乡木瓜村6组10号</v>
          </cell>
          <cell r="C764">
            <v>411005303</v>
          </cell>
          <cell r="D764" t="str">
            <v>长子</v>
          </cell>
          <cell r="E764" t="str">
            <v>510821199103175310</v>
          </cell>
        </row>
        <row r="764">
          <cell r="G764" t="str">
            <v>男</v>
          </cell>
          <cell r="H764" t="str">
            <v>汉族</v>
          </cell>
          <cell r="I764" t="str">
            <v>李松,长子,510821199103175310</v>
          </cell>
          <cell r="J764" t="str">
            <v>李松,长子,510821199103175310</v>
          </cell>
        </row>
        <row r="765">
          <cell r="A765" t="str">
            <v>李德秀</v>
          </cell>
          <cell r="B765" t="str">
            <v>四川省旺苍县天星乡木瓜村6组10号</v>
          </cell>
          <cell r="C765">
            <v>411005303</v>
          </cell>
          <cell r="D765" t="str">
            <v>妻</v>
          </cell>
          <cell r="E765" t="str">
            <v>510821196702105345</v>
          </cell>
        </row>
        <row r="765">
          <cell r="G765" t="str">
            <v>女</v>
          </cell>
          <cell r="H765" t="str">
            <v>汉族</v>
          </cell>
          <cell r="I765" t="str">
            <v>李德秀,妻,510821196702105345</v>
          </cell>
          <cell r="J765" t="str">
            <v>李德秀,妻,510821196702105345;李松,长子,510821199103175310</v>
          </cell>
        </row>
        <row r="766">
          <cell r="A766" t="str">
            <v>李航</v>
          </cell>
          <cell r="B766" t="str">
            <v>四川省旺苍县天星乡木瓜村6组10号</v>
          </cell>
          <cell r="C766">
            <v>411005303</v>
          </cell>
          <cell r="D766" t="str">
            <v>次子</v>
          </cell>
          <cell r="E766" t="str">
            <v>51082119961120531X</v>
          </cell>
          <cell r="F766" t="str">
            <v>13340980229</v>
          </cell>
          <cell r="G766" t="str">
            <v>男</v>
          </cell>
          <cell r="H766" t="str">
            <v>汉族</v>
          </cell>
          <cell r="I766" t="str">
            <v>李航,次子,51082119961120531X</v>
          </cell>
          <cell r="J766" t="str">
            <v>李航,次子,51082119961120531X;李德秀,妻,510821196702105345;李松,长子,510821199103175310</v>
          </cell>
        </row>
        <row r="767">
          <cell r="A767" t="str">
            <v>李德朝</v>
          </cell>
          <cell r="B767" t="str">
            <v>四川省旺苍县天星乡木瓜村6组10号</v>
          </cell>
          <cell r="C767">
            <v>411005303</v>
          </cell>
          <cell r="D767" t="str">
            <v>户主</v>
          </cell>
          <cell r="E767" t="str">
            <v>510821196612225319</v>
          </cell>
        </row>
        <row r="767">
          <cell r="G767" t="str">
            <v>男</v>
          </cell>
          <cell r="H767" t="str">
            <v>汉族</v>
          </cell>
          <cell r="I767" t="str">
            <v>李德朝,户主,510821196612225319</v>
          </cell>
          <cell r="J767" t="str">
            <v>李德朝,户主,510821196612225319;李航,次子,51082119961120531X;李德秀,妻,510821196702105345;李松,长子,510821199103175310</v>
          </cell>
        </row>
        <row r="768">
          <cell r="A768" t="str">
            <v>李俊龙</v>
          </cell>
          <cell r="B768" t="str">
            <v>四川省旺苍县天星乡木瓜村6组11号</v>
          </cell>
          <cell r="C768">
            <v>411005304</v>
          </cell>
          <cell r="D768" t="str">
            <v>长子</v>
          </cell>
          <cell r="E768" t="str">
            <v>510821201512045314</v>
          </cell>
        </row>
        <row r="768">
          <cell r="G768" t="str">
            <v>男</v>
          </cell>
          <cell r="H768" t="str">
            <v>汉族</v>
          </cell>
          <cell r="I768" t="str">
            <v>李俊龙,长子,510821201512045314</v>
          </cell>
          <cell r="J768" t="str">
            <v>李俊龙,长子,510821201512045314</v>
          </cell>
        </row>
        <row r="769">
          <cell r="A769" t="str">
            <v>邓蓉</v>
          </cell>
          <cell r="B769" t="str">
            <v>四川省旺苍县天星乡木瓜村6组11号</v>
          </cell>
          <cell r="C769">
            <v>411005304</v>
          </cell>
          <cell r="D769" t="str">
            <v>妻</v>
          </cell>
          <cell r="E769" t="str">
            <v>510821199404104823</v>
          </cell>
          <cell r="F769" t="str">
            <v>15992443367</v>
          </cell>
          <cell r="G769" t="str">
            <v>女</v>
          </cell>
          <cell r="H769" t="str">
            <v>汉族</v>
          </cell>
          <cell r="I769" t="str">
            <v>邓蓉,妻,510821199404104823</v>
          </cell>
          <cell r="J769" t="str">
            <v>邓蓉,妻,510821199404104823;李俊龙,长子,510821201512045314</v>
          </cell>
        </row>
        <row r="770">
          <cell r="A770" t="str">
            <v>李德成</v>
          </cell>
          <cell r="B770" t="str">
            <v>四川省旺苍县天星乡木瓜村6组11号</v>
          </cell>
          <cell r="C770">
            <v>411005304</v>
          </cell>
          <cell r="D770" t="str">
            <v>父亲</v>
          </cell>
          <cell r="E770" t="str">
            <v>510821196504105336</v>
          </cell>
          <cell r="F770" t="str">
            <v>13881292863</v>
          </cell>
          <cell r="G770" t="str">
            <v>男</v>
          </cell>
          <cell r="H770" t="str">
            <v>汉族</v>
          </cell>
          <cell r="I770" t="str">
            <v>李德成,父亲,510821196504105336</v>
          </cell>
          <cell r="J770" t="str">
            <v>李德成,父亲,510821196504105336;邓蓉,妻,510821199404104823;李俊龙,长子,510821201512045314</v>
          </cell>
        </row>
        <row r="771">
          <cell r="A771" t="str">
            <v>李小平</v>
          </cell>
          <cell r="B771" t="str">
            <v>四川省旺苍县天星乡木瓜村6组11号</v>
          </cell>
          <cell r="C771">
            <v>411005304</v>
          </cell>
          <cell r="D771" t="str">
            <v>户主</v>
          </cell>
          <cell r="E771" t="str">
            <v>510821199210055314</v>
          </cell>
          <cell r="F771" t="str">
            <v>15883559550</v>
          </cell>
          <cell r="G771" t="str">
            <v>男</v>
          </cell>
          <cell r="H771" t="str">
            <v>汉族</v>
          </cell>
          <cell r="I771" t="str">
            <v>李小平,户主,510821199210055314</v>
          </cell>
          <cell r="J771" t="str">
            <v>李小平,户主,510821199210055314;李德成,父亲,510821196504105336;邓蓉,妻,510821199404104823;李俊龙,长子,510821201512045314</v>
          </cell>
        </row>
        <row r="772">
          <cell r="A772" t="str">
            <v>李本学</v>
          </cell>
          <cell r="B772" t="str">
            <v>四川省旺苍县天星乡木瓜村6组12号</v>
          </cell>
          <cell r="C772">
            <v>411005305</v>
          </cell>
          <cell r="D772" t="str">
            <v>户主</v>
          </cell>
          <cell r="E772" t="str">
            <v>510821194204155316</v>
          </cell>
          <cell r="F772" t="str">
            <v>18780927327</v>
          </cell>
          <cell r="G772" t="str">
            <v>男</v>
          </cell>
          <cell r="H772" t="str">
            <v>汉族</v>
          </cell>
          <cell r="I772" t="str">
            <v>李本学,户主,510821194204155316</v>
          </cell>
          <cell r="J772" t="str">
            <v>李本学,户主,510821194204155316</v>
          </cell>
        </row>
        <row r="773">
          <cell r="A773" t="str">
            <v>李胜菊</v>
          </cell>
          <cell r="B773" t="str">
            <v>四川省旺苍县天星乡木瓜村6组13号</v>
          </cell>
          <cell r="C773">
            <v>411005306</v>
          </cell>
          <cell r="D773" t="str">
            <v>长子</v>
          </cell>
          <cell r="E773" t="str">
            <v>510821199402165323</v>
          </cell>
          <cell r="F773" t="str">
            <v>15692996670</v>
          </cell>
          <cell r="G773" t="str">
            <v>女</v>
          </cell>
          <cell r="H773" t="str">
            <v>汉族</v>
          </cell>
          <cell r="I773" t="str">
            <v>李胜菊,长子,510821199402165323</v>
          </cell>
          <cell r="J773" t="str">
            <v>李胜菊,长子,510821199402165323</v>
          </cell>
        </row>
        <row r="774">
          <cell r="A774" t="str">
            <v>李梓钰</v>
          </cell>
          <cell r="B774" t="str">
            <v>四川省旺苍县天星乡木瓜村6组13号</v>
          </cell>
          <cell r="C774">
            <v>411005306</v>
          </cell>
          <cell r="D774" t="str">
            <v>外孙女</v>
          </cell>
          <cell r="E774" t="str">
            <v>510821202003090023</v>
          </cell>
        </row>
        <row r="774">
          <cell r="G774" t="str">
            <v>女</v>
          </cell>
          <cell r="H774" t="str">
            <v>汉族</v>
          </cell>
          <cell r="I774" t="str">
            <v>李梓钰,外孙女,510821202003090023</v>
          </cell>
          <cell r="J774" t="str">
            <v>李梓钰,外孙女,510821202003090023;李胜菊,长子,510821199402165323</v>
          </cell>
        </row>
        <row r="775">
          <cell r="A775" t="str">
            <v>杨翠苹</v>
          </cell>
          <cell r="B775" t="str">
            <v>四川省旺苍县天星乡木瓜村6组13号</v>
          </cell>
          <cell r="C775">
            <v>411005306</v>
          </cell>
          <cell r="D775" t="str">
            <v>妻</v>
          </cell>
          <cell r="E775" t="str">
            <v>51082119700530532X</v>
          </cell>
          <cell r="F775" t="str">
            <v>13408399783</v>
          </cell>
          <cell r="G775" t="str">
            <v>女</v>
          </cell>
          <cell r="H775" t="str">
            <v>汉族</v>
          </cell>
          <cell r="I775" t="str">
            <v>杨翠苹,妻,51082119700530532X</v>
          </cell>
          <cell r="J775" t="str">
            <v>杨翠苹,妻,51082119700530532X;李梓钰,外孙女,510821202003090023;李胜菊,长子,510821199402165323</v>
          </cell>
        </row>
        <row r="776">
          <cell r="A776" t="str">
            <v>李胜波</v>
          </cell>
          <cell r="B776" t="str">
            <v>四川省旺苍县天星乡木瓜村6组13号</v>
          </cell>
          <cell r="C776">
            <v>411005306</v>
          </cell>
          <cell r="D776" t="str">
            <v>次子</v>
          </cell>
          <cell r="E776" t="str">
            <v>510821199812095313</v>
          </cell>
        </row>
        <row r="776">
          <cell r="G776" t="str">
            <v>男</v>
          </cell>
          <cell r="H776" t="str">
            <v>汉族</v>
          </cell>
          <cell r="I776" t="str">
            <v>李胜波,次子,510821199812095313</v>
          </cell>
          <cell r="J776" t="str">
            <v>李胜波,次子,510821199812095313;杨翠苹,妻,51082119700530532X;李梓钰,外孙女,510821202003090023;李胜菊,长子,510821199402165323</v>
          </cell>
        </row>
        <row r="777">
          <cell r="A777" t="str">
            <v>李德才</v>
          </cell>
          <cell r="B777" t="str">
            <v>四川省旺苍县天星乡木瓜村6组13号</v>
          </cell>
          <cell r="C777">
            <v>411005306</v>
          </cell>
          <cell r="D777" t="str">
            <v>户主</v>
          </cell>
          <cell r="E777" t="str">
            <v>510821196903035312</v>
          </cell>
          <cell r="F777" t="str">
            <v>0839-3212303</v>
          </cell>
          <cell r="G777" t="str">
            <v>男</v>
          </cell>
          <cell r="H777" t="str">
            <v>汉族</v>
          </cell>
          <cell r="I777" t="str">
            <v>李德才,户主,510821196903035312</v>
          </cell>
          <cell r="J777" t="str">
            <v>李德才,户主,510821196903035312;李胜波,次子,510821199812095313;杨翠苹,妻,51082119700530532X;李梓钰,外孙女,510821202003090023;李胜菊,长子,510821199402165323</v>
          </cell>
        </row>
        <row r="778">
          <cell r="A778" t="str">
            <v>杨金安</v>
          </cell>
          <cell r="B778" t="str">
            <v>四川省旺苍县天星乡木瓜村6组14号</v>
          </cell>
          <cell r="C778">
            <v>411005307</v>
          </cell>
          <cell r="D778" t="str">
            <v>户主</v>
          </cell>
          <cell r="E778" t="str">
            <v>510821194404155337</v>
          </cell>
          <cell r="F778" t="str">
            <v>15984079689</v>
          </cell>
          <cell r="G778" t="str">
            <v>男</v>
          </cell>
          <cell r="H778" t="str">
            <v>汉族</v>
          </cell>
          <cell r="I778" t="str">
            <v>杨金安,户主,510821194404155337</v>
          </cell>
          <cell r="J778" t="str">
            <v>杨金安,户主,510821194404155337</v>
          </cell>
        </row>
        <row r="779">
          <cell r="A779" t="str">
            <v>杨治文</v>
          </cell>
          <cell r="B779" t="str">
            <v>四川省旺苍县天星乡木瓜村6组15号</v>
          </cell>
          <cell r="C779">
            <v>411005308</v>
          </cell>
          <cell r="D779" t="str">
            <v>长子</v>
          </cell>
          <cell r="E779" t="str">
            <v>510821199107135316</v>
          </cell>
          <cell r="F779" t="str">
            <v>15283989349</v>
          </cell>
          <cell r="G779" t="str">
            <v>男</v>
          </cell>
          <cell r="H779" t="str">
            <v>汉族</v>
          </cell>
          <cell r="I779" t="str">
            <v>杨治文,长子,510821199107135316</v>
          </cell>
          <cell r="J779" t="str">
            <v>杨治文,长子,510821199107135316</v>
          </cell>
        </row>
        <row r="780">
          <cell r="A780" t="str">
            <v>杨海仁</v>
          </cell>
          <cell r="B780" t="str">
            <v>四川省旺苍县天星乡木瓜村6组15号</v>
          </cell>
          <cell r="C780">
            <v>411005308</v>
          </cell>
          <cell r="D780" t="str">
            <v>妻</v>
          </cell>
          <cell r="E780" t="str">
            <v>510821197102145321</v>
          </cell>
          <cell r="F780" t="str">
            <v>19961381562</v>
          </cell>
          <cell r="G780" t="str">
            <v>女</v>
          </cell>
          <cell r="H780" t="str">
            <v>汉族</v>
          </cell>
          <cell r="I780" t="str">
            <v>杨海仁,妻,510821197102145321</v>
          </cell>
          <cell r="J780" t="str">
            <v>杨海仁,妻,510821197102145321;杨治文,长子,510821199107135316</v>
          </cell>
        </row>
        <row r="781">
          <cell r="A781" t="str">
            <v>张连武</v>
          </cell>
          <cell r="B781" t="str">
            <v>四川省旺苍县天星乡木瓜村6组15号</v>
          </cell>
          <cell r="C781">
            <v>411005308</v>
          </cell>
          <cell r="D781" t="str">
            <v>次子</v>
          </cell>
          <cell r="E781" t="str">
            <v>510821199702135310</v>
          </cell>
          <cell r="F781" t="str">
            <v>15283989349</v>
          </cell>
          <cell r="G781" t="str">
            <v>男</v>
          </cell>
          <cell r="H781" t="str">
            <v>汉族</v>
          </cell>
          <cell r="I781" t="str">
            <v>张连武,次子,510821199702135310</v>
          </cell>
          <cell r="J781" t="str">
            <v>张连武,次子,510821199702135310;杨海仁,妻,510821197102145321;杨治文,长子,510821199107135316</v>
          </cell>
        </row>
        <row r="782">
          <cell r="A782" t="str">
            <v>张朋兰</v>
          </cell>
          <cell r="B782" t="str">
            <v>四川省旺苍县天星乡木瓜村6组15号</v>
          </cell>
          <cell r="C782">
            <v>411005308</v>
          </cell>
          <cell r="D782" t="str">
            <v>户主</v>
          </cell>
          <cell r="E782" t="str">
            <v>51082119690313533X</v>
          </cell>
          <cell r="F782" t="str">
            <v>15984079689</v>
          </cell>
          <cell r="G782" t="str">
            <v>男</v>
          </cell>
          <cell r="H782" t="str">
            <v>汉族</v>
          </cell>
          <cell r="I782" t="str">
            <v>张朋兰,户主,51082119690313533X</v>
          </cell>
          <cell r="J782" t="str">
            <v>张朋兰,户主,51082119690313533X;张连武,次子,510821199702135310;杨海仁,妻,510821197102145321;杨治文,长子,510821199107135316</v>
          </cell>
        </row>
        <row r="783">
          <cell r="A783" t="str">
            <v>杨兴红</v>
          </cell>
          <cell r="B783" t="str">
            <v>四川省旺苍县天星乡木瓜村6组17号</v>
          </cell>
          <cell r="C783">
            <v>411005309</v>
          </cell>
          <cell r="D783" t="str">
            <v>户主</v>
          </cell>
          <cell r="E783" t="str">
            <v>510821195409205318</v>
          </cell>
          <cell r="F783" t="str">
            <v>18929600263</v>
          </cell>
          <cell r="G783" t="str">
            <v>男</v>
          </cell>
          <cell r="H783" t="str">
            <v>汉族</v>
          </cell>
          <cell r="I783" t="str">
            <v>杨兴红,户主,510821195409205318</v>
          </cell>
          <cell r="J783" t="str">
            <v>杨兴红,户主,510821195409205318</v>
          </cell>
        </row>
        <row r="784">
          <cell r="A784" t="str">
            <v>杨志强</v>
          </cell>
          <cell r="B784" t="str">
            <v>四川省旺苍县天星乡木瓜村6组18号</v>
          </cell>
          <cell r="C784">
            <v>411005310</v>
          </cell>
          <cell r="D784" t="str">
            <v>长子</v>
          </cell>
          <cell r="E784" t="str">
            <v>510821199308195315</v>
          </cell>
          <cell r="F784" t="str">
            <v>18284919819</v>
          </cell>
          <cell r="G784" t="str">
            <v>男</v>
          </cell>
          <cell r="H784" t="str">
            <v>汉族</v>
          </cell>
          <cell r="I784" t="str">
            <v>杨志强,长子,510821199308195315</v>
          </cell>
          <cell r="J784" t="str">
            <v>杨志强,长子,510821199308195315</v>
          </cell>
        </row>
        <row r="785">
          <cell r="A785" t="str">
            <v>杨菊香</v>
          </cell>
          <cell r="B785" t="str">
            <v>四川省旺苍县天星乡木瓜村6组18号</v>
          </cell>
          <cell r="C785">
            <v>411005310</v>
          </cell>
          <cell r="D785" t="str">
            <v>妻</v>
          </cell>
          <cell r="E785" t="str">
            <v>510821197202185363</v>
          </cell>
          <cell r="F785" t="str">
            <v>15883587982</v>
          </cell>
          <cell r="G785" t="str">
            <v>女</v>
          </cell>
          <cell r="H785" t="str">
            <v>汉族</v>
          </cell>
          <cell r="I785" t="str">
            <v>杨菊香,妻,510821197202185363</v>
          </cell>
          <cell r="J785" t="str">
            <v>杨菊香,妻,510821197202185363;杨志强,长子,510821199308195315</v>
          </cell>
        </row>
        <row r="786">
          <cell r="A786" t="str">
            <v>杨志贵</v>
          </cell>
          <cell r="B786" t="str">
            <v>四川省旺苍县天星乡木瓜村6组18号</v>
          </cell>
          <cell r="C786">
            <v>411005310</v>
          </cell>
          <cell r="D786" t="str">
            <v>次子</v>
          </cell>
          <cell r="E786" t="str">
            <v>510821199905075311</v>
          </cell>
          <cell r="F786" t="str">
            <v>13060168201</v>
          </cell>
          <cell r="G786" t="str">
            <v>男</v>
          </cell>
          <cell r="H786" t="str">
            <v>汉族</v>
          </cell>
          <cell r="I786" t="str">
            <v>杨志贵,次子,510821199905075311</v>
          </cell>
          <cell r="J786" t="str">
            <v>杨志贵,次子,510821199905075311;杨菊香,妻,510821197202185363;杨志强,长子,510821199308195315</v>
          </cell>
        </row>
        <row r="787">
          <cell r="A787" t="str">
            <v>向明礼</v>
          </cell>
          <cell r="B787" t="str">
            <v>四川省旺苍县天星乡木瓜村6组18号</v>
          </cell>
          <cell r="C787">
            <v>411005310</v>
          </cell>
          <cell r="D787" t="str">
            <v>户主</v>
          </cell>
          <cell r="E787" t="str">
            <v>510821196801055312</v>
          </cell>
        </row>
        <row r="787">
          <cell r="G787" t="str">
            <v>男</v>
          </cell>
          <cell r="H787" t="str">
            <v>汉族</v>
          </cell>
          <cell r="I787" t="str">
            <v>向明礼,户主,510821196801055312</v>
          </cell>
          <cell r="J787" t="str">
            <v>向明礼,户主,510821196801055312;杨志贵,次子,510821199905075311;杨菊香,妻,510821197202185363;杨志强,长子,510821199308195315</v>
          </cell>
        </row>
        <row r="788">
          <cell r="A788" t="str">
            <v>王翠联</v>
          </cell>
          <cell r="B788" t="str">
            <v>四川省旺苍县天星乡木瓜村6组19号</v>
          </cell>
          <cell r="C788">
            <v>411005311</v>
          </cell>
          <cell r="D788" t="str">
            <v>户主</v>
          </cell>
          <cell r="E788" t="str">
            <v>510821196104055325</v>
          </cell>
          <cell r="F788">
            <v>4410531</v>
          </cell>
          <cell r="G788" t="str">
            <v>女</v>
          </cell>
          <cell r="H788" t="str">
            <v>汉族</v>
          </cell>
          <cell r="I788" t="str">
            <v>王翠联,户主,510821196104055325</v>
          </cell>
          <cell r="J788" t="str">
            <v>王翠联,户主,510821196104055325</v>
          </cell>
        </row>
        <row r="789">
          <cell r="A789" t="str">
            <v>张英华</v>
          </cell>
          <cell r="B789" t="str">
            <v>四川省旺苍县天星乡木瓜村6组21号</v>
          </cell>
          <cell r="C789">
            <v>411005313</v>
          </cell>
          <cell r="D789" t="str">
            <v>妻</v>
          </cell>
          <cell r="E789" t="str">
            <v>510821193804285320</v>
          </cell>
          <cell r="F789">
            <v>3212308</v>
          </cell>
          <cell r="G789" t="str">
            <v>女</v>
          </cell>
          <cell r="H789" t="str">
            <v>汉族</v>
          </cell>
          <cell r="I789" t="str">
            <v>张英华,妻,510821193804285320</v>
          </cell>
          <cell r="J789" t="str">
            <v>张英华,妻,510821193804285320</v>
          </cell>
        </row>
        <row r="790">
          <cell r="A790" t="str">
            <v>李徳云</v>
          </cell>
          <cell r="B790" t="str">
            <v>四川省旺苍县天星乡木瓜村6组21号</v>
          </cell>
          <cell r="C790">
            <v>411005313</v>
          </cell>
          <cell r="D790" t="str">
            <v>户主</v>
          </cell>
          <cell r="E790" t="str">
            <v>510821193805135316</v>
          </cell>
          <cell r="F790">
            <v>3212308</v>
          </cell>
          <cell r="G790" t="str">
            <v>男</v>
          </cell>
          <cell r="H790" t="str">
            <v>汉族</v>
          </cell>
          <cell r="I790" t="str">
            <v>李徳云,户主,510821193805135316</v>
          </cell>
          <cell r="J790" t="str">
            <v>李徳云,户主,510821193805135316;张英华,妻,510821193804285320</v>
          </cell>
        </row>
        <row r="791">
          <cell r="A791" t="str">
            <v>卢继</v>
          </cell>
          <cell r="B791" t="str">
            <v>四川省旺苍县天星乡木瓜村6组7号附1号</v>
          </cell>
          <cell r="C791">
            <v>411005314</v>
          </cell>
          <cell r="D791" t="str">
            <v>长子</v>
          </cell>
          <cell r="E791" t="str">
            <v>510821199302055311</v>
          </cell>
          <cell r="F791" t="str">
            <v>15284854770</v>
          </cell>
          <cell r="G791" t="str">
            <v>男</v>
          </cell>
          <cell r="H791" t="str">
            <v>汉族</v>
          </cell>
          <cell r="I791" t="str">
            <v>卢继,长子,510821199302055311</v>
          </cell>
          <cell r="J791" t="str">
            <v>卢继,长子,510821199302055311</v>
          </cell>
        </row>
        <row r="792">
          <cell r="A792" t="str">
            <v>刘桂生</v>
          </cell>
          <cell r="B792" t="str">
            <v>四川省旺苍县天星乡木瓜村6组7号附1号</v>
          </cell>
          <cell r="C792">
            <v>411005314</v>
          </cell>
          <cell r="D792" t="str">
            <v>妻</v>
          </cell>
          <cell r="E792" t="str">
            <v>510821196607205321</v>
          </cell>
          <cell r="F792" t="str">
            <v>13685830910</v>
          </cell>
          <cell r="G792" t="str">
            <v>女</v>
          </cell>
          <cell r="H792" t="str">
            <v>汉族</v>
          </cell>
          <cell r="I792" t="str">
            <v>刘桂生,妻,510821196607205321</v>
          </cell>
          <cell r="J792" t="str">
            <v>刘桂生,妻,510821196607205321;卢继,长子,510821199302055311</v>
          </cell>
        </row>
        <row r="793">
          <cell r="A793" t="str">
            <v>卢云钦</v>
          </cell>
          <cell r="B793" t="str">
            <v>四川省旺苍县天星乡木瓜村6组7号附1号</v>
          </cell>
          <cell r="C793">
            <v>411005314</v>
          </cell>
          <cell r="D793" t="str">
            <v>户主</v>
          </cell>
          <cell r="E793" t="str">
            <v>510821196403045311</v>
          </cell>
          <cell r="F793" t="str">
            <v>15990597390</v>
          </cell>
          <cell r="G793" t="str">
            <v>男</v>
          </cell>
          <cell r="H793" t="str">
            <v>汉族</v>
          </cell>
          <cell r="I793" t="str">
            <v>卢云钦,户主,510821196403045311</v>
          </cell>
          <cell r="J793" t="str">
            <v>卢云钦,户主,510821196403045311;刘桂生,妻,510821196607205321;卢继,长子,510821199302055311</v>
          </cell>
        </row>
        <row r="794">
          <cell r="A794" t="str">
            <v>孙绍秀</v>
          </cell>
          <cell r="B794" t="str">
            <v>四川省旺苍县天星乡木瓜村7组1号</v>
          </cell>
          <cell r="C794">
            <v>411005315</v>
          </cell>
          <cell r="D794" t="str">
            <v>妻</v>
          </cell>
          <cell r="E794" t="str">
            <v>510821195105205327</v>
          </cell>
          <cell r="F794" t="str">
            <v>15892290459</v>
          </cell>
          <cell r="G794" t="str">
            <v>女</v>
          </cell>
          <cell r="H794" t="str">
            <v>汉族</v>
          </cell>
          <cell r="I794" t="str">
            <v>孙绍秀,妻,510821195105205327</v>
          </cell>
          <cell r="J794" t="str">
            <v>孙绍秀,妻,510821195105205327</v>
          </cell>
        </row>
        <row r="795">
          <cell r="A795" t="str">
            <v>张春华</v>
          </cell>
          <cell r="B795" t="str">
            <v>四川省旺苍县天星乡木瓜村7组1号</v>
          </cell>
          <cell r="C795">
            <v>411005315</v>
          </cell>
          <cell r="D795" t="str">
            <v>户主</v>
          </cell>
          <cell r="E795" t="str">
            <v>510821194811145312</v>
          </cell>
          <cell r="F795" t="str">
            <v>15892290459</v>
          </cell>
          <cell r="G795" t="str">
            <v>男</v>
          </cell>
          <cell r="H795" t="str">
            <v>汉族</v>
          </cell>
          <cell r="I795" t="str">
            <v>张春华,户主,510821194811145312</v>
          </cell>
          <cell r="J795" t="str">
            <v>张春华,户主,510821194811145312;孙绍秀,妻,510821195105205327</v>
          </cell>
        </row>
        <row r="796">
          <cell r="A796" t="str">
            <v>张彪</v>
          </cell>
          <cell r="B796" t="str">
            <v>四川省旺苍县天星乡木瓜村7组2号</v>
          </cell>
          <cell r="C796">
            <v>411005316</v>
          </cell>
          <cell r="D796" t="str">
            <v>子</v>
          </cell>
          <cell r="E796" t="str">
            <v>510821199511025311</v>
          </cell>
          <cell r="F796" t="str">
            <v>18780906676</v>
          </cell>
          <cell r="G796" t="str">
            <v>男</v>
          </cell>
          <cell r="H796" t="str">
            <v>汉族</v>
          </cell>
          <cell r="I796" t="str">
            <v>张彪,子,510821199511025311</v>
          </cell>
          <cell r="J796" t="str">
            <v>张彪,子,510821199511025311</v>
          </cell>
        </row>
        <row r="797">
          <cell r="A797" t="str">
            <v>周朝连</v>
          </cell>
          <cell r="B797" t="str">
            <v>四川省旺苍县天星乡木瓜村7组2号</v>
          </cell>
          <cell r="C797">
            <v>411005316</v>
          </cell>
          <cell r="D797" t="str">
            <v>妻</v>
          </cell>
          <cell r="E797" t="str">
            <v>510821197310145107</v>
          </cell>
          <cell r="F797" t="str">
            <v>18808128151</v>
          </cell>
          <cell r="G797" t="str">
            <v>女</v>
          </cell>
          <cell r="H797" t="str">
            <v>汉族</v>
          </cell>
          <cell r="I797" t="str">
            <v>周朝连,妻,510821197310145107</v>
          </cell>
          <cell r="J797" t="str">
            <v>周朝连,妻,510821197310145107;张彪,子,510821199511025311</v>
          </cell>
        </row>
        <row r="798">
          <cell r="A798" t="str">
            <v>张艳梅</v>
          </cell>
          <cell r="B798" t="str">
            <v>四川省旺苍县天星乡木瓜村7组2号</v>
          </cell>
          <cell r="C798">
            <v>411005316</v>
          </cell>
          <cell r="D798" t="str">
            <v>次女</v>
          </cell>
          <cell r="E798" t="str">
            <v>510821200001075322</v>
          </cell>
          <cell r="F798" t="str">
            <v>15282033229</v>
          </cell>
          <cell r="G798" t="str">
            <v>女</v>
          </cell>
          <cell r="H798" t="str">
            <v>汉族</v>
          </cell>
          <cell r="I798" t="str">
            <v>张艳梅,次女,510821200001075322</v>
          </cell>
          <cell r="J798" t="str">
            <v>张艳梅,次女,510821200001075322;周朝连,妻,510821197310145107;张彪,子,510821199511025311</v>
          </cell>
        </row>
        <row r="799">
          <cell r="A799" t="str">
            <v>张朋才</v>
          </cell>
          <cell r="B799" t="str">
            <v>四川省旺苍县天星乡木瓜村7组2号</v>
          </cell>
          <cell r="C799">
            <v>411005316</v>
          </cell>
          <cell r="D799" t="str">
            <v>户主</v>
          </cell>
          <cell r="E799" t="str">
            <v>510821197102015316</v>
          </cell>
        </row>
        <row r="799">
          <cell r="G799" t="str">
            <v>男</v>
          </cell>
          <cell r="H799" t="str">
            <v>汉族</v>
          </cell>
          <cell r="I799" t="str">
            <v>张朋才,户主,510821197102015316</v>
          </cell>
          <cell r="J799" t="str">
            <v>张朋才,户主,510821197102015316;张艳梅,次女,510821200001075322;周朝连,妻,510821197310145107;张彪,子,510821199511025311</v>
          </cell>
        </row>
        <row r="800">
          <cell r="A800" t="str">
            <v>彭怀富</v>
          </cell>
          <cell r="B800" t="str">
            <v>四川省旺苍县天星乡木瓜村7组3号</v>
          </cell>
          <cell r="C800">
            <v>411005317</v>
          </cell>
          <cell r="D800" t="str">
            <v>户主</v>
          </cell>
          <cell r="E800" t="str">
            <v>510821194904235317</v>
          </cell>
          <cell r="F800" t="str">
            <v>13551944589</v>
          </cell>
          <cell r="G800" t="str">
            <v>男</v>
          </cell>
          <cell r="H800" t="str">
            <v>汉族</v>
          </cell>
          <cell r="I800" t="str">
            <v>彭怀富,户主,510821194904235317</v>
          </cell>
          <cell r="J800" t="str">
            <v>彭怀富,户主,510821194904235317</v>
          </cell>
        </row>
        <row r="801">
          <cell r="A801" t="str">
            <v>母玉芳</v>
          </cell>
          <cell r="B801" t="str">
            <v>四川省旺苍县天星乡木瓜村7组5号</v>
          </cell>
          <cell r="C801">
            <v>411005319</v>
          </cell>
          <cell r="D801" t="str">
            <v>户主</v>
          </cell>
          <cell r="E801" t="str">
            <v>510821196804155327</v>
          </cell>
          <cell r="F801" t="str">
            <v>15284115025</v>
          </cell>
          <cell r="G801" t="str">
            <v>女</v>
          </cell>
          <cell r="H801" t="str">
            <v>汉族</v>
          </cell>
          <cell r="I801" t="str">
            <v>母玉芳,户主,510821196804155327</v>
          </cell>
          <cell r="J801" t="str">
            <v>母玉芳,户主,510821196804155327</v>
          </cell>
        </row>
        <row r="802">
          <cell r="A802" t="str">
            <v>李益桂</v>
          </cell>
          <cell r="B802" t="str">
            <v>四川省旺苍县天星乡木瓜村7组6号</v>
          </cell>
          <cell r="C802">
            <v>411005320</v>
          </cell>
          <cell r="D802" t="str">
            <v>三子</v>
          </cell>
          <cell r="E802" t="str">
            <v>510821197601195315</v>
          </cell>
          <cell r="F802" t="str">
            <v>0839-4403632</v>
          </cell>
          <cell r="G802" t="str">
            <v>男</v>
          </cell>
          <cell r="H802" t="str">
            <v>汉族</v>
          </cell>
          <cell r="I802" t="str">
            <v>李益桂,三子,510821197601195315</v>
          </cell>
          <cell r="J802" t="str">
            <v>李益桂,三子,510821197601195315</v>
          </cell>
        </row>
        <row r="803">
          <cell r="A803" t="str">
            <v>向莲英</v>
          </cell>
          <cell r="B803" t="str">
            <v>四川省旺苍县天星乡木瓜村7组6号</v>
          </cell>
          <cell r="C803">
            <v>411005320</v>
          </cell>
          <cell r="D803" t="str">
            <v>户主</v>
          </cell>
          <cell r="E803" t="str">
            <v>510821194703185325</v>
          </cell>
        </row>
        <row r="803">
          <cell r="H803" t="str">
            <v>汉族</v>
          </cell>
          <cell r="I803" t="str">
            <v>向莲英,户主,510821194703185325</v>
          </cell>
          <cell r="J803" t="str">
            <v>向莲英,户主,510821194703185325;李益桂,三子,510821197601195315</v>
          </cell>
        </row>
        <row r="804">
          <cell r="A804" t="str">
            <v>张磊冰</v>
          </cell>
          <cell r="B804" t="str">
            <v>四川省旺苍县天星乡木瓜村7组7号</v>
          </cell>
          <cell r="C804">
            <v>411005321</v>
          </cell>
          <cell r="D804" t="str">
            <v>子</v>
          </cell>
          <cell r="E804" t="str">
            <v>510821200105025311</v>
          </cell>
        </row>
        <row r="804">
          <cell r="G804" t="str">
            <v>男</v>
          </cell>
          <cell r="H804" t="str">
            <v>汉族</v>
          </cell>
          <cell r="I804" t="str">
            <v>张磊冰,子,510821200105025311</v>
          </cell>
          <cell r="J804" t="str">
            <v>张磊冰,子,510821200105025311</v>
          </cell>
        </row>
        <row r="805">
          <cell r="A805" t="str">
            <v>向秀英</v>
          </cell>
          <cell r="B805" t="str">
            <v>四川省旺苍县天星乡木瓜村7组7号</v>
          </cell>
          <cell r="C805">
            <v>411005321</v>
          </cell>
          <cell r="D805" t="str">
            <v>岳母</v>
          </cell>
          <cell r="E805" t="str">
            <v>510821195404255324</v>
          </cell>
          <cell r="F805" t="str">
            <v>13881207574</v>
          </cell>
          <cell r="G805" t="str">
            <v>女</v>
          </cell>
          <cell r="H805" t="str">
            <v>汉族</v>
          </cell>
          <cell r="I805" t="str">
            <v>向秀英,岳母,510821195404255324</v>
          </cell>
          <cell r="J805" t="str">
            <v>向秀英,岳母,510821195404255324;张磊冰,子,510821200105025311</v>
          </cell>
        </row>
        <row r="806">
          <cell r="A806" t="str">
            <v>张秀菊</v>
          </cell>
          <cell r="B806" t="str">
            <v>四川省旺苍县天星乡木瓜村7组7号</v>
          </cell>
          <cell r="C806">
            <v>411005321</v>
          </cell>
          <cell r="D806" t="str">
            <v>妻</v>
          </cell>
          <cell r="E806" t="str">
            <v>51082119740807532X</v>
          </cell>
          <cell r="F806" t="str">
            <v>13881207574</v>
          </cell>
          <cell r="G806" t="str">
            <v>女</v>
          </cell>
          <cell r="H806" t="str">
            <v>汉族</v>
          </cell>
          <cell r="I806" t="str">
            <v>张秀菊,妻,51082119740807532X</v>
          </cell>
          <cell r="J806" t="str">
            <v>张秀菊,妻,51082119740807532X;向秀英,岳母,510821195404255324;张磊冰,子,510821200105025311</v>
          </cell>
        </row>
        <row r="807">
          <cell r="A807" t="str">
            <v>张群莓</v>
          </cell>
          <cell r="B807" t="str">
            <v>四川省旺苍县天星乡木瓜村7组7号</v>
          </cell>
          <cell r="C807">
            <v>411005321</v>
          </cell>
          <cell r="D807" t="str">
            <v>女</v>
          </cell>
          <cell r="E807" t="str">
            <v>510821199511285324</v>
          </cell>
          <cell r="F807" t="str">
            <v>18781279737</v>
          </cell>
          <cell r="G807" t="str">
            <v>女</v>
          </cell>
          <cell r="H807" t="str">
            <v>汉族</v>
          </cell>
          <cell r="I807" t="str">
            <v>张群莓,女,510821199511285324</v>
          </cell>
          <cell r="J807" t="str">
            <v>张群莓,女,510821199511285324;张秀菊,妻,51082119740807532X;向秀英,岳母,510821195404255324;张磊冰,子,510821200105025311</v>
          </cell>
        </row>
        <row r="808">
          <cell r="A808" t="str">
            <v>尹保顶</v>
          </cell>
          <cell r="B808" t="str">
            <v>四川省旺苍县天星乡木瓜村7组7号</v>
          </cell>
          <cell r="C808">
            <v>411005321</v>
          </cell>
          <cell r="D808" t="str">
            <v>户主</v>
          </cell>
          <cell r="E808" t="str">
            <v>510821196802075315</v>
          </cell>
          <cell r="F808" t="str">
            <v>13881207574</v>
          </cell>
          <cell r="G808" t="str">
            <v>男</v>
          </cell>
          <cell r="H808" t="str">
            <v>汉族</v>
          </cell>
          <cell r="I808" t="str">
            <v>尹保顶,户主,510821196802075315</v>
          </cell>
          <cell r="J808" t="str">
            <v>尹保顶,户主,510821196802075315;张群莓,女,510821199511285324;张秀菊,妻,51082119740807532X;向秀英,岳母,510821195404255324;张磊冰,子,510821200105025311</v>
          </cell>
        </row>
        <row r="809">
          <cell r="A809" t="str">
            <v>李秀德</v>
          </cell>
          <cell r="B809" t="str">
            <v>四川省旺苍县天星乡木瓜村7组29号</v>
          </cell>
          <cell r="C809">
            <v>411005322</v>
          </cell>
          <cell r="D809" t="str">
            <v>妻</v>
          </cell>
          <cell r="E809" t="str">
            <v>510821195403155321</v>
          </cell>
        </row>
        <row r="809">
          <cell r="G809" t="str">
            <v>女</v>
          </cell>
          <cell r="H809" t="str">
            <v>汉族</v>
          </cell>
          <cell r="I809" t="str">
            <v>李秀德,妻,510821195403155321</v>
          </cell>
          <cell r="J809" t="str">
            <v>李秀德,妻,510821195403155321</v>
          </cell>
        </row>
        <row r="810">
          <cell r="A810" t="str">
            <v>张朋富</v>
          </cell>
          <cell r="B810" t="str">
            <v>四川省旺苍县天星乡木瓜村7组29号</v>
          </cell>
          <cell r="C810">
            <v>411005322</v>
          </cell>
          <cell r="D810" t="str">
            <v>户主</v>
          </cell>
          <cell r="E810" t="str">
            <v>510821195409125318</v>
          </cell>
        </row>
        <row r="810">
          <cell r="G810" t="str">
            <v>男</v>
          </cell>
          <cell r="H810" t="str">
            <v>汉族</v>
          </cell>
          <cell r="I810" t="str">
            <v>张朋富,户主,510821195409125318</v>
          </cell>
          <cell r="J810" t="str">
            <v>张朋富,户主,510821195409125318;李秀德,妻,510821195403155321</v>
          </cell>
        </row>
        <row r="811">
          <cell r="A811" t="str">
            <v>李本玉</v>
          </cell>
          <cell r="B811" t="str">
            <v>四川省旺苍县天星乡木瓜村7组9号</v>
          </cell>
          <cell r="C811">
            <v>411005323</v>
          </cell>
          <cell r="D811" t="str">
            <v>户主</v>
          </cell>
          <cell r="E811" t="str">
            <v>510821196310125347</v>
          </cell>
          <cell r="F811" t="str">
            <v>15196120958</v>
          </cell>
          <cell r="G811" t="str">
            <v>女</v>
          </cell>
          <cell r="H811" t="str">
            <v>汉族</v>
          </cell>
          <cell r="I811" t="str">
            <v>李本玉,户主,510821196310125347</v>
          </cell>
          <cell r="J811" t="str">
            <v>李本玉,户主,510821196310125347</v>
          </cell>
        </row>
        <row r="812">
          <cell r="A812" t="str">
            <v>张连斌</v>
          </cell>
          <cell r="B812" t="str">
            <v>四川省旺苍县天星乡木瓜村7组10号</v>
          </cell>
          <cell r="C812">
            <v>411005324</v>
          </cell>
          <cell r="D812" t="str">
            <v>子</v>
          </cell>
          <cell r="E812" t="str">
            <v>510821199312055315</v>
          </cell>
          <cell r="F812" t="str">
            <v>18026329906</v>
          </cell>
          <cell r="G812" t="str">
            <v>男</v>
          </cell>
          <cell r="H812" t="str">
            <v>汉族</v>
          </cell>
          <cell r="I812" t="str">
            <v>张连斌,子,510821199312055315</v>
          </cell>
          <cell r="J812" t="str">
            <v>张连斌,子,510821199312055315</v>
          </cell>
        </row>
        <row r="813">
          <cell r="A813" t="str">
            <v>胡秀聪</v>
          </cell>
          <cell r="B813" t="str">
            <v>四川省旺苍县天星乡木瓜村7组10号</v>
          </cell>
          <cell r="C813">
            <v>411005324</v>
          </cell>
          <cell r="D813" t="str">
            <v>妻</v>
          </cell>
          <cell r="E813" t="str">
            <v>510821196704065324</v>
          </cell>
          <cell r="F813" t="str">
            <v>15284119017</v>
          </cell>
          <cell r="G813" t="str">
            <v>女</v>
          </cell>
          <cell r="H813" t="str">
            <v>汉族</v>
          </cell>
          <cell r="I813" t="str">
            <v>胡秀聪,妻,510821196704065324</v>
          </cell>
          <cell r="J813" t="str">
            <v>胡秀聪,妻,510821196704065324;张连斌,子,510821199312055315</v>
          </cell>
        </row>
        <row r="814">
          <cell r="A814" t="str">
            <v>张朋寿</v>
          </cell>
          <cell r="B814" t="str">
            <v>四川省旺苍县天星乡木瓜村7组10号</v>
          </cell>
          <cell r="C814">
            <v>411005324</v>
          </cell>
          <cell r="D814" t="str">
            <v>户主</v>
          </cell>
          <cell r="E814" t="str">
            <v>510821196405145316</v>
          </cell>
          <cell r="F814" t="str">
            <v>13981225184</v>
          </cell>
          <cell r="G814" t="str">
            <v>男</v>
          </cell>
          <cell r="H814" t="str">
            <v>汉族</v>
          </cell>
          <cell r="I814" t="str">
            <v>张朋寿,户主,510821196405145316</v>
          </cell>
          <cell r="J814" t="str">
            <v>张朋寿,户主,510821196405145316;胡秀聪,妻,510821196704065324;张连斌,子,510821199312055315</v>
          </cell>
        </row>
        <row r="815">
          <cell r="A815" t="str">
            <v>向徳福</v>
          </cell>
          <cell r="B815" t="str">
            <v>四川省旺苍县天星乡木瓜村7组11号</v>
          </cell>
          <cell r="C815">
            <v>411005325</v>
          </cell>
          <cell r="D815" t="str">
            <v>户主</v>
          </cell>
          <cell r="E815" t="str">
            <v>510821197408225316</v>
          </cell>
          <cell r="F815" t="str">
            <v>0839-4216247</v>
          </cell>
          <cell r="G815" t="str">
            <v>男</v>
          </cell>
          <cell r="H815" t="str">
            <v>汉族</v>
          </cell>
          <cell r="I815" t="str">
            <v>向徳福,户主,510821197408225316</v>
          </cell>
          <cell r="J815" t="str">
            <v>向徳福,户主,510821197408225316</v>
          </cell>
        </row>
        <row r="816">
          <cell r="A816" t="str">
            <v>张秀蓉</v>
          </cell>
          <cell r="B816" t="str">
            <v>四川省旺苍县天星乡木瓜村7组12号</v>
          </cell>
          <cell r="C816">
            <v>411005326</v>
          </cell>
          <cell r="D816" t="str">
            <v>养女或继女</v>
          </cell>
          <cell r="E816" t="str">
            <v>510821200701025369</v>
          </cell>
        </row>
        <row r="816">
          <cell r="G816" t="str">
            <v>女</v>
          </cell>
          <cell r="H816" t="str">
            <v>汉族</v>
          </cell>
          <cell r="I816" t="str">
            <v>张秀蓉,养女或继女,510821200701025369</v>
          </cell>
          <cell r="J816" t="str">
            <v>张秀蓉,养女或继女,510821200701025369</v>
          </cell>
        </row>
        <row r="817">
          <cell r="A817" t="str">
            <v>张联勇</v>
          </cell>
          <cell r="B817" t="str">
            <v>四川省旺苍县天星乡木瓜村7组12号</v>
          </cell>
          <cell r="C817">
            <v>411005326</v>
          </cell>
          <cell r="D817" t="str">
            <v>弟</v>
          </cell>
          <cell r="E817" t="str">
            <v>510821197901015312</v>
          </cell>
        </row>
        <row r="817">
          <cell r="G817" t="str">
            <v>男</v>
          </cell>
          <cell r="H817" t="str">
            <v>汉族</v>
          </cell>
          <cell r="I817" t="str">
            <v>张联勇,弟,510821197901015312</v>
          </cell>
          <cell r="J817" t="str">
            <v>张联勇,弟,510821197901015312;张秀蓉,养女或继女,510821200701025369</v>
          </cell>
        </row>
        <row r="818">
          <cell r="A818" t="str">
            <v>张联坤</v>
          </cell>
          <cell r="B818" t="str">
            <v>四川省旺苍县天星乡木瓜村7组12号</v>
          </cell>
          <cell r="C818">
            <v>411005326</v>
          </cell>
          <cell r="D818" t="str">
            <v>户主</v>
          </cell>
          <cell r="E818" t="str">
            <v>510821197702105331</v>
          </cell>
          <cell r="F818" t="str">
            <v>15944533400</v>
          </cell>
          <cell r="G818" t="str">
            <v>男</v>
          </cell>
          <cell r="H818" t="str">
            <v>汉族</v>
          </cell>
          <cell r="I818" t="str">
            <v>张联坤,户主,510821197702105331</v>
          </cell>
          <cell r="J818" t="str">
            <v>张联坤,户主,510821197702105331;张联勇,弟,510821197901015312;张秀蓉,养女或继女,510821200701025369</v>
          </cell>
        </row>
        <row r="819">
          <cell r="A819" t="str">
            <v>彭坤道</v>
          </cell>
          <cell r="B819" t="str">
            <v>四川省旺苍县天星乡木瓜村7组13号</v>
          </cell>
          <cell r="C819">
            <v>411005327</v>
          </cell>
          <cell r="D819" t="str">
            <v>长子</v>
          </cell>
          <cell r="E819" t="str">
            <v>510821197703125318</v>
          </cell>
          <cell r="F819" t="str">
            <v>0839-4217259</v>
          </cell>
          <cell r="G819" t="str">
            <v>男</v>
          </cell>
          <cell r="H819" t="str">
            <v>汉族</v>
          </cell>
          <cell r="I819" t="str">
            <v>彭坤道,长子,510821197703125318</v>
          </cell>
          <cell r="J819" t="str">
            <v>彭坤道,长子,510821197703125318</v>
          </cell>
        </row>
        <row r="820">
          <cell r="A820" t="str">
            <v>李贤玉</v>
          </cell>
          <cell r="B820" t="str">
            <v>四川省旺苍县天星乡木瓜村7组13号</v>
          </cell>
          <cell r="C820">
            <v>411005327</v>
          </cell>
          <cell r="D820" t="str">
            <v>妻</v>
          </cell>
          <cell r="E820" t="str">
            <v>510821195512295323</v>
          </cell>
        </row>
        <row r="820">
          <cell r="G820" t="str">
            <v>女</v>
          </cell>
          <cell r="H820" t="str">
            <v>汉族</v>
          </cell>
          <cell r="I820" t="str">
            <v>李贤玉,妻,510821195512295323</v>
          </cell>
          <cell r="J820" t="str">
            <v>李贤玉,妻,510821195512295323;彭坤道,长子,510821197703125318</v>
          </cell>
        </row>
        <row r="821">
          <cell r="A821" t="str">
            <v>彭怀贵</v>
          </cell>
          <cell r="B821" t="str">
            <v>四川省旺苍县天星乡木瓜村7组13号</v>
          </cell>
          <cell r="C821">
            <v>411005327</v>
          </cell>
          <cell r="D821" t="str">
            <v>户主</v>
          </cell>
          <cell r="E821" t="str">
            <v>51082119520103533X</v>
          </cell>
        </row>
        <row r="821">
          <cell r="G821" t="str">
            <v>男</v>
          </cell>
          <cell r="H821" t="str">
            <v>汉族</v>
          </cell>
          <cell r="I821" t="str">
            <v>彭怀贵,户主,51082119520103533X</v>
          </cell>
          <cell r="J821" t="str">
            <v>彭怀贵,户主,51082119520103533X;李贤玉,妻,510821195512295323;彭坤道,长子,510821197703125318</v>
          </cell>
        </row>
        <row r="822">
          <cell r="A822" t="str">
            <v>向德芳</v>
          </cell>
          <cell r="B822" t="str">
            <v>四川省旺苍县天星乡木瓜村7组14号</v>
          </cell>
          <cell r="C822">
            <v>411005328</v>
          </cell>
          <cell r="D822" t="str">
            <v>妻</v>
          </cell>
          <cell r="E822" t="str">
            <v>510821196009125321</v>
          </cell>
          <cell r="F822" t="str">
            <v>13618124974</v>
          </cell>
          <cell r="G822" t="str">
            <v>女</v>
          </cell>
          <cell r="H822" t="str">
            <v>汉族</v>
          </cell>
          <cell r="I822" t="str">
            <v>向德芳,妻,510821196009125321</v>
          </cell>
          <cell r="J822" t="str">
            <v>向德芳,妻,510821196009125321</v>
          </cell>
        </row>
        <row r="823">
          <cell r="A823" t="str">
            <v>张慧</v>
          </cell>
          <cell r="B823" t="str">
            <v>四川省旺苍县天星乡木瓜村7组14号</v>
          </cell>
          <cell r="C823">
            <v>411005328</v>
          </cell>
          <cell r="D823" t="str">
            <v>次女</v>
          </cell>
          <cell r="E823" t="str">
            <v>510821199703125325</v>
          </cell>
          <cell r="F823" t="str">
            <v>18780926552</v>
          </cell>
          <cell r="G823" t="str">
            <v>女</v>
          </cell>
          <cell r="H823" t="str">
            <v>汉族</v>
          </cell>
          <cell r="I823" t="str">
            <v>张慧,次女,510821199703125325</v>
          </cell>
          <cell r="J823" t="str">
            <v>张慧,次女,510821199703125325;向德芳,妻,510821196009125321</v>
          </cell>
        </row>
        <row r="824">
          <cell r="A824" t="str">
            <v>张朋成</v>
          </cell>
          <cell r="B824" t="str">
            <v>四川省旺苍县天星乡木瓜村7组14号</v>
          </cell>
          <cell r="C824">
            <v>411005328</v>
          </cell>
          <cell r="D824" t="str">
            <v>户主</v>
          </cell>
          <cell r="E824" t="str">
            <v>510821195412205351</v>
          </cell>
          <cell r="F824" t="str">
            <v>13618124974</v>
          </cell>
          <cell r="G824" t="str">
            <v>男</v>
          </cell>
          <cell r="H824" t="str">
            <v>汉族</v>
          </cell>
          <cell r="I824" t="str">
            <v>张朋成,户主,510821195412205351</v>
          </cell>
          <cell r="J824" t="str">
            <v>张朋成,户主,510821195412205351;张慧,次女,510821199703125325;向德芳,妻,510821196009125321</v>
          </cell>
        </row>
        <row r="825">
          <cell r="A825" t="str">
            <v>李语涵</v>
          </cell>
          <cell r="B825" t="str">
            <v>四川省旺苍县天星乡木瓜村7组15号</v>
          </cell>
          <cell r="C825">
            <v>411005329</v>
          </cell>
          <cell r="D825" t="str">
            <v>孙女</v>
          </cell>
          <cell r="E825" t="str">
            <v>510821201404245327</v>
          </cell>
        </row>
        <row r="825">
          <cell r="G825" t="str">
            <v>女</v>
          </cell>
          <cell r="H825" t="str">
            <v>汉族</v>
          </cell>
          <cell r="I825" t="str">
            <v>李语涵,孙女,510821201404245327</v>
          </cell>
          <cell r="J825" t="str">
            <v>李语涵,孙女,510821201404245327</v>
          </cell>
        </row>
        <row r="826">
          <cell r="A826" t="str">
            <v>周萱</v>
          </cell>
          <cell r="B826" t="str">
            <v>四川省旺苍县天星乡木瓜村7组15号</v>
          </cell>
          <cell r="C826">
            <v>411005329</v>
          </cell>
          <cell r="D826" t="str">
            <v>孙女</v>
          </cell>
          <cell r="E826" t="str">
            <v>510821201803150026</v>
          </cell>
        </row>
        <row r="826">
          <cell r="G826" t="str">
            <v>女</v>
          </cell>
          <cell r="H826" t="str">
            <v>汉族</v>
          </cell>
          <cell r="I826" t="str">
            <v>周萱,孙女,510821201803150026</v>
          </cell>
          <cell r="J826" t="str">
            <v>周萱,孙女,510821201803150026;李语涵,孙女,510821201404245327</v>
          </cell>
        </row>
        <row r="827">
          <cell r="A827" t="str">
            <v>杨德秀</v>
          </cell>
          <cell r="B827" t="str">
            <v>四川省旺苍县天星乡木瓜村7组15号</v>
          </cell>
          <cell r="C827">
            <v>411005329</v>
          </cell>
          <cell r="D827" t="str">
            <v>妻</v>
          </cell>
          <cell r="E827" t="str">
            <v>510821196501085341</v>
          </cell>
        </row>
        <row r="827">
          <cell r="G827" t="str">
            <v>女</v>
          </cell>
          <cell r="H827" t="str">
            <v>汉族</v>
          </cell>
          <cell r="I827" t="str">
            <v>杨德秀,妻,510821196501085341</v>
          </cell>
          <cell r="J827" t="str">
            <v>杨德秀,妻,510821196501085341;周萱,孙女,510821201803150026;李语涵,孙女,510821201404245327</v>
          </cell>
        </row>
        <row r="828">
          <cell r="A828" t="str">
            <v>李雪梅</v>
          </cell>
          <cell r="B828" t="str">
            <v>四川省旺苍县天星乡木瓜村7组15号</v>
          </cell>
          <cell r="C828">
            <v>411005329</v>
          </cell>
          <cell r="D828" t="str">
            <v>次女</v>
          </cell>
          <cell r="E828" t="str">
            <v>510821199311075322</v>
          </cell>
        </row>
        <row r="828">
          <cell r="G828" t="str">
            <v>女</v>
          </cell>
          <cell r="H828" t="str">
            <v>汉族</v>
          </cell>
          <cell r="I828" t="str">
            <v>李雪梅,次女,510821199311075322</v>
          </cell>
          <cell r="J828" t="str">
            <v>李雪梅,次女,510821199311075322;杨德秀,妻,510821196501085341;周萱,孙女,510821201803150026;李语涵,孙女,510821201404245327</v>
          </cell>
        </row>
        <row r="829">
          <cell r="A829" t="str">
            <v>李成甫</v>
          </cell>
          <cell r="B829" t="str">
            <v>四川省旺苍县天星乡木瓜村7组15号</v>
          </cell>
          <cell r="C829">
            <v>411005329</v>
          </cell>
          <cell r="D829" t="str">
            <v>户主</v>
          </cell>
          <cell r="E829" t="str">
            <v>510821196204155016</v>
          </cell>
          <cell r="F829" t="str">
            <v>15283964393</v>
          </cell>
          <cell r="G829" t="str">
            <v>男</v>
          </cell>
          <cell r="H829" t="str">
            <v>汉族</v>
          </cell>
          <cell r="I829" t="str">
            <v>李成甫,户主,510821196204155016</v>
          </cell>
          <cell r="J829" t="str">
            <v>李成甫,户主,510821196204155016;李雪梅,次女,510821199311075322;杨德秀,妻,510821196501085341;周萱,孙女,510821201803150026;李语涵,孙女,510821201404245327</v>
          </cell>
        </row>
        <row r="830">
          <cell r="A830" t="str">
            <v>张杰</v>
          </cell>
          <cell r="B830" t="str">
            <v>四川省旺苍县天星乡木瓜村7组18号</v>
          </cell>
          <cell r="C830">
            <v>411005330</v>
          </cell>
          <cell r="D830" t="str">
            <v>长子</v>
          </cell>
          <cell r="E830" t="str">
            <v>51082119980110531X</v>
          </cell>
          <cell r="F830" t="str">
            <v>18398774915</v>
          </cell>
          <cell r="G830" t="str">
            <v>男</v>
          </cell>
          <cell r="H830" t="str">
            <v>汉族</v>
          </cell>
          <cell r="I830" t="str">
            <v>张杰,长子,51082119980110531X</v>
          </cell>
          <cell r="J830" t="str">
            <v>张杰,长子,51082119980110531X</v>
          </cell>
        </row>
        <row r="831">
          <cell r="A831" t="str">
            <v>张缘</v>
          </cell>
          <cell r="B831" t="str">
            <v>四川省旺苍县天星乡木瓜村7组18号</v>
          </cell>
          <cell r="C831">
            <v>411005330</v>
          </cell>
          <cell r="D831" t="str">
            <v>孙女</v>
          </cell>
          <cell r="E831" t="str">
            <v>510821201710100169</v>
          </cell>
        </row>
        <row r="831">
          <cell r="G831" t="str">
            <v>女</v>
          </cell>
          <cell r="H831" t="str">
            <v>汉族</v>
          </cell>
          <cell r="I831" t="str">
            <v>张缘,孙女,510821201710100169</v>
          </cell>
          <cell r="J831" t="str">
            <v>张缘,孙女,510821201710100169;张杰,长子,51082119980110531X</v>
          </cell>
        </row>
        <row r="832">
          <cell r="A832" t="str">
            <v>李翠蓉</v>
          </cell>
          <cell r="B832" t="str">
            <v>四川省旺苍县天星乡木瓜村7组18号</v>
          </cell>
          <cell r="C832">
            <v>411005330</v>
          </cell>
          <cell r="D832" t="str">
            <v>妻</v>
          </cell>
          <cell r="E832" t="str">
            <v>510821197601135320</v>
          </cell>
          <cell r="F832" t="str">
            <v>18781229259</v>
          </cell>
          <cell r="G832" t="str">
            <v>女</v>
          </cell>
          <cell r="H832" t="str">
            <v>汉族</v>
          </cell>
          <cell r="I832" t="str">
            <v>李翠蓉,妻,510821197601135320</v>
          </cell>
          <cell r="J832" t="str">
            <v>李翠蓉,妻,510821197601135320;张缘,孙女,510821201710100169;张杰,长子,51082119980110531X</v>
          </cell>
        </row>
        <row r="833">
          <cell r="A833" t="str">
            <v>张磊</v>
          </cell>
          <cell r="B833" t="str">
            <v>四川省旺苍县天星乡木瓜村7组18号</v>
          </cell>
          <cell r="C833">
            <v>411005330</v>
          </cell>
          <cell r="D833" t="str">
            <v>次子</v>
          </cell>
          <cell r="E833" t="str">
            <v>510821200209105316</v>
          </cell>
          <cell r="F833" t="str">
            <v>15282094129</v>
          </cell>
          <cell r="G833" t="str">
            <v>男</v>
          </cell>
          <cell r="H833" t="str">
            <v>汉族</v>
          </cell>
          <cell r="I833" t="str">
            <v>张磊,次子,510821200209105316</v>
          </cell>
          <cell r="J833" t="str">
            <v>张磊,次子,510821200209105316;李翠蓉,妻,510821197601135320;张缘,孙女,510821201710100169;张杰,长子,51082119980110531X</v>
          </cell>
        </row>
        <row r="834">
          <cell r="A834" t="str">
            <v>张朋德</v>
          </cell>
          <cell r="B834" t="str">
            <v>四川省旺苍县天星乡木瓜村7组18号</v>
          </cell>
          <cell r="C834">
            <v>411005330</v>
          </cell>
          <cell r="D834" t="str">
            <v>户主</v>
          </cell>
          <cell r="E834" t="str">
            <v>510821197202155332</v>
          </cell>
        </row>
        <row r="834">
          <cell r="G834" t="str">
            <v>男</v>
          </cell>
          <cell r="H834" t="str">
            <v>汉族</v>
          </cell>
          <cell r="I834" t="str">
            <v>张朋德,户主,510821197202155332</v>
          </cell>
          <cell r="J834" t="str">
            <v>张朋德,户主,510821197202155332;张磊,次子,510821200209105316;李翠蓉,妻,510821197601135320;张缘,孙女,510821201710100169;张杰,长子,51082119980110531X</v>
          </cell>
        </row>
        <row r="835">
          <cell r="A835" t="str">
            <v>付全英</v>
          </cell>
          <cell r="B835" t="str">
            <v>四川省旺苍县天星乡木瓜村7组17号</v>
          </cell>
          <cell r="C835">
            <v>411005331</v>
          </cell>
          <cell r="D835" t="str">
            <v>妻</v>
          </cell>
          <cell r="E835" t="str">
            <v>510821195810175346</v>
          </cell>
          <cell r="F835" t="str">
            <v>15983929920</v>
          </cell>
          <cell r="G835" t="str">
            <v>女</v>
          </cell>
          <cell r="H835" t="str">
            <v>汉族</v>
          </cell>
          <cell r="I835" t="str">
            <v>付全英,妻,510821195810175346</v>
          </cell>
          <cell r="J835" t="str">
            <v>付全英,妻,510821195810175346</v>
          </cell>
        </row>
        <row r="836">
          <cell r="A836" t="str">
            <v>张朋义</v>
          </cell>
          <cell r="B836" t="str">
            <v>四川省旺苍县天星乡木瓜村7组17号</v>
          </cell>
          <cell r="C836">
            <v>411005331</v>
          </cell>
          <cell r="D836" t="str">
            <v>户主</v>
          </cell>
          <cell r="E836" t="str">
            <v>510821195901085311</v>
          </cell>
          <cell r="F836" t="str">
            <v>0839-4216368</v>
          </cell>
          <cell r="G836" t="str">
            <v>勇</v>
          </cell>
          <cell r="H836" t="str">
            <v>汉族</v>
          </cell>
          <cell r="I836" t="str">
            <v>张朋义,户主,510821195901085311</v>
          </cell>
          <cell r="J836" t="str">
            <v>张朋义,户主,510821195901085311;付全英,妻,510821195810175346</v>
          </cell>
        </row>
        <row r="837">
          <cell r="A837" t="str">
            <v>李岱锡</v>
          </cell>
          <cell r="B837" t="str">
            <v>四川省旺苍县天星乡木瓜村7组18号</v>
          </cell>
          <cell r="C837">
            <v>411005332</v>
          </cell>
          <cell r="D837" t="str">
            <v>长子</v>
          </cell>
          <cell r="E837" t="str">
            <v>510821201610170012</v>
          </cell>
        </row>
        <row r="837">
          <cell r="H837" t="str">
            <v>汉族</v>
          </cell>
          <cell r="I837" t="str">
            <v>李岱锡,长子,510821201610170012</v>
          </cell>
          <cell r="J837" t="str">
            <v>李岱锡,长子,510821201610170012</v>
          </cell>
        </row>
        <row r="838">
          <cell r="A838" t="str">
            <v>唐翠萍</v>
          </cell>
          <cell r="B838" t="str">
            <v>四川省旺苍县天星乡木瓜村7组18号</v>
          </cell>
          <cell r="C838">
            <v>411005332</v>
          </cell>
          <cell r="D838" t="str">
            <v>妻</v>
          </cell>
          <cell r="E838" t="str">
            <v>510821199303225327</v>
          </cell>
          <cell r="F838" t="str">
            <v>13508064774</v>
          </cell>
          <cell r="G838" t="str">
            <v>女</v>
          </cell>
          <cell r="H838" t="str">
            <v>汉族</v>
          </cell>
          <cell r="I838" t="str">
            <v>唐翠萍,妻,510821199303225327</v>
          </cell>
          <cell r="J838" t="str">
            <v>唐翠萍,妻,510821199303225327;李岱锡,长子,510821201610170012</v>
          </cell>
        </row>
        <row r="839">
          <cell r="A839" t="str">
            <v>李胜东</v>
          </cell>
          <cell r="B839" t="str">
            <v>四川省旺苍县天星乡木瓜村7组18号</v>
          </cell>
          <cell r="C839">
            <v>411005332</v>
          </cell>
          <cell r="D839" t="str">
            <v>户主</v>
          </cell>
          <cell r="E839" t="str">
            <v>510821198811105319</v>
          </cell>
          <cell r="F839" t="str">
            <v>15984443599</v>
          </cell>
          <cell r="G839" t="str">
            <v>男</v>
          </cell>
          <cell r="H839" t="str">
            <v>汉族</v>
          </cell>
          <cell r="I839" t="str">
            <v>李胜东,户主,510821198811105319</v>
          </cell>
          <cell r="J839" t="str">
            <v>李胜东,户主,510821198811105319;唐翠萍,妻,510821199303225327;李岱锡,长子,510821201610170012</v>
          </cell>
        </row>
        <row r="840">
          <cell r="A840" t="str">
            <v>彭秀容</v>
          </cell>
          <cell r="B840" t="str">
            <v>四川省旺苍县天星乡木瓜村7组19号</v>
          </cell>
          <cell r="C840">
            <v>411005333</v>
          </cell>
          <cell r="D840" t="str">
            <v>长女</v>
          </cell>
          <cell r="E840" t="str">
            <v>510821199306105320</v>
          </cell>
          <cell r="F840" t="str">
            <v>13541970419</v>
          </cell>
          <cell r="G840" t="str">
            <v>女</v>
          </cell>
          <cell r="H840" t="str">
            <v>汉族</v>
          </cell>
          <cell r="I840" t="str">
            <v>彭秀容,长女,510821199306105320</v>
          </cell>
          <cell r="J840" t="str">
            <v>彭秀容,长女,510821199306105320</v>
          </cell>
        </row>
        <row r="841">
          <cell r="A841" t="str">
            <v>唐菊芳</v>
          </cell>
          <cell r="B841" t="str">
            <v>四川省旺苍县天星乡木瓜村7组19号</v>
          </cell>
          <cell r="C841">
            <v>411005333</v>
          </cell>
          <cell r="D841" t="str">
            <v>妻</v>
          </cell>
          <cell r="E841" t="str">
            <v>510821197201085061</v>
          </cell>
          <cell r="F841" t="str">
            <v>18780925912</v>
          </cell>
          <cell r="G841" t="str">
            <v>女</v>
          </cell>
          <cell r="H841" t="str">
            <v>汉族</v>
          </cell>
          <cell r="I841" t="str">
            <v>唐菊芳,妻,510821197201085061</v>
          </cell>
          <cell r="J841" t="str">
            <v>唐菊芳,妻,510821197201085061;彭秀容,长女,510821199306105320</v>
          </cell>
        </row>
        <row r="842">
          <cell r="A842" t="str">
            <v>彭小艳</v>
          </cell>
          <cell r="B842" t="str">
            <v>四川省旺苍县天星乡木瓜村7组19号</v>
          </cell>
          <cell r="C842">
            <v>411005333</v>
          </cell>
          <cell r="D842" t="str">
            <v>次女</v>
          </cell>
          <cell r="E842" t="str">
            <v>51082119970215532X</v>
          </cell>
          <cell r="F842" t="str">
            <v>15196771990</v>
          </cell>
          <cell r="G842" t="str">
            <v>女</v>
          </cell>
          <cell r="H842" t="str">
            <v>汉族</v>
          </cell>
          <cell r="I842" t="str">
            <v>彭小艳,次女,51082119970215532X</v>
          </cell>
          <cell r="J842" t="str">
            <v>彭小艳,次女,51082119970215532X;唐菊芳,妻,510821197201085061;彭秀容,长女,510821199306105320</v>
          </cell>
        </row>
        <row r="843">
          <cell r="A843" t="str">
            <v>彭怀全</v>
          </cell>
          <cell r="B843" t="str">
            <v>四川省旺苍县天星乡木瓜村7组19号</v>
          </cell>
          <cell r="C843">
            <v>411005333</v>
          </cell>
          <cell r="D843" t="str">
            <v>户主</v>
          </cell>
          <cell r="E843" t="str">
            <v>510821196202125315</v>
          </cell>
        </row>
        <row r="843">
          <cell r="G843" t="str">
            <v>男</v>
          </cell>
          <cell r="H843" t="str">
            <v>汉族</v>
          </cell>
          <cell r="I843" t="str">
            <v>彭怀全,户主,510821196202125315</v>
          </cell>
          <cell r="J843" t="str">
            <v>彭怀全,户主,510821196202125315;彭小艳,次女,51082119970215532X;唐菊芳,妻,510821197201085061;彭秀容,长女,510821199306105320</v>
          </cell>
        </row>
        <row r="844">
          <cell r="A844" t="str">
            <v>安菊生</v>
          </cell>
          <cell r="B844" t="str">
            <v>四川省旺苍县天星乡木瓜村7组20号</v>
          </cell>
          <cell r="C844">
            <v>411005334</v>
          </cell>
          <cell r="D844" t="str">
            <v>妻</v>
          </cell>
          <cell r="E844" t="str">
            <v>510821196603075320</v>
          </cell>
          <cell r="F844" t="str">
            <v>18783492600</v>
          </cell>
          <cell r="G844" t="str">
            <v>女</v>
          </cell>
          <cell r="H844" t="str">
            <v>汉族</v>
          </cell>
          <cell r="I844" t="str">
            <v>安菊生,妻,510821196603075320</v>
          </cell>
          <cell r="J844" t="str">
            <v>安菊生,妻,510821196603075320</v>
          </cell>
        </row>
        <row r="845">
          <cell r="A845" t="str">
            <v>彭怀体</v>
          </cell>
          <cell r="B845" t="str">
            <v>四川省旺苍县天星乡木瓜村7组20号</v>
          </cell>
          <cell r="C845">
            <v>411005334</v>
          </cell>
          <cell r="D845" t="str">
            <v>户主</v>
          </cell>
          <cell r="E845" t="str">
            <v>510821195403215312</v>
          </cell>
          <cell r="F845">
            <v>4406632</v>
          </cell>
          <cell r="G845" t="str">
            <v>男</v>
          </cell>
          <cell r="H845" t="str">
            <v>汉族</v>
          </cell>
          <cell r="I845" t="str">
            <v>彭怀体,户主,510821195403215312</v>
          </cell>
          <cell r="J845" t="str">
            <v>彭怀体,户主,510821195403215312;安菊生,妻,510821196603075320</v>
          </cell>
        </row>
        <row r="846">
          <cell r="A846" t="str">
            <v>张连文</v>
          </cell>
          <cell r="B846" t="str">
            <v>四川省旺苍县天星乡木瓜村7组21号</v>
          </cell>
          <cell r="C846">
            <v>411005335</v>
          </cell>
          <cell r="D846" t="str">
            <v>长子</v>
          </cell>
          <cell r="E846" t="str">
            <v>510821199708095313</v>
          </cell>
          <cell r="F846" t="str">
            <v>18284972074</v>
          </cell>
          <cell r="G846" t="str">
            <v>男</v>
          </cell>
          <cell r="H846" t="str">
            <v>汉族</v>
          </cell>
          <cell r="I846" t="str">
            <v>张连文,长子,510821199708095313</v>
          </cell>
          <cell r="J846" t="str">
            <v>张连文,长子,510821199708095313</v>
          </cell>
        </row>
        <row r="847">
          <cell r="A847" t="str">
            <v>胡桂莲</v>
          </cell>
          <cell r="B847" t="str">
            <v>四川省旺苍县天星乡木瓜村7组21号</v>
          </cell>
          <cell r="C847">
            <v>411005335</v>
          </cell>
          <cell r="D847" t="str">
            <v>妻</v>
          </cell>
          <cell r="E847" t="str">
            <v>51082119731204502X</v>
          </cell>
        </row>
        <row r="847">
          <cell r="G847" t="str">
            <v>女</v>
          </cell>
          <cell r="H847" t="str">
            <v>汉族</v>
          </cell>
          <cell r="I847" t="str">
            <v>胡桂莲,妻,51082119731204502X</v>
          </cell>
          <cell r="J847" t="str">
            <v>胡桂莲,妻,51082119731204502X;张连文,长子,510821199708095313</v>
          </cell>
        </row>
        <row r="848">
          <cell r="A848" t="str">
            <v>张原瑞</v>
          </cell>
          <cell r="B848" t="str">
            <v>四川省旺苍县天星乡木瓜村7组21号</v>
          </cell>
          <cell r="C848">
            <v>411005335</v>
          </cell>
          <cell r="D848" t="str">
            <v>次子</v>
          </cell>
          <cell r="E848" t="str">
            <v>510821200301195318</v>
          </cell>
          <cell r="F848" t="str">
            <v>15983930948</v>
          </cell>
          <cell r="G848" t="str">
            <v>男</v>
          </cell>
          <cell r="H848" t="str">
            <v>汉族</v>
          </cell>
          <cell r="I848" t="str">
            <v>张原瑞,次子,510821200301195318</v>
          </cell>
          <cell r="J848" t="str">
            <v>张原瑞,次子,510821200301195318;胡桂莲,妻,51082119731204502X;张连文,长子,510821199708095313</v>
          </cell>
        </row>
        <row r="849">
          <cell r="A849" t="str">
            <v>张朋全</v>
          </cell>
          <cell r="B849" t="str">
            <v>四川省旺苍县天星乡木瓜村7组21号</v>
          </cell>
          <cell r="C849">
            <v>411005335</v>
          </cell>
          <cell r="D849" t="str">
            <v>户主</v>
          </cell>
          <cell r="E849" t="str">
            <v>51082119691116531X</v>
          </cell>
          <cell r="F849" t="str">
            <v>08394417133</v>
          </cell>
          <cell r="G849" t="str">
            <v>男</v>
          </cell>
          <cell r="H849" t="str">
            <v>汉族</v>
          </cell>
          <cell r="I849" t="str">
            <v>张朋全,户主,51082119691116531X</v>
          </cell>
          <cell r="J849" t="str">
            <v>张朋全,户主,51082119691116531X;张原瑞,次子,510821200301195318;胡桂莲,妻,51082119731204502X;张连文,长子,510821199708095313</v>
          </cell>
        </row>
        <row r="850">
          <cell r="A850" t="str">
            <v>胡秀芳</v>
          </cell>
          <cell r="B850" t="str">
            <v>四川省旺苍县天星乡木瓜村7组22号</v>
          </cell>
          <cell r="C850">
            <v>411005336</v>
          </cell>
          <cell r="D850" t="str">
            <v>妻</v>
          </cell>
          <cell r="E850" t="str">
            <v>510821196502035346</v>
          </cell>
          <cell r="F850" t="str">
            <v>15983902709</v>
          </cell>
          <cell r="G850" t="str">
            <v>女</v>
          </cell>
          <cell r="H850" t="str">
            <v>汉族</v>
          </cell>
          <cell r="I850" t="str">
            <v>胡秀芳,妻,510821196502035346</v>
          </cell>
          <cell r="J850" t="str">
            <v>胡秀芳,妻,510821196502035346</v>
          </cell>
        </row>
        <row r="851">
          <cell r="A851" t="str">
            <v>张小菊</v>
          </cell>
          <cell r="B851" t="str">
            <v>四川省旺苍县天星乡木瓜村7组22号</v>
          </cell>
          <cell r="C851">
            <v>411005336</v>
          </cell>
          <cell r="D851" t="str">
            <v>次女</v>
          </cell>
          <cell r="E851" t="str">
            <v>510821199309155323</v>
          </cell>
          <cell r="F851" t="str">
            <v>15282075514</v>
          </cell>
          <cell r="G851" t="str">
            <v>女</v>
          </cell>
          <cell r="H851" t="str">
            <v>汉族</v>
          </cell>
          <cell r="I851" t="str">
            <v>张小菊,次女,510821199309155323</v>
          </cell>
          <cell r="J851" t="str">
            <v>张小菊,次女,510821199309155323;胡秀芳,妻,510821196502035346</v>
          </cell>
        </row>
        <row r="852">
          <cell r="A852" t="str">
            <v>张朋珍</v>
          </cell>
          <cell r="B852" t="str">
            <v>四川省旺苍县天星乡木瓜村7组22号</v>
          </cell>
          <cell r="C852">
            <v>411005336</v>
          </cell>
          <cell r="D852" t="str">
            <v>户主</v>
          </cell>
          <cell r="E852" t="str">
            <v>510821196311175311</v>
          </cell>
          <cell r="F852" t="str">
            <v>0839-4417192</v>
          </cell>
          <cell r="G852" t="str">
            <v>男</v>
          </cell>
          <cell r="H852" t="str">
            <v>汉族</v>
          </cell>
          <cell r="I852" t="str">
            <v>张朋珍,户主,510821196311175311</v>
          </cell>
          <cell r="J852" t="str">
            <v>张朋珍,户主,510821196311175311;张小菊,次女,510821199309155323;胡秀芳,妻,510821196502035346</v>
          </cell>
        </row>
        <row r="853">
          <cell r="A853" t="str">
            <v>向德健</v>
          </cell>
          <cell r="B853" t="str">
            <v>四川省旺苍县天星乡木瓜村3组23号</v>
          </cell>
          <cell r="C853">
            <v>411005337</v>
          </cell>
          <cell r="D853" t="str">
            <v>子</v>
          </cell>
          <cell r="E853" t="str">
            <v>510821199612045311</v>
          </cell>
          <cell r="F853" t="str">
            <v>13547194536</v>
          </cell>
          <cell r="G853" t="str">
            <v>男</v>
          </cell>
          <cell r="H853" t="str">
            <v>汉族</v>
          </cell>
          <cell r="I853" t="str">
            <v>向德健,子,510821199612045311</v>
          </cell>
          <cell r="J853" t="str">
            <v>向德健,子,510821199612045311</v>
          </cell>
        </row>
        <row r="854">
          <cell r="A854" t="str">
            <v>唐显清</v>
          </cell>
          <cell r="B854" t="str">
            <v>四川省旺苍县天星乡木瓜村3组23号</v>
          </cell>
          <cell r="C854">
            <v>411005337</v>
          </cell>
          <cell r="D854" t="str">
            <v>妻</v>
          </cell>
          <cell r="E854" t="str">
            <v>510821197303105326</v>
          </cell>
        </row>
        <row r="854">
          <cell r="G854" t="str">
            <v>女</v>
          </cell>
          <cell r="H854" t="str">
            <v>汉族</v>
          </cell>
          <cell r="I854" t="str">
            <v>唐显清,妻,510821197303105326</v>
          </cell>
          <cell r="J854" t="str">
            <v>唐显清,妻,510821197303105326;向德健,子,510821199612045311</v>
          </cell>
        </row>
        <row r="855">
          <cell r="A855" t="str">
            <v>向菊蓉</v>
          </cell>
          <cell r="B855" t="str">
            <v>四川省旺苍县天星乡木瓜村3组23号</v>
          </cell>
          <cell r="C855">
            <v>411005337</v>
          </cell>
          <cell r="D855" t="str">
            <v>女</v>
          </cell>
          <cell r="E855" t="str">
            <v>510821200202155329</v>
          </cell>
        </row>
        <row r="855">
          <cell r="G855" t="str">
            <v>女</v>
          </cell>
          <cell r="H855" t="str">
            <v>汉族</v>
          </cell>
          <cell r="I855" t="str">
            <v>向菊蓉,女,510821200202155329</v>
          </cell>
          <cell r="J855" t="str">
            <v>向菊蓉,女,510821200202155329;唐显清,妻,510821197303105326;向德健,子,510821199612045311</v>
          </cell>
        </row>
        <row r="856">
          <cell r="A856" t="str">
            <v>陈玖连</v>
          </cell>
          <cell r="B856" t="str">
            <v>四川省旺苍县天星乡木瓜村3组23号</v>
          </cell>
          <cell r="C856">
            <v>411005337</v>
          </cell>
          <cell r="D856" t="str">
            <v>母亲</v>
          </cell>
          <cell r="E856" t="str">
            <v>510821194203205326</v>
          </cell>
          <cell r="F856" t="str">
            <v>18781251991</v>
          </cell>
          <cell r="G856" t="str">
            <v>女</v>
          </cell>
          <cell r="H856" t="str">
            <v>汉族</v>
          </cell>
          <cell r="I856" t="str">
            <v>陈玖连,母亲,510821194203205326</v>
          </cell>
          <cell r="J856" t="str">
            <v>陈玖连,母亲,510821194203205326;向菊蓉,女,510821200202155329;唐显清,妻,510821197303105326;向德健,子,510821199612045311</v>
          </cell>
        </row>
        <row r="857">
          <cell r="A857" t="str">
            <v>向仕福</v>
          </cell>
          <cell r="B857" t="str">
            <v>四川省旺苍县天星乡木瓜村3组23号</v>
          </cell>
          <cell r="C857">
            <v>411005337</v>
          </cell>
          <cell r="D857" t="str">
            <v>户丄</v>
          </cell>
          <cell r="E857" t="str">
            <v>510821197011205317</v>
          </cell>
          <cell r="F857" t="str">
            <v>13547195504</v>
          </cell>
          <cell r="G857" t="str">
            <v>男</v>
          </cell>
          <cell r="H857" t="str">
            <v>汉族</v>
          </cell>
          <cell r="I857" t="str">
            <v>向仕福,户丄,510821197011205317</v>
          </cell>
          <cell r="J857" t="str">
            <v>向仕福,户丄,510821197011205317;陈玖连,母亲,510821194203205326;向菊蓉,女,510821200202155329;唐显清,妻,510821197303105326;向德健,子,510821199612045311</v>
          </cell>
        </row>
        <row r="858">
          <cell r="A858" t="str">
            <v>张宸连</v>
          </cell>
          <cell r="B858" t="str">
            <v>四川省旺苍县天星乡木瓜村7组24号</v>
          </cell>
          <cell r="C858">
            <v>411005338</v>
          </cell>
          <cell r="D858" t="str">
            <v>子</v>
          </cell>
          <cell r="E858" t="str">
            <v>510821200704185317</v>
          </cell>
        </row>
        <row r="858">
          <cell r="G858" t="str">
            <v>男</v>
          </cell>
          <cell r="H858" t="str">
            <v>汉族</v>
          </cell>
          <cell r="I858" t="str">
            <v>张宸连,子,510821200704185317</v>
          </cell>
          <cell r="J858" t="str">
            <v>张宸连,子,510821200704185317</v>
          </cell>
        </row>
        <row r="859">
          <cell r="A859" t="str">
            <v>李翠香</v>
          </cell>
          <cell r="B859" t="str">
            <v>四川省旺苍县天星乡木瓜村7组24号</v>
          </cell>
          <cell r="C859">
            <v>411005338</v>
          </cell>
          <cell r="D859" t="str">
            <v>妻</v>
          </cell>
          <cell r="E859" t="str">
            <v>510821197701205349</v>
          </cell>
          <cell r="F859" t="str">
            <v>15892282078</v>
          </cell>
          <cell r="G859" t="str">
            <v>女</v>
          </cell>
          <cell r="H859" t="str">
            <v>汉族</v>
          </cell>
          <cell r="I859" t="str">
            <v>李翠香,妻,510821197701205349</v>
          </cell>
          <cell r="J859" t="str">
            <v>李翠香,妻,510821197701205349;张宸连,子,510821200704185317</v>
          </cell>
        </row>
        <row r="860">
          <cell r="A860" t="str">
            <v>张小菊</v>
          </cell>
          <cell r="B860" t="str">
            <v>四川省旺苍县天星乡木瓜村7组24号</v>
          </cell>
          <cell r="C860">
            <v>411005338</v>
          </cell>
          <cell r="D860" t="str">
            <v>女</v>
          </cell>
          <cell r="E860" t="str">
            <v>510821199903145320</v>
          </cell>
          <cell r="F860" t="str">
            <v>18284954378</v>
          </cell>
          <cell r="G860" t="str">
            <v>女</v>
          </cell>
          <cell r="H860" t="str">
            <v>汉族</v>
          </cell>
          <cell r="I860" t="str">
            <v>张小菊,女,510821199903145320</v>
          </cell>
          <cell r="J860" t="str">
            <v>张小菊,女,510821199903145320;李翠香,妻,510821197701205349;张宸连,子,510821200704185317</v>
          </cell>
        </row>
        <row r="861">
          <cell r="A861" t="str">
            <v>张勇</v>
          </cell>
          <cell r="B861" t="str">
            <v>四川省旺苍县天星乡木瓜村7组24号</v>
          </cell>
          <cell r="C861">
            <v>411005338</v>
          </cell>
          <cell r="D861" t="str">
            <v>户主</v>
          </cell>
          <cell r="E861" t="str">
            <v>510821197108035318</v>
          </cell>
          <cell r="F861" t="str">
            <v>13541969355</v>
          </cell>
          <cell r="G861" t="str">
            <v>男</v>
          </cell>
          <cell r="H861" t="str">
            <v>汉族</v>
          </cell>
          <cell r="I861" t="str">
            <v>张勇,户主,510821197108035318</v>
          </cell>
          <cell r="J861" t="str">
            <v>张勇,户主,510821197108035318;张小菊,女,510821199903145320;李翠香,妻,510821197701205349;张宸连,子,510821200704185317</v>
          </cell>
        </row>
        <row r="862">
          <cell r="A862" t="str">
            <v>张钰林</v>
          </cell>
          <cell r="B862" t="str">
            <v>四川省旺苍县天星乡木瓜村7组25号</v>
          </cell>
          <cell r="C862">
            <v>411005339</v>
          </cell>
          <cell r="D862" t="str">
            <v>长子</v>
          </cell>
          <cell r="E862" t="str">
            <v>510821199305095319</v>
          </cell>
          <cell r="F862" t="str">
            <v>15181359822</v>
          </cell>
          <cell r="G862" t="str">
            <v>男</v>
          </cell>
          <cell r="H862" t="str">
            <v>汉族</v>
          </cell>
          <cell r="I862" t="str">
            <v>张钰林,长子,510821199305095319</v>
          </cell>
          <cell r="J862" t="str">
            <v>张钰林,长子,510821199305095319</v>
          </cell>
        </row>
        <row r="863">
          <cell r="A863" t="str">
            <v>张粒粒</v>
          </cell>
          <cell r="B863" t="str">
            <v>四川省旺苍县天星乡木瓜村7组25号</v>
          </cell>
          <cell r="C863">
            <v>411005339</v>
          </cell>
          <cell r="D863" t="str">
            <v>孙女</v>
          </cell>
          <cell r="E863" t="str">
            <v>510821201708200021</v>
          </cell>
        </row>
        <row r="863">
          <cell r="G863" t="str">
            <v>女</v>
          </cell>
          <cell r="H863" t="str">
            <v>汉族</v>
          </cell>
          <cell r="I863" t="str">
            <v>张粒粒,孙女,510821201708200021</v>
          </cell>
          <cell r="J863" t="str">
            <v>张粒粒,孙女,510821201708200021;张钰林,长子,510821199305095319</v>
          </cell>
        </row>
        <row r="864">
          <cell r="A864" t="str">
            <v>李秀英</v>
          </cell>
          <cell r="B864" t="str">
            <v>四川省旺苍县天星乡木瓜村7组25号</v>
          </cell>
          <cell r="C864">
            <v>411005339</v>
          </cell>
          <cell r="D864" t="str">
            <v>妻</v>
          </cell>
          <cell r="E864" t="str">
            <v>51082119660310534X</v>
          </cell>
          <cell r="F864" t="str">
            <v>15283902689</v>
          </cell>
          <cell r="G864" t="str">
            <v>女</v>
          </cell>
          <cell r="H864" t="str">
            <v>汉族</v>
          </cell>
          <cell r="I864" t="str">
            <v>李秀英,妻,51082119660310534X</v>
          </cell>
          <cell r="J864" t="str">
            <v>李秀英,妻,51082119660310534X;张粒粒,孙女,510821201708200021;张钰林,长子,510821199305095319</v>
          </cell>
        </row>
        <row r="865">
          <cell r="A865" t="str">
            <v>张朋居</v>
          </cell>
          <cell r="B865" t="str">
            <v>四川省旺苍县天星乡木瓜村7组25号</v>
          </cell>
          <cell r="C865">
            <v>411005339</v>
          </cell>
          <cell r="D865" t="str">
            <v>户主</v>
          </cell>
          <cell r="E865" t="str">
            <v>510821196706015312</v>
          </cell>
          <cell r="F865" t="str">
            <v>18781235158</v>
          </cell>
          <cell r="G865" t="str">
            <v>男</v>
          </cell>
          <cell r="H865" t="str">
            <v>汉族</v>
          </cell>
          <cell r="I865" t="str">
            <v>张朋居,户主,510821196706015312</v>
          </cell>
          <cell r="J865" t="str">
            <v>张朋居,户主,510821196706015312;李秀英,妻,51082119660310534X;张粒粒,孙女,510821201708200021;张钰林,长子,510821199305095319</v>
          </cell>
        </row>
        <row r="866">
          <cell r="A866" t="str">
            <v>张连宝</v>
          </cell>
          <cell r="B866" t="str">
            <v>四川省旺苍县天星乡木瓜村7组26号</v>
          </cell>
          <cell r="C866">
            <v>411005340</v>
          </cell>
          <cell r="D866" t="str">
            <v>子</v>
          </cell>
          <cell r="E866" t="str">
            <v>510821199910055315</v>
          </cell>
          <cell r="F866" t="str">
            <v>13212546329</v>
          </cell>
          <cell r="G866" t="str">
            <v>男</v>
          </cell>
          <cell r="H866" t="str">
            <v>汉族</v>
          </cell>
          <cell r="I866" t="str">
            <v>张连宝,子,510821199910055315</v>
          </cell>
          <cell r="J866" t="str">
            <v>张连宝,子,510821199910055315</v>
          </cell>
        </row>
        <row r="867">
          <cell r="A867" t="str">
            <v>俞翠华</v>
          </cell>
          <cell r="B867" t="str">
            <v>四川省旺苍县天星乡木瓜村7组26号</v>
          </cell>
          <cell r="C867">
            <v>411005340</v>
          </cell>
          <cell r="D867" t="str">
            <v>妻</v>
          </cell>
          <cell r="E867" t="str">
            <v>51082119691003510X</v>
          </cell>
          <cell r="F867" t="str">
            <v>18781227363</v>
          </cell>
          <cell r="G867" t="str">
            <v>女</v>
          </cell>
          <cell r="H867" t="str">
            <v>汉族</v>
          </cell>
          <cell r="I867" t="str">
            <v>俞翠华,妻,51082119691003510X</v>
          </cell>
          <cell r="J867" t="str">
            <v>俞翠华,妻,51082119691003510X;张连宝,子,510821199910055315</v>
          </cell>
        </row>
        <row r="868">
          <cell r="A868" t="str">
            <v>张燕</v>
          </cell>
          <cell r="B868" t="str">
            <v>四川省旺苍县天星乡木瓜村7组26号</v>
          </cell>
          <cell r="C868">
            <v>411005340</v>
          </cell>
          <cell r="D868" t="str">
            <v>女</v>
          </cell>
          <cell r="E868" t="str">
            <v>510821199309085329</v>
          </cell>
          <cell r="F868" t="str">
            <v>15984092915</v>
          </cell>
          <cell r="G868" t="str">
            <v>女</v>
          </cell>
          <cell r="H868" t="str">
            <v>汉族</v>
          </cell>
          <cell r="I868" t="str">
            <v>张燕,女,510821199309085329</v>
          </cell>
          <cell r="J868" t="str">
            <v>张燕,女,510821199309085329;俞翠华,妻,51082119691003510X;张连宝,子,510821199910055315</v>
          </cell>
        </row>
        <row r="869">
          <cell r="A869" t="str">
            <v>张朋烈</v>
          </cell>
          <cell r="B869" t="str">
            <v>四川省旺苍县天星乡木瓜村7组26号</v>
          </cell>
          <cell r="C869">
            <v>411005340</v>
          </cell>
          <cell r="D869" t="str">
            <v>户主</v>
          </cell>
          <cell r="E869" t="str">
            <v>51082119690711531X</v>
          </cell>
          <cell r="F869" t="str">
            <v>13547198255</v>
          </cell>
          <cell r="G869" t="str">
            <v>男</v>
          </cell>
          <cell r="H869" t="str">
            <v>汉族</v>
          </cell>
          <cell r="I869" t="str">
            <v>张朋烈,户主,51082119690711531X</v>
          </cell>
          <cell r="J869" t="str">
            <v>张朋烈,户主,51082119690711531X;张燕,女,510821199309085329;俞翠华,妻,51082119691003510X;张连宝,子,510821199910055315</v>
          </cell>
        </row>
        <row r="870">
          <cell r="A870" t="str">
            <v>张连海</v>
          </cell>
          <cell r="B870" t="str">
            <v>四川省旺苍县天星乡木瓜村7组27号</v>
          </cell>
          <cell r="C870">
            <v>411005341</v>
          </cell>
          <cell r="D870" t="str">
            <v>长子</v>
          </cell>
          <cell r="E870" t="str">
            <v>510821199001105338</v>
          </cell>
          <cell r="F870" t="str">
            <v>18284925158</v>
          </cell>
          <cell r="G870" t="str">
            <v>男</v>
          </cell>
          <cell r="H870" t="str">
            <v>汉族</v>
          </cell>
          <cell r="I870" t="str">
            <v>张连海,长子,510821199001105338</v>
          </cell>
          <cell r="J870" t="str">
            <v>张连海,长子,510821199001105338</v>
          </cell>
        </row>
        <row r="871">
          <cell r="A871" t="str">
            <v>李本秀</v>
          </cell>
          <cell r="B871" t="str">
            <v>四川省旺苍县天星乡木瓜村7组27号</v>
          </cell>
          <cell r="C871">
            <v>411005341</v>
          </cell>
          <cell r="D871" t="str">
            <v>妻</v>
          </cell>
          <cell r="E871" t="str">
            <v>510821196511135322</v>
          </cell>
        </row>
        <row r="871">
          <cell r="G871" t="str">
            <v>女</v>
          </cell>
          <cell r="H871" t="str">
            <v>汉族</v>
          </cell>
          <cell r="I871" t="str">
            <v>李本秀,妻,510821196511135322</v>
          </cell>
          <cell r="J871" t="str">
            <v>李本秀,妻,510821196511135322;张连海,长子,510821199001105338</v>
          </cell>
        </row>
        <row r="872">
          <cell r="A872" t="str">
            <v>张朋军</v>
          </cell>
          <cell r="B872" t="str">
            <v>四川省旺苍县天星乡木瓜村7组27号</v>
          </cell>
          <cell r="C872">
            <v>411005341</v>
          </cell>
          <cell r="D872" t="str">
            <v>户主</v>
          </cell>
          <cell r="E872" t="str">
            <v>510821196505055318</v>
          </cell>
          <cell r="F872" t="str">
            <v>0839-3210869</v>
          </cell>
          <cell r="G872" t="str">
            <v>男</v>
          </cell>
          <cell r="H872" t="str">
            <v>汉族</v>
          </cell>
          <cell r="I872" t="str">
            <v>张朋军,户主,510821196505055318</v>
          </cell>
          <cell r="J872" t="str">
            <v>张朋军,户主,510821196505055318;李本秀,妻,510821196511135322;张连海,长子,510821199001105338</v>
          </cell>
        </row>
        <row r="873">
          <cell r="A873" t="str">
            <v>向仕秀</v>
          </cell>
          <cell r="B873" t="str">
            <v>四川省旺苍县天星乡木瓜村8组1号</v>
          </cell>
          <cell r="C873">
            <v>411005342</v>
          </cell>
          <cell r="D873" t="str">
            <v>妻</v>
          </cell>
          <cell r="E873" t="str">
            <v>510821195108025321</v>
          </cell>
        </row>
        <row r="873">
          <cell r="G873" t="str">
            <v>女</v>
          </cell>
          <cell r="H873" t="str">
            <v>汉族</v>
          </cell>
          <cell r="I873" t="str">
            <v>向仕秀,妻,510821195108025321</v>
          </cell>
          <cell r="J873" t="str">
            <v>向仕秀,妻,510821195108025321</v>
          </cell>
        </row>
        <row r="874">
          <cell r="A874" t="str">
            <v>李桂强</v>
          </cell>
          <cell r="B874" t="str">
            <v>四川省旺苍县天星乡木瓜村8组1号</v>
          </cell>
          <cell r="C874">
            <v>411005342</v>
          </cell>
          <cell r="D874" t="str">
            <v>次子</v>
          </cell>
          <cell r="E874" t="str">
            <v>510821198603025330</v>
          </cell>
          <cell r="F874" t="str">
            <v>18230939150</v>
          </cell>
          <cell r="G874" t="str">
            <v>男</v>
          </cell>
          <cell r="H874" t="str">
            <v>汉族</v>
          </cell>
          <cell r="I874" t="str">
            <v>李桂强,次子,510821198603025330</v>
          </cell>
          <cell r="J874" t="str">
            <v>李桂强,次子,510821198603025330;向仕秀,妻,510821195108025321</v>
          </cell>
        </row>
        <row r="875">
          <cell r="A875" t="str">
            <v>李福德</v>
          </cell>
          <cell r="B875" t="str">
            <v>四川省旺苍县天星乡木瓜村8组1号</v>
          </cell>
          <cell r="C875">
            <v>411005342</v>
          </cell>
          <cell r="D875" t="str">
            <v>户主</v>
          </cell>
          <cell r="E875" t="str">
            <v>510821194707245313</v>
          </cell>
        </row>
        <row r="875">
          <cell r="G875" t="str">
            <v>男</v>
          </cell>
          <cell r="H875" t="str">
            <v>汉族</v>
          </cell>
          <cell r="I875" t="str">
            <v>李福德,户主,510821194707245313</v>
          </cell>
          <cell r="J875" t="str">
            <v>李福德,户主,510821194707245313;李桂强,次子,510821198603025330;向仕秀,妻,510821195108025321</v>
          </cell>
        </row>
        <row r="876">
          <cell r="A876" t="str">
            <v>孙菊先</v>
          </cell>
          <cell r="B876" t="str">
            <v>四川省旺苍县天星乡木瓜村8组3号</v>
          </cell>
          <cell r="C876">
            <v>411005344</v>
          </cell>
          <cell r="D876" t="str">
            <v>妻</v>
          </cell>
          <cell r="E876" t="str">
            <v>510821196802175367</v>
          </cell>
          <cell r="F876" t="str">
            <v>0839-3212407</v>
          </cell>
          <cell r="G876" t="str">
            <v>女</v>
          </cell>
          <cell r="H876" t="str">
            <v>汉族</v>
          </cell>
          <cell r="I876" t="str">
            <v>孙菊先,妻,510821196802175367</v>
          </cell>
          <cell r="J876" t="str">
            <v>孙菊先,妻,510821196802175367</v>
          </cell>
        </row>
        <row r="877">
          <cell r="A877" t="str">
            <v>李德琼</v>
          </cell>
          <cell r="B877" t="str">
            <v>四川省旺苍县天星乡木瓜村8组3号</v>
          </cell>
          <cell r="C877">
            <v>411005344</v>
          </cell>
          <cell r="D877" t="str">
            <v>次女</v>
          </cell>
          <cell r="E877" t="str">
            <v>510821199508015323</v>
          </cell>
          <cell r="F877" t="str">
            <v>18383951590</v>
          </cell>
          <cell r="G877" t="str">
            <v>女</v>
          </cell>
          <cell r="H877" t="str">
            <v>汉族</v>
          </cell>
          <cell r="I877" t="str">
            <v>李德琼,次女,510821199508015323</v>
          </cell>
          <cell r="J877" t="str">
            <v>李德琼,次女,510821199508015323;孙菊先,妻,510821196802175367</v>
          </cell>
        </row>
        <row r="878">
          <cell r="A878" t="str">
            <v>李本财</v>
          </cell>
          <cell r="B878" t="str">
            <v>四川省旺苍县天星乡木瓜村8组3号</v>
          </cell>
          <cell r="C878">
            <v>411005344</v>
          </cell>
          <cell r="D878" t="str">
            <v>户主</v>
          </cell>
          <cell r="E878" t="str">
            <v>510821196205015314</v>
          </cell>
          <cell r="F878" t="str">
            <v>0839-3212407</v>
          </cell>
          <cell r="G878" t="str">
            <v>男</v>
          </cell>
          <cell r="H878" t="str">
            <v>汉族</v>
          </cell>
          <cell r="I878" t="str">
            <v>李本财,户主,510821196205015314</v>
          </cell>
          <cell r="J878" t="str">
            <v>李本财,户主,510821196205015314;李德琼,次女,510821199508015323;孙菊先,妻,510821196802175367</v>
          </cell>
        </row>
        <row r="879">
          <cell r="A879" t="str">
            <v>李得雄</v>
          </cell>
          <cell r="B879" t="str">
            <v>四川省旺苍县天星乡木瓜村8组4号</v>
          </cell>
          <cell r="C879">
            <v>411005345</v>
          </cell>
          <cell r="D879" t="str">
            <v>长子</v>
          </cell>
          <cell r="E879" t="str">
            <v>510821199612135317</v>
          </cell>
          <cell r="F879" t="str">
            <v>13458451734</v>
          </cell>
          <cell r="G879" t="str">
            <v>男</v>
          </cell>
          <cell r="H879" t="str">
            <v>汉族</v>
          </cell>
          <cell r="I879" t="str">
            <v>李得雄,长子,510821199612135317</v>
          </cell>
          <cell r="J879" t="str">
            <v>李得雄,长子,510821199612135317</v>
          </cell>
        </row>
        <row r="880">
          <cell r="A880" t="str">
            <v>张朋玉</v>
          </cell>
          <cell r="B880" t="str">
            <v>四川省旺苍县天星乡木瓜村8组4号</v>
          </cell>
          <cell r="C880">
            <v>411005345</v>
          </cell>
          <cell r="D880" t="str">
            <v>妻</v>
          </cell>
          <cell r="E880" t="str">
            <v>51082119720320532X</v>
          </cell>
        </row>
        <row r="880">
          <cell r="G880" t="str">
            <v>女</v>
          </cell>
          <cell r="H880" t="str">
            <v>汉族</v>
          </cell>
          <cell r="I880" t="str">
            <v>张朋玉,妻,51082119720320532X</v>
          </cell>
          <cell r="J880" t="str">
            <v>张朋玉,妻,51082119720320532X;李得雄,长子,510821199612135317</v>
          </cell>
        </row>
        <row r="881">
          <cell r="A881" t="str">
            <v>李培华</v>
          </cell>
          <cell r="B881" t="str">
            <v>四川省旺苍县天星乡木瓜村8组4号</v>
          </cell>
          <cell r="C881">
            <v>411005345</v>
          </cell>
          <cell r="D881" t="str">
            <v>次子</v>
          </cell>
          <cell r="E881" t="str">
            <v>510821200404045312</v>
          </cell>
          <cell r="F881" t="str">
            <v>15181352061</v>
          </cell>
          <cell r="G881" t="str">
            <v>勇</v>
          </cell>
          <cell r="H881" t="str">
            <v>汉族</v>
          </cell>
          <cell r="I881" t="str">
            <v>李培华,次子,510821200404045312</v>
          </cell>
          <cell r="J881" t="str">
            <v>李培华,次子,510821200404045312;张朋玉,妻,51082119720320532X;李得雄,长子,510821199612135317</v>
          </cell>
        </row>
        <row r="882">
          <cell r="A882" t="str">
            <v>李本远</v>
          </cell>
          <cell r="B882" t="str">
            <v>四川省旺苍县天星乡木瓜村8组4号</v>
          </cell>
          <cell r="C882">
            <v>411005345</v>
          </cell>
          <cell r="D882" t="str">
            <v>户主</v>
          </cell>
          <cell r="E882" t="str">
            <v>510821197403265319</v>
          </cell>
        </row>
        <row r="882">
          <cell r="G882" t="str">
            <v>男</v>
          </cell>
          <cell r="H882" t="str">
            <v>汉族</v>
          </cell>
          <cell r="I882" t="str">
            <v>李本远,户主,510821197403265319</v>
          </cell>
          <cell r="J882" t="str">
            <v>李本远,户主,510821197403265319;李培华,次子,510821200404045312;张朋玉,妻,51082119720320532X;李得雄,长子,510821199612135317</v>
          </cell>
        </row>
        <row r="883">
          <cell r="A883" t="str">
            <v>李英陈铖</v>
          </cell>
          <cell r="B883" t="str">
            <v>四川省旺苍县天星乡木瓜村8组6号</v>
          </cell>
          <cell r="C883">
            <v>411005347</v>
          </cell>
          <cell r="D883" t="str">
            <v>长子</v>
          </cell>
          <cell r="E883" t="str">
            <v>510821199602125318</v>
          </cell>
          <cell r="F883" t="str">
            <v>15284142919</v>
          </cell>
          <cell r="G883" t="str">
            <v>男</v>
          </cell>
          <cell r="H883" t="str">
            <v>汉族</v>
          </cell>
          <cell r="I883" t="str">
            <v>李英陈铖,长子,510821199602125318</v>
          </cell>
          <cell r="J883" t="str">
            <v>李英陈铖,长子,510821199602125318</v>
          </cell>
        </row>
        <row r="884">
          <cell r="A884" t="str">
            <v>李焉溶</v>
          </cell>
          <cell r="B884" t="str">
            <v>四川省旺苍县天星乡木瓜村8组6号</v>
          </cell>
          <cell r="C884">
            <v>411005347</v>
          </cell>
          <cell r="D884" t="str">
            <v>长女</v>
          </cell>
          <cell r="E884" t="str">
            <v>510821199405025326</v>
          </cell>
          <cell r="F884" t="str">
            <v>15181434760</v>
          </cell>
          <cell r="G884" t="str">
            <v>女</v>
          </cell>
          <cell r="H884" t="str">
            <v>汉族</v>
          </cell>
          <cell r="I884" t="str">
            <v>李焉溶,长女,510821199405025326</v>
          </cell>
          <cell r="J884" t="str">
            <v>李焉溶,长女,510821199405025326;李英陈铖,长子,510821199602125318</v>
          </cell>
        </row>
        <row r="885">
          <cell r="A885" t="str">
            <v>张青英</v>
          </cell>
          <cell r="B885" t="str">
            <v>四川省旺苍县天星乡木瓜村8组6号</v>
          </cell>
          <cell r="C885">
            <v>411005347</v>
          </cell>
          <cell r="D885" t="str">
            <v>母亲</v>
          </cell>
          <cell r="E885" t="str">
            <v>510821194803145320</v>
          </cell>
        </row>
        <row r="885">
          <cell r="G885" t="str">
            <v>女</v>
          </cell>
          <cell r="H885" t="str">
            <v>汉族</v>
          </cell>
          <cell r="I885" t="str">
            <v>张青英,母亲,510821194803145320</v>
          </cell>
          <cell r="J885" t="str">
            <v>张青英,母亲,510821194803145320;李焉溶,长女,510821199405025326;李英陈铖,长子,510821199602125318</v>
          </cell>
        </row>
        <row r="886">
          <cell r="A886" t="str">
            <v>李斌</v>
          </cell>
          <cell r="B886" t="str">
            <v>四川省旺苍县天星乡木瓜村8组6号</v>
          </cell>
          <cell r="C886">
            <v>411005347</v>
          </cell>
          <cell r="D886" t="str">
            <v>户主</v>
          </cell>
          <cell r="E886" t="str">
            <v>510821196712045315</v>
          </cell>
        </row>
        <row r="886">
          <cell r="G886" t="str">
            <v>男</v>
          </cell>
          <cell r="H886" t="str">
            <v>汉族</v>
          </cell>
          <cell r="I886" t="str">
            <v>李斌,户主,510821196712045315</v>
          </cell>
          <cell r="J886" t="str">
            <v>李斌,户主,510821196712045315;张青英,母亲,510821194803145320;李焉溶,长女,510821199405025326;李英陈铖,长子,510821199602125318</v>
          </cell>
        </row>
        <row r="887">
          <cell r="A887" t="str">
            <v>刘成英</v>
          </cell>
          <cell r="B887" t="str">
            <v>四川省旺苍县天星乡木瓜村8组8号</v>
          </cell>
          <cell r="C887">
            <v>411005349</v>
          </cell>
          <cell r="D887" t="str">
            <v>妻</v>
          </cell>
          <cell r="E887" t="str">
            <v>510821194210255321</v>
          </cell>
          <cell r="F887" t="str">
            <v>15378544985</v>
          </cell>
          <cell r="G887" t="str">
            <v>女</v>
          </cell>
          <cell r="H887" t="str">
            <v>汉族</v>
          </cell>
          <cell r="I887" t="str">
            <v>刘成英,妻,510821194210255321</v>
          </cell>
          <cell r="J887" t="str">
            <v>刘成英,妻,510821194210255321</v>
          </cell>
        </row>
        <row r="888">
          <cell r="A888" t="str">
            <v>胡治方</v>
          </cell>
          <cell r="B888" t="str">
            <v>四川省旺苍县天星乡木瓜村8组8号</v>
          </cell>
          <cell r="C888">
            <v>411005349</v>
          </cell>
          <cell r="D888" t="str">
            <v>户主</v>
          </cell>
          <cell r="E888" t="str">
            <v>51082119410425531X</v>
          </cell>
          <cell r="F888" t="str">
            <v>13778544985</v>
          </cell>
          <cell r="G888" t="str">
            <v>勇</v>
          </cell>
          <cell r="H888" t="str">
            <v>汉族</v>
          </cell>
          <cell r="I888" t="str">
            <v>胡治方,户主,51082119410425531X</v>
          </cell>
          <cell r="J888" t="str">
            <v>胡治方,户主,51082119410425531X;刘成英,妻,510821194210255321</v>
          </cell>
        </row>
        <row r="889">
          <cell r="A889" t="str">
            <v>周仕维</v>
          </cell>
          <cell r="B889" t="str">
            <v>四川省旺苍县天星乡木瓜村8组9号</v>
          </cell>
          <cell r="C889">
            <v>411005350</v>
          </cell>
          <cell r="D889" t="str">
            <v>子</v>
          </cell>
          <cell r="E889" t="str">
            <v>510821200006015310</v>
          </cell>
          <cell r="F889" t="str">
            <v>18398776092</v>
          </cell>
          <cell r="G889" t="str">
            <v>男</v>
          </cell>
          <cell r="H889" t="str">
            <v>汉族</v>
          </cell>
          <cell r="I889" t="str">
            <v>周仕维,子,510821200006015310</v>
          </cell>
          <cell r="J889" t="str">
            <v>周仕维,子,510821200006015310</v>
          </cell>
        </row>
        <row r="890">
          <cell r="A890" t="str">
            <v>周永珍</v>
          </cell>
          <cell r="B890" t="str">
            <v>四川省旺苍县天星乡木瓜村8组9号</v>
          </cell>
          <cell r="C890">
            <v>411005350</v>
          </cell>
          <cell r="D890" t="str">
            <v>妻</v>
          </cell>
          <cell r="E890" t="str">
            <v>510821197207165329</v>
          </cell>
          <cell r="F890" t="str">
            <v>13419206546</v>
          </cell>
          <cell r="G890" t="str">
            <v>女</v>
          </cell>
          <cell r="H890" t="str">
            <v>汉族</v>
          </cell>
          <cell r="I890" t="str">
            <v>周永珍,妻,510821197207165329</v>
          </cell>
          <cell r="J890" t="str">
            <v>周永珍,妻,510821197207165329;周仕维,子,510821200006015310</v>
          </cell>
        </row>
        <row r="891">
          <cell r="A891" t="str">
            <v>周晓艳</v>
          </cell>
          <cell r="B891" t="str">
            <v>四川省旺苍县天星乡木瓜村8组9号</v>
          </cell>
          <cell r="C891">
            <v>411005350</v>
          </cell>
          <cell r="D891" t="str">
            <v>女</v>
          </cell>
          <cell r="E891" t="str">
            <v>510821199503075327</v>
          </cell>
          <cell r="F891" t="str">
            <v>15284886499</v>
          </cell>
          <cell r="G891" t="str">
            <v>女</v>
          </cell>
          <cell r="H891" t="str">
            <v>汉族</v>
          </cell>
          <cell r="I891" t="str">
            <v>周晓艳,女,510821199503075327</v>
          </cell>
          <cell r="J891" t="str">
            <v>周晓艳,女,510821199503075327;周永珍,妻,510821197207165329;周仕维,子,510821200006015310</v>
          </cell>
        </row>
        <row r="892">
          <cell r="A892" t="str">
            <v>周永堂</v>
          </cell>
          <cell r="B892" t="str">
            <v>四川省旺苍县天星乡木瓜村8组9号</v>
          </cell>
          <cell r="C892">
            <v>411005350</v>
          </cell>
          <cell r="D892" t="str">
            <v>户主</v>
          </cell>
          <cell r="E892" t="str">
            <v>510821196704025314</v>
          </cell>
          <cell r="F892" t="str">
            <v>13419206546</v>
          </cell>
          <cell r="G892" t="str">
            <v>男</v>
          </cell>
          <cell r="H892" t="str">
            <v>汉族</v>
          </cell>
          <cell r="I892" t="str">
            <v>周永堂,户主,510821196704025314</v>
          </cell>
          <cell r="J892" t="str">
            <v>周永堂,户主,510821196704025314;周晓艳,女,510821199503075327;周永珍,妻,510821197207165329;周仕维,子,510821200006015310</v>
          </cell>
        </row>
        <row r="893">
          <cell r="A893" t="str">
            <v>俞方英</v>
          </cell>
          <cell r="B893" t="str">
            <v>四川省旺苍县天星乡木瓜村8组10号</v>
          </cell>
          <cell r="C893">
            <v>411005351</v>
          </cell>
          <cell r="D893" t="str">
            <v>户主</v>
          </cell>
          <cell r="E893" t="str">
            <v>510821193408125325</v>
          </cell>
          <cell r="F893" t="str">
            <v>13419206546</v>
          </cell>
          <cell r="G893" t="str">
            <v>女</v>
          </cell>
          <cell r="H893" t="str">
            <v>汉族</v>
          </cell>
          <cell r="I893" t="str">
            <v>俞方英,户主,510821193408125325</v>
          </cell>
          <cell r="J893" t="str">
            <v>俞方英,户主,510821193408125325</v>
          </cell>
        </row>
        <row r="894">
          <cell r="A894" t="str">
            <v>董新平</v>
          </cell>
          <cell r="B894" t="str">
            <v>四川省旺苍县天星乡木瓜村8组13号</v>
          </cell>
          <cell r="C894">
            <v>411005354</v>
          </cell>
          <cell r="D894" t="str">
            <v>子</v>
          </cell>
          <cell r="E894" t="str">
            <v>510821199803205314</v>
          </cell>
          <cell r="F894" t="str">
            <v>18781238781</v>
          </cell>
          <cell r="G894" t="str">
            <v>男</v>
          </cell>
          <cell r="H894" t="str">
            <v>汉族</v>
          </cell>
          <cell r="I894" t="str">
            <v>董新平,子,510821199803205314</v>
          </cell>
          <cell r="J894" t="str">
            <v>董新平,子,510821199803205314</v>
          </cell>
        </row>
        <row r="895">
          <cell r="A895" t="str">
            <v>杨菊芳</v>
          </cell>
          <cell r="B895" t="str">
            <v>四川省旺苍县天星乡木瓜村8组13号</v>
          </cell>
          <cell r="C895">
            <v>411005354</v>
          </cell>
          <cell r="D895" t="str">
            <v>妻</v>
          </cell>
          <cell r="E895" t="str">
            <v>510821197201195324</v>
          </cell>
        </row>
        <row r="895">
          <cell r="G895" t="str">
            <v>女</v>
          </cell>
          <cell r="H895" t="str">
            <v>汉族</v>
          </cell>
          <cell r="I895" t="str">
            <v>杨菊芳,妻,510821197201195324</v>
          </cell>
          <cell r="J895" t="str">
            <v>杨菊芳,妻,510821197201195324;董新平,子,510821199803205314</v>
          </cell>
        </row>
        <row r="896">
          <cell r="A896" t="str">
            <v>董光成</v>
          </cell>
          <cell r="B896" t="str">
            <v>四川省旺苍县天星乡木瓜村8组13号</v>
          </cell>
          <cell r="C896">
            <v>411005354</v>
          </cell>
          <cell r="D896" t="str">
            <v>户主</v>
          </cell>
          <cell r="E896" t="str">
            <v>510821196405075311</v>
          </cell>
          <cell r="F896" t="str">
            <v>0839-3212357</v>
          </cell>
          <cell r="G896" t="str">
            <v>男</v>
          </cell>
          <cell r="H896" t="str">
            <v>汉族</v>
          </cell>
          <cell r="I896" t="str">
            <v>董光成,户主,510821196405075311</v>
          </cell>
          <cell r="J896" t="str">
            <v>董光成,户主,510821196405075311;杨菊芳,妻,510821197201195324;董新平,子,510821199803205314</v>
          </cell>
        </row>
        <row r="897">
          <cell r="A897" t="str">
            <v>李金林</v>
          </cell>
          <cell r="B897" t="str">
            <v>四川省旺苍县天星乡木瓜村8组14号</v>
          </cell>
          <cell r="C897">
            <v>411005355</v>
          </cell>
          <cell r="D897" t="str">
            <v>户主</v>
          </cell>
          <cell r="E897" t="str">
            <v>510821193402155339</v>
          </cell>
          <cell r="F897" t="str">
            <v>18284920857</v>
          </cell>
        </row>
        <row r="897">
          <cell r="H897" t="str">
            <v>汉族</v>
          </cell>
          <cell r="I897" t="str">
            <v>李金林,户主,510821193402155339</v>
          </cell>
          <cell r="J897" t="str">
            <v>李金林,户主,510821193402155339</v>
          </cell>
        </row>
        <row r="898">
          <cell r="A898" t="str">
            <v>胡安斌</v>
          </cell>
          <cell r="B898" t="str">
            <v>四川省旺苍县天星乡木瓜村8组15号</v>
          </cell>
          <cell r="C898">
            <v>411005356</v>
          </cell>
          <cell r="D898" t="str">
            <v>次子</v>
          </cell>
          <cell r="E898" t="str">
            <v>51082119950405531X</v>
          </cell>
          <cell r="F898" t="str">
            <v>18500356223</v>
          </cell>
          <cell r="G898" t="str">
            <v>男</v>
          </cell>
          <cell r="H898" t="str">
            <v>汉族</v>
          </cell>
          <cell r="I898" t="str">
            <v>胡安斌,次子,51082119950405531X</v>
          </cell>
          <cell r="J898" t="str">
            <v>胡安斌,次子,51082119950405531X</v>
          </cell>
        </row>
        <row r="899">
          <cell r="A899" t="str">
            <v>胡明玖</v>
          </cell>
          <cell r="B899" t="str">
            <v>四川省旺苍县天星乡木瓜村8组15号</v>
          </cell>
          <cell r="C899">
            <v>411005356</v>
          </cell>
          <cell r="D899" t="str">
            <v>户主</v>
          </cell>
          <cell r="E899" t="str">
            <v>510821196103155316</v>
          </cell>
          <cell r="F899" t="str">
            <v>15984071885</v>
          </cell>
          <cell r="G899" t="str">
            <v>男</v>
          </cell>
          <cell r="H899" t="str">
            <v>汉族</v>
          </cell>
          <cell r="I899" t="str">
            <v>胡明玖,户主,510821196103155316</v>
          </cell>
          <cell r="J899" t="str">
            <v>胡明玖,户主,510821196103155316;胡安斌,次子,51082119950405531X</v>
          </cell>
        </row>
        <row r="900">
          <cell r="A900" t="str">
            <v>唐金英</v>
          </cell>
          <cell r="B900" t="str">
            <v>四川省旺苍县天星乡木瓜村8组16号</v>
          </cell>
          <cell r="C900">
            <v>411005357</v>
          </cell>
          <cell r="D900" t="str">
            <v>妻</v>
          </cell>
          <cell r="E900" t="str">
            <v>510821195502235327</v>
          </cell>
          <cell r="F900" t="str">
            <v>13881292694</v>
          </cell>
          <cell r="G900" t="str">
            <v>女</v>
          </cell>
          <cell r="H900" t="str">
            <v>汉族</v>
          </cell>
          <cell r="I900" t="str">
            <v>唐金英,妻,510821195502235327</v>
          </cell>
          <cell r="J900" t="str">
            <v>唐金英,妻,510821195502235327</v>
          </cell>
        </row>
        <row r="901">
          <cell r="A901" t="str">
            <v>胡治保</v>
          </cell>
          <cell r="B901" t="str">
            <v>四川省旺苍县天星乡木瓜村8组16号</v>
          </cell>
          <cell r="C901">
            <v>411005357</v>
          </cell>
          <cell r="D901" t="str">
            <v>户主</v>
          </cell>
          <cell r="E901" t="str">
            <v>510821194610255355</v>
          </cell>
        </row>
        <row r="901">
          <cell r="G901" t="str">
            <v>男</v>
          </cell>
          <cell r="H901" t="str">
            <v>汉族</v>
          </cell>
          <cell r="I901" t="str">
            <v>胡治保,户主,510821194610255355</v>
          </cell>
          <cell r="J901" t="str">
            <v>胡治保,户主,510821194610255355;唐金英,妻,510821195502235327</v>
          </cell>
        </row>
        <row r="902">
          <cell r="A902" t="str">
            <v>胡会明</v>
          </cell>
          <cell r="B902" t="str">
            <v>四川省旺苍县天星乡木瓜村8组17号</v>
          </cell>
          <cell r="C902">
            <v>411005358</v>
          </cell>
          <cell r="D902" t="str">
            <v>三子</v>
          </cell>
          <cell r="E902" t="str">
            <v>510821197310205317</v>
          </cell>
          <cell r="F902" t="str">
            <v>15984057681</v>
          </cell>
          <cell r="G902" t="str">
            <v>男</v>
          </cell>
          <cell r="H902" t="str">
            <v>汉族</v>
          </cell>
          <cell r="I902" t="str">
            <v>胡会明,三子,510821197310205317</v>
          </cell>
          <cell r="J902" t="str">
            <v>胡会明,三子,510821197310205317</v>
          </cell>
        </row>
        <row r="903">
          <cell r="A903" t="str">
            <v>孔召祥</v>
          </cell>
          <cell r="B903" t="str">
            <v>四川省旺苍县天星乡木瓜村8组17号</v>
          </cell>
          <cell r="C903">
            <v>411005358</v>
          </cell>
          <cell r="D903" t="str">
            <v>妻</v>
          </cell>
          <cell r="E903" t="str">
            <v>510821194003155328</v>
          </cell>
        </row>
        <row r="903">
          <cell r="G903" t="str">
            <v>女</v>
          </cell>
          <cell r="H903" t="str">
            <v>汉族</v>
          </cell>
          <cell r="I903" t="str">
            <v>孔召祥,妻,510821194003155328</v>
          </cell>
          <cell r="J903" t="str">
            <v>孔召祥,妻,510821194003155328;胡会明,三子,510821197310205317</v>
          </cell>
        </row>
        <row r="904">
          <cell r="A904" t="str">
            <v>胡治选</v>
          </cell>
          <cell r="B904" t="str">
            <v>四川省旺苍县天星乡木瓜村8组17号</v>
          </cell>
          <cell r="C904">
            <v>411005358</v>
          </cell>
          <cell r="D904" t="str">
            <v>户主</v>
          </cell>
          <cell r="E904" t="str">
            <v>510821193404185312</v>
          </cell>
        </row>
        <row r="904">
          <cell r="G904" t="str">
            <v>男</v>
          </cell>
          <cell r="H904" t="str">
            <v>汉族</v>
          </cell>
          <cell r="I904" t="str">
            <v>胡治选,户主,510821193404185312</v>
          </cell>
          <cell r="J904" t="str">
            <v>胡治选,户主,510821193404185312;孔召祥,妻,510821194003155328;胡会明,三子,510821197310205317</v>
          </cell>
        </row>
        <row r="905">
          <cell r="A905" t="str">
            <v>杨春英</v>
          </cell>
          <cell r="B905" t="str">
            <v>四川省旺苍县天星乡木瓜村8组18号</v>
          </cell>
          <cell r="C905">
            <v>411005359</v>
          </cell>
          <cell r="D905" t="str">
            <v>妻</v>
          </cell>
          <cell r="E905" t="str">
            <v>510821197010145324</v>
          </cell>
          <cell r="F905" t="str">
            <v>13548472824</v>
          </cell>
          <cell r="G905" t="str">
            <v>女</v>
          </cell>
          <cell r="H905" t="str">
            <v>汉族</v>
          </cell>
          <cell r="I905" t="str">
            <v>杨春英,妻,510821197010145324</v>
          </cell>
          <cell r="J905" t="str">
            <v>杨春英,妻,510821197010145324</v>
          </cell>
        </row>
        <row r="906">
          <cell r="A906" t="str">
            <v>胡会苓</v>
          </cell>
          <cell r="B906" t="str">
            <v>四川省旺苍县天星乡木瓜村8组18号</v>
          </cell>
          <cell r="C906">
            <v>411005359</v>
          </cell>
          <cell r="D906" t="str">
            <v>女</v>
          </cell>
          <cell r="E906" t="str">
            <v>510821199703055320</v>
          </cell>
          <cell r="F906" t="str">
            <v>15183972182</v>
          </cell>
          <cell r="G906" t="str">
            <v>女</v>
          </cell>
          <cell r="H906" t="str">
            <v>汉族</v>
          </cell>
          <cell r="I906" t="str">
            <v>胡会苓,女,510821199703055320</v>
          </cell>
          <cell r="J906" t="str">
            <v>胡会苓,女,510821199703055320;杨春英,妻,510821197010145324</v>
          </cell>
        </row>
        <row r="907">
          <cell r="A907" t="str">
            <v>胡民泽</v>
          </cell>
          <cell r="B907" t="str">
            <v>四川省旺苍县天星乡木瓜村8组18号</v>
          </cell>
          <cell r="C907">
            <v>411005359</v>
          </cell>
          <cell r="D907" t="str">
            <v>户主</v>
          </cell>
          <cell r="E907" t="str">
            <v>510821196501125315</v>
          </cell>
          <cell r="F907" t="str">
            <v>0839-4217267</v>
          </cell>
          <cell r="G907" t="str">
            <v>男</v>
          </cell>
          <cell r="H907" t="str">
            <v>汉族</v>
          </cell>
          <cell r="I907" t="str">
            <v>胡民泽,户主,510821196501125315</v>
          </cell>
          <cell r="J907" t="str">
            <v>胡民泽,户主,510821196501125315;胡会苓,女,510821199703055320;杨春英,妻,510821197010145324</v>
          </cell>
        </row>
        <row r="908">
          <cell r="A908" t="str">
            <v>马召</v>
          </cell>
          <cell r="B908" t="str">
            <v>四川省旺苍县天星乡木瓜村9组1号</v>
          </cell>
          <cell r="C908">
            <v>411005364</v>
          </cell>
          <cell r="D908" t="str">
            <v>长子</v>
          </cell>
          <cell r="E908" t="str">
            <v>510821199408255311</v>
          </cell>
          <cell r="F908" t="str">
            <v>15283995729</v>
          </cell>
          <cell r="G908" t="str">
            <v>男</v>
          </cell>
          <cell r="H908" t="str">
            <v>汉族</v>
          </cell>
          <cell r="I908" t="str">
            <v>马召,长子,510821199408255311</v>
          </cell>
          <cell r="J908" t="str">
            <v>马召,长子,510821199408255311</v>
          </cell>
        </row>
        <row r="909">
          <cell r="A909" t="str">
            <v>彭学坤</v>
          </cell>
          <cell r="B909" t="str">
            <v>四川省旺苍县天星乡木瓜村9组1号</v>
          </cell>
          <cell r="C909">
            <v>411005364</v>
          </cell>
          <cell r="D909" t="str">
            <v>尸主</v>
          </cell>
          <cell r="E909" t="str">
            <v>510821197012125319</v>
          </cell>
        </row>
        <row r="909">
          <cell r="G909" t="str">
            <v>男</v>
          </cell>
          <cell r="H909" t="str">
            <v>汉族</v>
          </cell>
          <cell r="I909" t="str">
            <v>彭学坤,尸主,510821197012125319</v>
          </cell>
          <cell r="J909" t="str">
            <v>彭学坤,尸主,510821197012125319;马召,长子,510821199408255311</v>
          </cell>
        </row>
        <row r="910">
          <cell r="A910" t="str">
            <v>马清连</v>
          </cell>
          <cell r="B910" t="str">
            <v>四川省旺苍县天星乡木瓜村9组1号</v>
          </cell>
          <cell r="C910">
            <v>411005364</v>
          </cell>
          <cell r="D910" t="str">
            <v>妻</v>
          </cell>
          <cell r="E910" t="str">
            <v>510821197304175326</v>
          </cell>
        </row>
        <row r="910">
          <cell r="G910" t="str">
            <v>女</v>
          </cell>
          <cell r="H910" t="str">
            <v>汉族</v>
          </cell>
          <cell r="I910" t="str">
            <v>马清连,妻,510821197304175326</v>
          </cell>
          <cell r="J910" t="str">
            <v>马清连,妻,510821197304175326;彭学坤,尸主,510821197012125319;马召,长子,510821199408255311</v>
          </cell>
        </row>
        <row r="911">
          <cell r="A911" t="str">
            <v>彭艳</v>
          </cell>
          <cell r="B911" t="str">
            <v>四川省旺苍县天星乡木瓜村9组1号</v>
          </cell>
          <cell r="C911">
            <v>411005364</v>
          </cell>
          <cell r="D911" t="str">
            <v>女</v>
          </cell>
          <cell r="E911" t="str">
            <v>51082119990507532X</v>
          </cell>
          <cell r="F911" t="str">
            <v>18284092790</v>
          </cell>
          <cell r="G911" t="str">
            <v>女</v>
          </cell>
          <cell r="H911" t="str">
            <v>汉族</v>
          </cell>
          <cell r="I911" t="str">
            <v>彭艳,女,51082119990507532X</v>
          </cell>
          <cell r="J911" t="str">
            <v>彭艳,女,51082119990507532X;马清连,妻,510821197304175326;彭学坤,尸主,510821197012125319;马召,长子,510821199408255311</v>
          </cell>
        </row>
        <row r="912">
          <cell r="A912" t="str">
            <v>彭乐</v>
          </cell>
          <cell r="B912" t="str">
            <v>四川省旺苍县天星乡木瓜村9组02号</v>
          </cell>
          <cell r="C912">
            <v>411005365</v>
          </cell>
          <cell r="D912" t="str">
            <v>长子</v>
          </cell>
          <cell r="E912" t="str">
            <v>510821199604145312</v>
          </cell>
          <cell r="F912" t="str">
            <v>18781244402</v>
          </cell>
          <cell r="G912" t="str">
            <v>男</v>
          </cell>
          <cell r="H912" t="str">
            <v>汉族</v>
          </cell>
          <cell r="I912" t="str">
            <v>彭乐,长子,510821199604145312</v>
          </cell>
          <cell r="J912" t="str">
            <v>彭乐,长子,510821199604145312</v>
          </cell>
        </row>
        <row r="913">
          <cell r="A913" t="str">
            <v>白桂华</v>
          </cell>
          <cell r="B913" t="str">
            <v>四川省旺苍县天星乡木瓜村9组02号</v>
          </cell>
          <cell r="C913">
            <v>411005365</v>
          </cell>
          <cell r="D913" t="str">
            <v>妻</v>
          </cell>
          <cell r="E913" t="str">
            <v>510821197010055361</v>
          </cell>
          <cell r="F913" t="str">
            <v>15700562806</v>
          </cell>
          <cell r="G913" t="str">
            <v>女</v>
          </cell>
          <cell r="H913" t="str">
            <v>汉族</v>
          </cell>
          <cell r="I913" t="str">
            <v>白桂华,妻,510821197010055361</v>
          </cell>
          <cell r="J913" t="str">
            <v>白桂华,妻,510821197010055361;彭乐,长子,510821199604145312</v>
          </cell>
        </row>
        <row r="914">
          <cell r="A914" t="str">
            <v>彭学均</v>
          </cell>
          <cell r="B914" t="str">
            <v>四川省旺苍县天星乡木瓜村9组02号</v>
          </cell>
          <cell r="C914">
            <v>411005365</v>
          </cell>
          <cell r="D914" t="str">
            <v>户主</v>
          </cell>
          <cell r="E914" t="str">
            <v>510821196801035397</v>
          </cell>
          <cell r="F914" t="str">
            <v>0839-3212401</v>
          </cell>
          <cell r="G914" t="str">
            <v>男</v>
          </cell>
          <cell r="H914" t="str">
            <v>汉族</v>
          </cell>
          <cell r="I914" t="str">
            <v>彭学均,户主,510821196801035397</v>
          </cell>
          <cell r="J914" t="str">
            <v>彭学均,户主,510821196801035397;白桂华,妻,510821197010055361;彭乐,长子,510821199604145312</v>
          </cell>
        </row>
        <row r="915">
          <cell r="A915" t="str">
            <v>白秀英</v>
          </cell>
          <cell r="B915" t="str">
            <v>四川省旺苍县天星乡木瓜村9组3号</v>
          </cell>
          <cell r="C915">
            <v>411005366</v>
          </cell>
          <cell r="D915" t="str">
            <v>妻</v>
          </cell>
          <cell r="E915" t="str">
            <v>51082119430710532X</v>
          </cell>
          <cell r="F915" t="str">
            <v>13547175884</v>
          </cell>
          <cell r="G915" t="str">
            <v>女</v>
          </cell>
          <cell r="H915" t="str">
            <v>汉族</v>
          </cell>
          <cell r="I915" t="str">
            <v>白秀英,妻,51082119430710532X</v>
          </cell>
          <cell r="J915" t="str">
            <v>白秀英,妻,51082119430710532X</v>
          </cell>
        </row>
        <row r="916">
          <cell r="A916" t="str">
            <v>彭金道</v>
          </cell>
          <cell r="B916" t="str">
            <v>四川省旺苍县天星乡木瓜村9组3号</v>
          </cell>
          <cell r="C916">
            <v>411005366</v>
          </cell>
          <cell r="D916" t="str">
            <v>户主</v>
          </cell>
          <cell r="E916" t="str">
            <v>510821194408165313</v>
          </cell>
          <cell r="F916" t="str">
            <v>18781285621</v>
          </cell>
          <cell r="G916" t="str">
            <v>男</v>
          </cell>
          <cell r="H916" t="str">
            <v>汉族</v>
          </cell>
          <cell r="I916" t="str">
            <v>彭金道,户主,510821194408165313</v>
          </cell>
          <cell r="J916" t="str">
            <v>彭金道,户主,510821194408165313;白秀英,妻,51082119430710532X</v>
          </cell>
        </row>
        <row r="917">
          <cell r="A917" t="str">
            <v>李明珍</v>
          </cell>
          <cell r="B917" t="str">
            <v>四川省旺苍县天星乡木瓜村9组5号</v>
          </cell>
          <cell r="C917">
            <v>411005368</v>
          </cell>
          <cell r="D917" t="str">
            <v>孙女</v>
          </cell>
          <cell r="E917" t="str">
            <v>510821199901095323</v>
          </cell>
          <cell r="F917" t="str">
            <v>18181058082</v>
          </cell>
          <cell r="G917" t="str">
            <v>女</v>
          </cell>
          <cell r="H917" t="str">
            <v>汉族</v>
          </cell>
          <cell r="I917" t="str">
            <v>李明珍,孙女,510821199901095323</v>
          </cell>
          <cell r="J917" t="str">
            <v>李明珍,孙女,510821199901095323</v>
          </cell>
        </row>
        <row r="918">
          <cell r="A918" t="str">
            <v>李雨馨</v>
          </cell>
          <cell r="B918" t="str">
            <v>四川省旺苍县天星乡木瓜村9组5号</v>
          </cell>
          <cell r="C918">
            <v>411005368</v>
          </cell>
          <cell r="D918" t="str">
            <v>孙女</v>
          </cell>
          <cell r="E918" t="str">
            <v>51082120140724432X</v>
          </cell>
        </row>
        <row r="918">
          <cell r="G918" t="str">
            <v>女</v>
          </cell>
          <cell r="H918" t="str">
            <v>汉族</v>
          </cell>
          <cell r="I918" t="str">
            <v>李雨馨,孙女,51082120140724432X</v>
          </cell>
          <cell r="J918" t="str">
            <v>李雨馨,孙女,51082120140724432X;李明珍,孙女,510821199901095323</v>
          </cell>
        </row>
        <row r="919">
          <cell r="A919" t="str">
            <v>李贤东</v>
          </cell>
          <cell r="B919" t="str">
            <v>四川省旺苍县天星乡木瓜村9组5号</v>
          </cell>
          <cell r="C919">
            <v>411005368</v>
          </cell>
          <cell r="D919" t="str">
            <v>三子</v>
          </cell>
          <cell r="E919" t="str">
            <v>510821197802175310</v>
          </cell>
          <cell r="F919" t="str">
            <v>13736270798</v>
          </cell>
          <cell r="G919" t="str">
            <v>男</v>
          </cell>
          <cell r="H919" t="str">
            <v>汉族</v>
          </cell>
          <cell r="I919" t="str">
            <v>李贤东,三子,510821197802175310</v>
          </cell>
          <cell r="J919" t="str">
            <v>李贤东,三子,510821197802175310;李雨馨,孙女,51082120140724432X;李明珍,孙女,510821199901095323</v>
          </cell>
        </row>
        <row r="920">
          <cell r="A920" t="str">
            <v>白林英</v>
          </cell>
          <cell r="B920" t="str">
            <v>四川省旺苍县天星乡木瓜村9组5号</v>
          </cell>
          <cell r="C920">
            <v>411005368</v>
          </cell>
          <cell r="D920" t="str">
            <v>妻</v>
          </cell>
          <cell r="E920" t="str">
            <v>51082119460215532X</v>
          </cell>
        </row>
        <row r="920">
          <cell r="G920" t="str">
            <v>女</v>
          </cell>
          <cell r="H920" t="str">
            <v>汉族</v>
          </cell>
          <cell r="I920" t="str">
            <v>白林英,妻,51082119460215532X</v>
          </cell>
          <cell r="J920" t="str">
            <v>白林英,妻,51082119460215532X;李贤东,三子,510821197802175310;李雨馨,孙女,51082120140724432X;李明珍,孙女,510821199901095323</v>
          </cell>
        </row>
        <row r="921">
          <cell r="A921" t="str">
            <v>李贵映</v>
          </cell>
          <cell r="B921" t="str">
            <v>四川省旺苍县天星乡木瓜村9组5号</v>
          </cell>
          <cell r="C921">
            <v>411005368</v>
          </cell>
          <cell r="D921" t="str">
            <v>户主</v>
          </cell>
          <cell r="E921" t="str">
            <v>510821194401255316</v>
          </cell>
        </row>
        <row r="921">
          <cell r="G921" t="str">
            <v>男</v>
          </cell>
          <cell r="H921" t="str">
            <v>汉族</v>
          </cell>
          <cell r="I921" t="str">
            <v>李贵映,户主,510821194401255316</v>
          </cell>
          <cell r="J921" t="str">
            <v>李贵映,户主,510821194401255316;白林英,妻,51082119460215532X;李贤东,三子,510821197802175310;李雨馨,孙女,51082120140724432X;李明珍,孙女,510821199901095323</v>
          </cell>
        </row>
        <row r="922">
          <cell r="A922" t="str">
            <v>李永</v>
          </cell>
          <cell r="B922" t="str">
            <v>四川省旺苍县天星乡木瓜村9组6号</v>
          </cell>
          <cell r="C922">
            <v>411005369</v>
          </cell>
          <cell r="D922" t="str">
            <v>长子</v>
          </cell>
          <cell r="E922" t="str">
            <v>510821199002105313</v>
          </cell>
          <cell r="F922" t="str">
            <v>18628016025</v>
          </cell>
          <cell r="G922" t="str">
            <v>男</v>
          </cell>
          <cell r="H922" t="str">
            <v>汉族</v>
          </cell>
          <cell r="I922" t="str">
            <v>李永,长子,510821199002105313</v>
          </cell>
          <cell r="J922" t="str">
            <v>李永,长子,510821199002105313</v>
          </cell>
        </row>
        <row r="923">
          <cell r="A923" t="str">
            <v>尹秀连</v>
          </cell>
          <cell r="B923" t="str">
            <v>四川省旺苍县天星乡木瓜村9组6号</v>
          </cell>
          <cell r="C923">
            <v>411005369</v>
          </cell>
          <cell r="D923" t="str">
            <v>妻</v>
          </cell>
          <cell r="E923" t="str">
            <v>510821196412175329</v>
          </cell>
          <cell r="F923" t="str">
            <v>15283947619</v>
          </cell>
          <cell r="G923" t="str">
            <v>女</v>
          </cell>
          <cell r="H923" t="str">
            <v>汉族</v>
          </cell>
          <cell r="I923" t="str">
            <v>尹秀连,妻,510821196412175329</v>
          </cell>
          <cell r="J923" t="str">
            <v>尹秀连,妻,510821196412175329;李永,长子,510821199002105313</v>
          </cell>
        </row>
        <row r="924">
          <cell r="A924" t="str">
            <v>李贤云</v>
          </cell>
          <cell r="B924" t="str">
            <v>四川省旺苍县天星乡木瓜村9组6号</v>
          </cell>
          <cell r="C924">
            <v>411005369</v>
          </cell>
          <cell r="D924" t="str">
            <v>户主</v>
          </cell>
          <cell r="E924" t="str">
            <v>510821196403105337</v>
          </cell>
          <cell r="F924" t="str">
            <v>15892263889</v>
          </cell>
          <cell r="G924" t="str">
            <v>男</v>
          </cell>
          <cell r="H924" t="str">
            <v>汉族</v>
          </cell>
          <cell r="I924" t="str">
            <v>李贤云,户主,510821196403105337</v>
          </cell>
          <cell r="J924" t="str">
            <v>李贤云,户主,510821196403105337;尹秀连,妻,510821196412175329;李永,长子,510821199002105313</v>
          </cell>
        </row>
        <row r="925">
          <cell r="A925" t="str">
            <v>彭建</v>
          </cell>
          <cell r="B925" t="str">
            <v>四川省旺苍县天星乡木瓜村9组7号</v>
          </cell>
          <cell r="C925">
            <v>411005370</v>
          </cell>
          <cell r="D925" t="str">
            <v>长子</v>
          </cell>
          <cell r="E925" t="str">
            <v>510821198902155311</v>
          </cell>
          <cell r="F925" t="str">
            <v>0839-3212302</v>
          </cell>
          <cell r="G925" t="str">
            <v>男</v>
          </cell>
          <cell r="H925" t="str">
            <v>汉族</v>
          </cell>
          <cell r="I925" t="str">
            <v>彭建,长子,510821198902155311</v>
          </cell>
          <cell r="J925" t="str">
            <v>彭建,长子,510821198902155311</v>
          </cell>
        </row>
        <row r="926">
          <cell r="A926" t="str">
            <v>向万菊</v>
          </cell>
          <cell r="B926" t="str">
            <v>四川省旺苍县天星乡木瓜村9组7号</v>
          </cell>
          <cell r="C926">
            <v>411005370</v>
          </cell>
          <cell r="D926" t="str">
            <v>妻</v>
          </cell>
          <cell r="E926" t="str">
            <v>510821196403145347</v>
          </cell>
          <cell r="F926" t="str">
            <v>0839-3212302</v>
          </cell>
          <cell r="G926" t="str">
            <v>女</v>
          </cell>
          <cell r="H926" t="str">
            <v>汉族</v>
          </cell>
          <cell r="I926" t="str">
            <v>向万菊,妻,510821196403145347</v>
          </cell>
          <cell r="J926" t="str">
            <v>向万菊,妻,510821196403145347;彭建,长子,510821198902155311</v>
          </cell>
        </row>
        <row r="927">
          <cell r="A927" t="str">
            <v>彭涛</v>
          </cell>
          <cell r="B927" t="str">
            <v>四川省旺苍县天星乡木瓜村9组7号</v>
          </cell>
          <cell r="C927">
            <v>411005370</v>
          </cell>
          <cell r="D927" t="str">
            <v>次子</v>
          </cell>
          <cell r="E927" t="str">
            <v>510821199103105312</v>
          </cell>
          <cell r="F927" t="str">
            <v>15283974819</v>
          </cell>
          <cell r="G927" t="str">
            <v>男</v>
          </cell>
          <cell r="H927" t="str">
            <v>汉族</v>
          </cell>
          <cell r="I927" t="str">
            <v>彭涛,次子,510821199103105312</v>
          </cell>
          <cell r="J927" t="str">
            <v>彭涛,次子,510821199103105312;向万菊,妻,510821196403145347;彭建,长子,510821198902155311</v>
          </cell>
        </row>
        <row r="928">
          <cell r="A928" t="str">
            <v>彭学云</v>
          </cell>
          <cell r="B928" t="str">
            <v>四川省旺苍县天星乡木瓜村9组7号</v>
          </cell>
          <cell r="C928">
            <v>411005370</v>
          </cell>
          <cell r="D928" t="str">
            <v>户主</v>
          </cell>
          <cell r="E928" t="str">
            <v>510821196403145339</v>
          </cell>
          <cell r="F928" t="str">
            <v>0839-3212302</v>
          </cell>
          <cell r="G928" t="str">
            <v>男</v>
          </cell>
          <cell r="H928" t="str">
            <v>汉族</v>
          </cell>
          <cell r="I928" t="str">
            <v>彭学云,户主,510821196403145339</v>
          </cell>
          <cell r="J928" t="str">
            <v>彭学云,户主,510821196403145339;彭涛,次子,510821199103105312;向万菊,妻,510821196403145347;彭建,长子,510821198902155311</v>
          </cell>
        </row>
        <row r="929">
          <cell r="A929" t="str">
            <v>董一帆</v>
          </cell>
          <cell r="B929" t="str">
            <v>四川省旺苍县天星乡木瓜村9组8号</v>
          </cell>
          <cell r="C929">
            <v>411005371</v>
          </cell>
          <cell r="D929" t="str">
            <v>孙子</v>
          </cell>
          <cell r="E929" t="str">
            <v>510821201410135319</v>
          </cell>
        </row>
        <row r="929">
          <cell r="G929" t="str">
            <v>男</v>
          </cell>
          <cell r="H929" t="str">
            <v>汉族</v>
          </cell>
          <cell r="I929" t="str">
            <v>董一帆,孙子,510821201410135319</v>
          </cell>
          <cell r="J929" t="str">
            <v>董一帆,孙子,510821201410135319</v>
          </cell>
        </row>
        <row r="930">
          <cell r="A930" t="str">
            <v>董武</v>
          </cell>
          <cell r="B930" t="str">
            <v>四川省旺苍县天星乡木瓜村9组8号</v>
          </cell>
          <cell r="C930">
            <v>411005371</v>
          </cell>
          <cell r="D930" t="str">
            <v>四子</v>
          </cell>
          <cell r="E930" t="str">
            <v>510821197306045314</v>
          </cell>
          <cell r="F930" t="str">
            <v>18999303122</v>
          </cell>
          <cell r="G930" t="str">
            <v>男</v>
          </cell>
          <cell r="H930" t="str">
            <v>汉族</v>
          </cell>
          <cell r="I930" t="str">
            <v>董武,四子,510821197306045314</v>
          </cell>
          <cell r="J930" t="str">
            <v>董武,四子,510821197306045314;董一帆,孙子,510821201410135319</v>
          </cell>
        </row>
        <row r="931">
          <cell r="A931" t="str">
            <v>刘国英</v>
          </cell>
          <cell r="B931" t="str">
            <v>四川省旺苍县天星乡木瓜村9组8号</v>
          </cell>
          <cell r="C931">
            <v>411005371</v>
          </cell>
          <cell r="D931" t="str">
            <v>妻</v>
          </cell>
          <cell r="E931" t="str">
            <v>510821194903255324</v>
          </cell>
        </row>
        <row r="931">
          <cell r="G931" t="str">
            <v>女</v>
          </cell>
          <cell r="H931" t="str">
            <v>汉族</v>
          </cell>
          <cell r="I931" t="str">
            <v>刘国英,妻,510821194903255324</v>
          </cell>
          <cell r="J931" t="str">
            <v>刘国英,妻,510821194903255324;董武,四子,510821197306045314;董一帆,孙子,510821201410135319</v>
          </cell>
        </row>
        <row r="932">
          <cell r="A932" t="str">
            <v>李贵友</v>
          </cell>
          <cell r="B932" t="str">
            <v>四川省旺苍县天星乡木瓜村9组8号</v>
          </cell>
          <cell r="C932">
            <v>411005371</v>
          </cell>
          <cell r="D932" t="str">
            <v>户主</v>
          </cell>
          <cell r="E932" t="str">
            <v>510821194112145313</v>
          </cell>
        </row>
        <row r="932">
          <cell r="G932" t="str">
            <v>男</v>
          </cell>
          <cell r="H932" t="str">
            <v>汉族</v>
          </cell>
          <cell r="I932" t="str">
            <v>李贵友,户主,510821194112145313</v>
          </cell>
          <cell r="J932" t="str">
            <v>李贵友,户主,510821194112145313;刘国英,妻,510821194903255324;董武,四子,510821197306045314;董一帆,孙子,510821201410135319</v>
          </cell>
        </row>
        <row r="933">
          <cell r="A933" t="str">
            <v>李明忠</v>
          </cell>
          <cell r="B933" t="str">
            <v>四川省旺苍县天星乡木瓜村9组9号</v>
          </cell>
          <cell r="C933">
            <v>411005372</v>
          </cell>
          <cell r="D933" t="str">
            <v>长子</v>
          </cell>
          <cell r="E933" t="str">
            <v>510821199605185316</v>
          </cell>
          <cell r="F933" t="str">
            <v>18780928376</v>
          </cell>
          <cell r="G933" t="str">
            <v>男</v>
          </cell>
          <cell r="H933" t="str">
            <v>汉族</v>
          </cell>
          <cell r="I933" t="str">
            <v>李明忠,长子,510821199605185316</v>
          </cell>
          <cell r="J933" t="str">
            <v>李明忠,长子,510821199605185316</v>
          </cell>
        </row>
        <row r="934">
          <cell r="A934" t="str">
            <v>尹春兰</v>
          </cell>
          <cell r="B934" t="str">
            <v>四川省旺苍县天星乡木瓜村9组9号</v>
          </cell>
          <cell r="C934">
            <v>411005372</v>
          </cell>
          <cell r="D934" t="str">
            <v>妻</v>
          </cell>
          <cell r="E934" t="str">
            <v>510821197207085329</v>
          </cell>
          <cell r="F934" t="str">
            <v>14780952780</v>
          </cell>
          <cell r="G934" t="str">
            <v>女</v>
          </cell>
          <cell r="H934" t="str">
            <v>汉族</v>
          </cell>
          <cell r="I934" t="str">
            <v>尹春兰,妻,510821197207085329</v>
          </cell>
          <cell r="J934" t="str">
            <v>尹春兰,妻,510821197207085329;李明忠,长子,510821199605185316</v>
          </cell>
        </row>
        <row r="935">
          <cell r="A935" t="str">
            <v>李明芬</v>
          </cell>
          <cell r="B935" t="str">
            <v>四川省旺苍县天星乡木瓜村9组9号</v>
          </cell>
          <cell r="C935">
            <v>411005372</v>
          </cell>
          <cell r="D935" t="str">
            <v>女</v>
          </cell>
          <cell r="E935" t="str">
            <v>510821199904085323</v>
          </cell>
          <cell r="F935" t="str">
            <v>15883944568</v>
          </cell>
          <cell r="G935" t="str">
            <v>女</v>
          </cell>
          <cell r="H935" t="str">
            <v>汉族</v>
          </cell>
          <cell r="I935" t="str">
            <v>李明芬,女,510821199904085323</v>
          </cell>
          <cell r="J935" t="str">
            <v>李明芬,女,510821199904085323;尹春兰,妻,510821197207085329;李明忠,长子,510821199605185316</v>
          </cell>
        </row>
        <row r="936">
          <cell r="A936" t="str">
            <v>李贤义</v>
          </cell>
          <cell r="B936" t="str">
            <v>四川省旺苍县天星乡木瓜村9组9号</v>
          </cell>
          <cell r="C936">
            <v>411005372</v>
          </cell>
          <cell r="D936" t="str">
            <v>户主</v>
          </cell>
          <cell r="E936" t="str">
            <v>510821196904075316</v>
          </cell>
        </row>
        <row r="936">
          <cell r="G936" t="str">
            <v>男</v>
          </cell>
          <cell r="H936" t="str">
            <v>汉族</v>
          </cell>
          <cell r="I936" t="str">
            <v>李贤义,户主,510821196904075316</v>
          </cell>
          <cell r="J936" t="str">
            <v>李贤义,户主,510821196904075316;李明芬,女,510821199904085323;尹春兰,妻,510821197207085329;李明忠,长子,510821199605185316</v>
          </cell>
        </row>
        <row r="937">
          <cell r="A937" t="str">
            <v>卢菊英</v>
          </cell>
          <cell r="B937" t="str">
            <v>四川省旺苍县天星乡木瓜村9组10号</v>
          </cell>
          <cell r="C937">
            <v>411005373</v>
          </cell>
          <cell r="D937" t="str">
            <v>妻</v>
          </cell>
          <cell r="E937" t="str">
            <v>510821196602035327</v>
          </cell>
          <cell r="F937" t="str">
            <v>15984066354</v>
          </cell>
          <cell r="G937" t="str">
            <v>女</v>
          </cell>
          <cell r="H937" t="str">
            <v>汉族</v>
          </cell>
          <cell r="I937" t="str">
            <v>卢菊英,妻,510821196602035327</v>
          </cell>
          <cell r="J937" t="str">
            <v>卢菊英,妻,510821196602035327</v>
          </cell>
        </row>
        <row r="938">
          <cell r="A938" t="str">
            <v>马宗坤</v>
          </cell>
          <cell r="B938" t="str">
            <v>四川省旺苍县天星乡木瓜村9组10号</v>
          </cell>
          <cell r="C938">
            <v>411005373</v>
          </cell>
          <cell r="D938" t="str">
            <v>户主</v>
          </cell>
          <cell r="E938" t="str">
            <v>510821195405055316</v>
          </cell>
          <cell r="F938" t="str">
            <v>15984066354</v>
          </cell>
          <cell r="G938" t="str">
            <v>男</v>
          </cell>
          <cell r="H938" t="str">
            <v>汉族</v>
          </cell>
          <cell r="I938" t="str">
            <v>马宗坤,户主,510821195405055316</v>
          </cell>
          <cell r="J938" t="str">
            <v>马宗坤,户主,510821195405055316;卢菊英,妻,510821196602035327</v>
          </cell>
        </row>
        <row r="939">
          <cell r="A939" t="str">
            <v>卢清秀</v>
          </cell>
          <cell r="B939" t="str">
            <v>四川省旺苍县天星乡木瓜村9组11号</v>
          </cell>
          <cell r="C939">
            <v>411005374</v>
          </cell>
          <cell r="D939" t="str">
            <v>妻</v>
          </cell>
          <cell r="E939" t="str">
            <v>510821196505045347</v>
          </cell>
          <cell r="F939" t="str">
            <v>13547171254</v>
          </cell>
          <cell r="G939" t="str">
            <v>女</v>
          </cell>
          <cell r="H939" t="str">
            <v>汉族</v>
          </cell>
          <cell r="I939" t="str">
            <v>卢清秀,妻,510821196505045347</v>
          </cell>
          <cell r="J939" t="str">
            <v>卢清秀,妻,510821196505045347</v>
          </cell>
        </row>
        <row r="940">
          <cell r="A940" t="str">
            <v>刘朝学</v>
          </cell>
          <cell r="B940" t="str">
            <v>四川省旺苍县天星乡木瓜村9组11号</v>
          </cell>
          <cell r="C940">
            <v>411005374</v>
          </cell>
          <cell r="D940" t="str">
            <v>次子</v>
          </cell>
          <cell r="E940" t="str">
            <v>51082119900210533X</v>
          </cell>
          <cell r="F940" t="str">
            <v>18284942100</v>
          </cell>
          <cell r="G940" t="str">
            <v>男</v>
          </cell>
          <cell r="H940" t="str">
            <v>汉族</v>
          </cell>
          <cell r="I940" t="str">
            <v>刘朝学,次子,51082119900210533X</v>
          </cell>
          <cell r="J940" t="str">
            <v>刘朝学,次子,51082119900210533X;卢清秀,妻,510821196505045347</v>
          </cell>
        </row>
        <row r="941">
          <cell r="A941" t="str">
            <v>刘加应</v>
          </cell>
          <cell r="B941" t="str">
            <v>四川省旺苍县天星乡木瓜村9组11号</v>
          </cell>
          <cell r="C941">
            <v>411005374</v>
          </cell>
          <cell r="D941" t="str">
            <v>户主</v>
          </cell>
          <cell r="E941" t="str">
            <v>510821196410015313</v>
          </cell>
          <cell r="F941" t="str">
            <v>13547171254</v>
          </cell>
          <cell r="G941" t="str">
            <v>男</v>
          </cell>
          <cell r="H941" t="str">
            <v>汉族</v>
          </cell>
          <cell r="I941" t="str">
            <v>刘加应,户主,510821196410015313</v>
          </cell>
          <cell r="J941" t="str">
            <v>刘加应,户主,510821196410015313;刘朝学,次子,51082119900210533X;卢清秀,妻,510821196505045347</v>
          </cell>
        </row>
        <row r="942">
          <cell r="A942" t="str">
            <v>唐金连</v>
          </cell>
          <cell r="B942" t="str">
            <v>四川省旺苍县天星乡木瓜村9组12号</v>
          </cell>
          <cell r="C942">
            <v>411005375</v>
          </cell>
          <cell r="D942" t="str">
            <v>妻</v>
          </cell>
          <cell r="E942" t="str">
            <v>510821194411125320</v>
          </cell>
        </row>
        <row r="942">
          <cell r="G942" t="str">
            <v>女</v>
          </cell>
          <cell r="H942" t="str">
            <v>汉族</v>
          </cell>
          <cell r="I942" t="str">
            <v>唐金连,妻,510821194411125320</v>
          </cell>
          <cell r="J942" t="str">
            <v>唐金连,妻,510821194411125320</v>
          </cell>
        </row>
        <row r="943">
          <cell r="A943" t="str">
            <v>刘国学</v>
          </cell>
          <cell r="B943" t="str">
            <v>四川省旺苍县天星乡木瓜村9组12号</v>
          </cell>
          <cell r="C943">
            <v>411005375</v>
          </cell>
          <cell r="D943" t="str">
            <v>户主</v>
          </cell>
          <cell r="E943" t="str">
            <v>510821194201065315</v>
          </cell>
        </row>
        <row r="943">
          <cell r="G943" t="str">
            <v>男</v>
          </cell>
          <cell r="H943" t="str">
            <v>汉族</v>
          </cell>
          <cell r="I943" t="str">
            <v>刘国学,户主,510821194201065315</v>
          </cell>
          <cell r="J943" t="str">
            <v>刘国学,户主,510821194201065315;唐金连,妻,510821194411125320</v>
          </cell>
        </row>
        <row r="944">
          <cell r="A944" t="str">
            <v>刘杰</v>
          </cell>
          <cell r="B944" t="str">
            <v>四川省旺苍县天星乡木瓜村9组13号</v>
          </cell>
          <cell r="C944">
            <v>411005376</v>
          </cell>
          <cell r="D944" t="str">
            <v>子</v>
          </cell>
          <cell r="E944" t="str">
            <v>510821200001235314</v>
          </cell>
          <cell r="F944" t="str">
            <v>15983924886</v>
          </cell>
          <cell r="G944" t="str">
            <v>男</v>
          </cell>
          <cell r="H944" t="str">
            <v>汉族</v>
          </cell>
          <cell r="I944" t="str">
            <v>刘杰,子,510821200001235314</v>
          </cell>
          <cell r="J944" t="str">
            <v>刘杰,子,510821200001235314</v>
          </cell>
        </row>
        <row r="945">
          <cell r="A945" t="str">
            <v>董正香</v>
          </cell>
          <cell r="B945" t="str">
            <v>四川省旺苍县天星乡木瓜村9组13号</v>
          </cell>
          <cell r="C945">
            <v>411005376</v>
          </cell>
          <cell r="D945" t="str">
            <v>妻</v>
          </cell>
          <cell r="E945" t="str">
            <v>510821197108035342</v>
          </cell>
        </row>
        <row r="945">
          <cell r="G945" t="str">
            <v>女</v>
          </cell>
          <cell r="H945" t="str">
            <v>汉族</v>
          </cell>
          <cell r="I945" t="str">
            <v>董正香,妻,510821197108035342</v>
          </cell>
          <cell r="J945" t="str">
            <v>董正香,妻,510821197108035342;刘杰,子,510821200001235314</v>
          </cell>
        </row>
        <row r="946">
          <cell r="A946" t="str">
            <v>刘敏</v>
          </cell>
          <cell r="B946" t="str">
            <v>四川省旺苍县天星乡木瓜村9组13号</v>
          </cell>
          <cell r="C946">
            <v>411005376</v>
          </cell>
          <cell r="D946" t="str">
            <v>女</v>
          </cell>
          <cell r="E946" t="str">
            <v>510821199203055324</v>
          </cell>
          <cell r="F946" t="str">
            <v>15983924880</v>
          </cell>
          <cell r="G946" t="str">
            <v>女</v>
          </cell>
          <cell r="H946" t="str">
            <v>汉族</v>
          </cell>
          <cell r="I946" t="str">
            <v>刘敏,女,510821199203055324</v>
          </cell>
          <cell r="J946" t="str">
            <v>刘敏,女,510821199203055324;董正香,妻,510821197108035342;刘杰,子,510821200001235314</v>
          </cell>
        </row>
        <row r="947">
          <cell r="A947" t="str">
            <v>刘加美</v>
          </cell>
          <cell r="B947" t="str">
            <v>四川省旺苍县天星乡木瓜村9组13号</v>
          </cell>
          <cell r="C947">
            <v>411005376</v>
          </cell>
          <cell r="D947" t="str">
            <v>户主</v>
          </cell>
          <cell r="E947" t="str">
            <v>510821197002125315</v>
          </cell>
          <cell r="F947" t="str">
            <v>13881259942</v>
          </cell>
          <cell r="G947" t="str">
            <v>男</v>
          </cell>
          <cell r="H947" t="str">
            <v>汉族</v>
          </cell>
          <cell r="I947" t="str">
            <v>刘加美,户主,510821197002125315</v>
          </cell>
          <cell r="J947" t="str">
            <v>刘加美,户主,510821197002125315;刘敏,女,510821199203055324;董正香,妻,510821197108035342;刘杰,子,510821200001235314</v>
          </cell>
        </row>
        <row r="948">
          <cell r="A948" t="str">
            <v>卢德尹</v>
          </cell>
          <cell r="B948" t="str">
            <v>四川省旺苍县天星乡木瓜村9组14号</v>
          </cell>
          <cell r="C948">
            <v>411005377</v>
          </cell>
          <cell r="D948" t="str">
            <v>长子</v>
          </cell>
          <cell r="E948" t="str">
            <v>51082119780506531X</v>
          </cell>
          <cell r="F948" t="str">
            <v>13587613655</v>
          </cell>
          <cell r="G948" t="str">
            <v>男</v>
          </cell>
          <cell r="H948" t="str">
            <v>汉族</v>
          </cell>
          <cell r="I948" t="str">
            <v>卢德尹,长子,51082119780506531X</v>
          </cell>
          <cell r="J948" t="str">
            <v>卢德尹,长子,51082119780506531X</v>
          </cell>
        </row>
        <row r="949">
          <cell r="A949" t="str">
            <v>卢清英</v>
          </cell>
          <cell r="B949" t="str">
            <v>四川省旺苍县天星乡木瓜村9组14号</v>
          </cell>
          <cell r="C949">
            <v>411005377</v>
          </cell>
          <cell r="D949" t="str">
            <v>妻</v>
          </cell>
          <cell r="E949" t="str">
            <v>510821195805045328</v>
          </cell>
        </row>
        <row r="949">
          <cell r="G949" t="str">
            <v>女</v>
          </cell>
          <cell r="H949" t="str">
            <v>汉族</v>
          </cell>
          <cell r="I949" t="str">
            <v>卢清英,妻,510821195805045328</v>
          </cell>
          <cell r="J949" t="str">
            <v>卢清英,妻,510821195805045328;卢德尹,长子,51082119780506531X</v>
          </cell>
        </row>
        <row r="950">
          <cell r="A950" t="str">
            <v>尹桂顶</v>
          </cell>
          <cell r="B950" t="str">
            <v>四川省旺苍县天星乡木瓜村9组14号</v>
          </cell>
          <cell r="C950">
            <v>411005377</v>
          </cell>
          <cell r="D950" t="str">
            <v>户主</v>
          </cell>
          <cell r="E950" t="str">
            <v>510821195211275310</v>
          </cell>
          <cell r="F950" t="str">
            <v>18781229884</v>
          </cell>
          <cell r="G950" t="str">
            <v>男</v>
          </cell>
          <cell r="H950" t="str">
            <v>汉族</v>
          </cell>
          <cell r="I950" t="str">
            <v>尹桂顶,户主,510821195211275310</v>
          </cell>
          <cell r="J950" t="str">
            <v>尹桂顶,户主,510821195211275310;卢清英,妻,510821195805045328;卢德尹,长子,51082119780506531X</v>
          </cell>
        </row>
        <row r="951">
          <cell r="A951" t="str">
            <v>李贤坤</v>
          </cell>
          <cell r="B951" t="str">
            <v>四川省旺苍县天星乡木瓜村9组15号</v>
          </cell>
          <cell r="C951">
            <v>411005378</v>
          </cell>
          <cell r="D951" t="str">
            <v>户主</v>
          </cell>
          <cell r="E951" t="str">
            <v>510821195106015314</v>
          </cell>
        </row>
        <row r="951">
          <cell r="G951" t="str">
            <v>男</v>
          </cell>
          <cell r="H951" t="str">
            <v>汉族</v>
          </cell>
          <cell r="I951" t="str">
            <v>李贤坤,户主,510821195106015314</v>
          </cell>
          <cell r="J951" t="str">
            <v>李贤坤,户主,510821195106015314</v>
          </cell>
        </row>
        <row r="952">
          <cell r="A952" t="str">
            <v>李清波</v>
          </cell>
          <cell r="B952" t="str">
            <v>四川省旺苍县天星乡木瓜村9组16号</v>
          </cell>
          <cell r="C952">
            <v>411005379</v>
          </cell>
          <cell r="D952" t="str">
            <v>长子</v>
          </cell>
          <cell r="E952" t="str">
            <v>510821199707235310</v>
          </cell>
          <cell r="F952" t="str">
            <v>15284850815</v>
          </cell>
          <cell r="G952" t="str">
            <v>男</v>
          </cell>
          <cell r="H952" t="str">
            <v>汉族</v>
          </cell>
          <cell r="I952" t="str">
            <v>李清波,长子,510821199707235310</v>
          </cell>
          <cell r="J952" t="str">
            <v>李清波,长子,510821199707235310</v>
          </cell>
        </row>
        <row r="953">
          <cell r="A953" t="str">
            <v>唐小丽</v>
          </cell>
          <cell r="B953" t="str">
            <v>四川省旺苍县天星乡木瓜村9组16号</v>
          </cell>
          <cell r="C953">
            <v>411005379</v>
          </cell>
          <cell r="D953" t="str">
            <v>妻</v>
          </cell>
          <cell r="E953" t="str">
            <v>510821197606065325</v>
          </cell>
        </row>
        <row r="953">
          <cell r="G953" t="str">
            <v>女</v>
          </cell>
          <cell r="H953" t="str">
            <v>汉族</v>
          </cell>
          <cell r="I953" t="str">
            <v>唐小丽,妻,510821197606065325</v>
          </cell>
          <cell r="J953" t="str">
            <v>唐小丽,妻,510821197606065325;李清波,长子,510821199707235310</v>
          </cell>
        </row>
        <row r="954">
          <cell r="A954" t="str">
            <v>李炳昌</v>
          </cell>
          <cell r="B954" t="str">
            <v>四川省旺苍县天星乡木瓜村9组16号</v>
          </cell>
          <cell r="C954">
            <v>411005379</v>
          </cell>
          <cell r="D954" t="str">
            <v>次子</v>
          </cell>
          <cell r="E954" t="str">
            <v>510821200005055310</v>
          </cell>
          <cell r="F954" t="str">
            <v>18283907859</v>
          </cell>
          <cell r="G954" t="str">
            <v>男</v>
          </cell>
          <cell r="H954" t="str">
            <v>汉族</v>
          </cell>
          <cell r="I954" t="str">
            <v>李炳昌,次子,510821200005055310</v>
          </cell>
          <cell r="J954" t="str">
            <v>李炳昌,次子,510821200005055310;唐小丽,妻,510821197606065325;李清波,长子,510821199707235310</v>
          </cell>
        </row>
        <row r="955">
          <cell r="A955" t="str">
            <v>李明富</v>
          </cell>
          <cell r="B955" t="str">
            <v>四川省旺苍县天星乡木瓜村9组16号</v>
          </cell>
          <cell r="C955">
            <v>411005379</v>
          </cell>
          <cell r="D955" t="str">
            <v>户主</v>
          </cell>
          <cell r="E955" t="str">
            <v>510821197304215316</v>
          </cell>
          <cell r="F955" t="str">
            <v>18284025026</v>
          </cell>
          <cell r="G955" t="str">
            <v>男</v>
          </cell>
          <cell r="H955" t="str">
            <v>汉族</v>
          </cell>
          <cell r="I955" t="str">
            <v>李明富,户主,510821197304215316</v>
          </cell>
          <cell r="J955" t="str">
            <v>李明富,户主,510821197304215316;李炳昌,次子,510821200005055310;唐小丽,妻,510821197606065325;李清波,长子,510821199707235310</v>
          </cell>
        </row>
        <row r="956">
          <cell r="A956" t="str">
            <v>李朝义</v>
          </cell>
          <cell r="B956" t="str">
            <v>四川省旺苍县天星乡木瓜村9组17号</v>
          </cell>
          <cell r="C956">
            <v>411005380</v>
          </cell>
          <cell r="D956" t="str">
            <v>长子</v>
          </cell>
          <cell r="E956" t="str">
            <v>51082119930420531X</v>
          </cell>
          <cell r="F956" t="str">
            <v>15892268194</v>
          </cell>
          <cell r="G956" t="str">
            <v>男</v>
          </cell>
          <cell r="H956" t="str">
            <v>汉族</v>
          </cell>
          <cell r="I956" t="str">
            <v>李朝义,长子,51082119930420531X</v>
          </cell>
          <cell r="J956" t="str">
            <v>李朝义,长子,51082119930420531X</v>
          </cell>
        </row>
        <row r="957">
          <cell r="A957" t="str">
            <v>彭丽</v>
          </cell>
          <cell r="B957" t="str">
            <v>四川省旺苍县天星乡木瓜村9组17号</v>
          </cell>
          <cell r="C957">
            <v>411005380</v>
          </cell>
          <cell r="D957" t="str">
            <v>妻</v>
          </cell>
          <cell r="E957" t="str">
            <v>51082119720405536X</v>
          </cell>
          <cell r="F957" t="str">
            <v>0839-4400682</v>
          </cell>
          <cell r="G957" t="str">
            <v>女</v>
          </cell>
          <cell r="H957" t="str">
            <v>汉族</v>
          </cell>
          <cell r="I957" t="str">
            <v>彭丽,妻,51082119720405536X</v>
          </cell>
          <cell r="J957" t="str">
            <v>彭丽,妻,51082119720405536X;李朝义,长子,51082119930420531X</v>
          </cell>
        </row>
        <row r="958">
          <cell r="A958" t="str">
            <v>李明志</v>
          </cell>
          <cell r="B958" t="str">
            <v>四川省旺苍县天星乡木瓜村9组17号</v>
          </cell>
          <cell r="C958">
            <v>411005380</v>
          </cell>
          <cell r="D958" t="str">
            <v>户主</v>
          </cell>
          <cell r="E958" t="str">
            <v>510821196806035310</v>
          </cell>
          <cell r="F958" t="str">
            <v>0839-4400682</v>
          </cell>
          <cell r="G958" t="str">
            <v>男</v>
          </cell>
          <cell r="H958" t="str">
            <v>汉族</v>
          </cell>
          <cell r="I958" t="str">
            <v>李明志,户主,510821196806035310</v>
          </cell>
          <cell r="J958" t="str">
            <v>李明志,户主,510821196806035310;彭丽,妻,51082119720405536X;李朝义,长子,51082119930420531X</v>
          </cell>
        </row>
        <row r="959">
          <cell r="A959" t="str">
            <v>李俊</v>
          </cell>
          <cell r="B959" t="str">
            <v>四川省旺苍县天星乡木瓜村9组17号</v>
          </cell>
          <cell r="C959">
            <v>411005380</v>
          </cell>
        </row>
        <row r="959">
          <cell r="E959" t="str">
            <v>51082120000124531X</v>
          </cell>
          <cell r="F959" t="str">
            <v>15283992534</v>
          </cell>
          <cell r="G959" t="str">
            <v>男</v>
          </cell>
          <cell r="H959" t="str">
            <v>汉族</v>
          </cell>
          <cell r="I959" t="str">
            <v>李俊,,51082120000124531X</v>
          </cell>
          <cell r="J959" t="str">
            <v>李俊,,51082120000124531X;李明志,户主,510821196806035310;彭丽,妻,51082119720405536X;李朝义,长子,51082119930420531X</v>
          </cell>
        </row>
        <row r="960">
          <cell r="A960" t="str">
            <v>李平</v>
          </cell>
          <cell r="B960" t="str">
            <v>四川省旺苍县天星乡木瓜村9组18号</v>
          </cell>
          <cell r="C960">
            <v>411005381</v>
          </cell>
          <cell r="D960" t="str">
            <v>长子</v>
          </cell>
          <cell r="E960" t="str">
            <v>510821198701105318</v>
          </cell>
          <cell r="F960" t="str">
            <v>18284035966</v>
          </cell>
          <cell r="G960" t="str">
            <v>勇</v>
          </cell>
          <cell r="H960" t="str">
            <v>汉族</v>
          </cell>
          <cell r="I960" t="str">
            <v>李平,长子,510821198701105318</v>
          </cell>
          <cell r="J960" t="str">
            <v>李平,长子,510821198701105318</v>
          </cell>
        </row>
        <row r="961">
          <cell r="A961" t="str">
            <v>李映</v>
          </cell>
          <cell r="B961" t="str">
            <v>四川省旺苍县天星乡木瓜村9组18号</v>
          </cell>
          <cell r="C961">
            <v>411005381</v>
          </cell>
          <cell r="D961" t="str">
            <v>孙子</v>
          </cell>
          <cell r="E961" t="str">
            <v>510821201410295339</v>
          </cell>
        </row>
        <row r="961">
          <cell r="G961" t="str">
            <v>男</v>
          </cell>
          <cell r="H961" t="str">
            <v>汉族</v>
          </cell>
          <cell r="I961" t="str">
            <v>李映,孙子,510821201410295339</v>
          </cell>
          <cell r="J961" t="str">
            <v>李映,孙子,510821201410295339;李平,长子,510821198701105318</v>
          </cell>
        </row>
        <row r="962">
          <cell r="A962" t="str">
            <v>季发</v>
          </cell>
          <cell r="B962" t="str">
            <v>四川省旺苍县天星乡木瓜村9组18号</v>
          </cell>
          <cell r="C962">
            <v>411005381</v>
          </cell>
          <cell r="D962" t="str">
            <v>孙子</v>
          </cell>
          <cell r="E962" t="str">
            <v>510821201410295312</v>
          </cell>
        </row>
        <row r="962">
          <cell r="G962" t="str">
            <v>男</v>
          </cell>
          <cell r="H962" t="str">
            <v>汉族</v>
          </cell>
          <cell r="I962" t="str">
            <v>季发,孙子,510821201410295312</v>
          </cell>
          <cell r="J962" t="str">
            <v>季发,孙子,510821201410295312;李映,孙子,510821201410295339;李平,长子,510821198701105318</v>
          </cell>
        </row>
        <row r="963">
          <cell r="A963" t="str">
            <v>彭学珍</v>
          </cell>
          <cell r="B963" t="str">
            <v>四川省旺苍县天星乡木瓜村9组18号</v>
          </cell>
          <cell r="C963">
            <v>411005381</v>
          </cell>
          <cell r="D963" t="str">
            <v>妻</v>
          </cell>
          <cell r="E963" t="str">
            <v>510821196503135322</v>
          </cell>
          <cell r="F963" t="str">
            <v>15928222069</v>
          </cell>
          <cell r="G963" t="str">
            <v>女</v>
          </cell>
          <cell r="H963" t="str">
            <v>汉族</v>
          </cell>
          <cell r="I963" t="str">
            <v>彭学珍,妻,510821196503135322</v>
          </cell>
          <cell r="J963" t="str">
            <v>彭学珍,妻,510821196503135322;季发,孙子,510821201410295312;李映,孙子,510821201410295339;李平,长子,510821198701105318</v>
          </cell>
        </row>
        <row r="964">
          <cell r="A964" t="str">
            <v>李明福</v>
          </cell>
          <cell r="B964" t="str">
            <v>四川省旺苍县天星乡木瓜村9组18号</v>
          </cell>
          <cell r="C964">
            <v>411005381</v>
          </cell>
          <cell r="D964" t="str">
            <v>户主</v>
          </cell>
          <cell r="E964" t="str">
            <v>510821196303255338</v>
          </cell>
          <cell r="F964" t="str">
            <v>15928222069</v>
          </cell>
          <cell r="G964" t="str">
            <v>男</v>
          </cell>
          <cell r="H964" t="str">
            <v>汉族    〔</v>
          </cell>
          <cell r="I964" t="str">
            <v>李明福,户主,510821196303255338</v>
          </cell>
          <cell r="J964" t="str">
            <v>李明福,户主,510821196303255338;彭学珍,妻,510821196503135322;季发,孙子,510821201410295312;李映,孙子,510821201410295339;李平,长子,510821198701105318</v>
          </cell>
        </row>
        <row r="965">
          <cell r="A965" t="str">
            <v>尹明学</v>
          </cell>
          <cell r="B965" t="str">
            <v>四川省旺苍县天星乡木瓜村9组19号</v>
          </cell>
          <cell r="C965">
            <v>411005382</v>
          </cell>
          <cell r="D965" t="str">
            <v>长子</v>
          </cell>
          <cell r="E965" t="str">
            <v>51082119720503531X</v>
          </cell>
          <cell r="F965" t="str">
            <v>13419206539</v>
          </cell>
          <cell r="G965" t="str">
            <v>男</v>
          </cell>
          <cell r="H965" t="str">
            <v>汉族</v>
          </cell>
          <cell r="I965" t="str">
            <v>尹明学,长子,51082119720503531X</v>
          </cell>
          <cell r="J965" t="str">
            <v>尹明学,长子,51082119720503531X</v>
          </cell>
        </row>
        <row r="966">
          <cell r="A966" t="str">
            <v>尹先兵</v>
          </cell>
          <cell r="B966" t="str">
            <v>四川省旺苍县天星乡木瓜村9组19号</v>
          </cell>
          <cell r="C966">
            <v>411005382</v>
          </cell>
          <cell r="D966" t="str">
            <v>孙子</v>
          </cell>
          <cell r="E966" t="str">
            <v>510821200006065334</v>
          </cell>
          <cell r="F966" t="str">
            <v>18582963588</v>
          </cell>
        </row>
        <row r="966">
          <cell r="H966" t="str">
            <v>汉族</v>
          </cell>
          <cell r="I966" t="str">
            <v>尹先兵,孙子,510821200006065334</v>
          </cell>
          <cell r="J966" t="str">
            <v>尹先兵,孙子,510821200006065334;尹明学,长子,51082119720503531X</v>
          </cell>
        </row>
        <row r="967">
          <cell r="A967" t="str">
            <v>尹春燕</v>
          </cell>
          <cell r="B967" t="str">
            <v>四川省旺苍县天星乡木瓜村9组19号</v>
          </cell>
          <cell r="C967">
            <v>411005382</v>
          </cell>
          <cell r="D967" t="str">
            <v>孙女</v>
          </cell>
          <cell r="E967" t="str">
            <v>510821199801175342</v>
          </cell>
          <cell r="F967" t="str">
            <v>15883984486</v>
          </cell>
          <cell r="G967" t="str">
            <v>女</v>
          </cell>
          <cell r="H967" t="str">
            <v>汉族</v>
          </cell>
          <cell r="I967" t="str">
            <v>尹春燕,孙女,510821199801175342</v>
          </cell>
          <cell r="J967" t="str">
            <v>尹春燕,孙女,510821199801175342;尹先兵,孙子,510821200006065334;尹明学,长子,51082119720503531X</v>
          </cell>
        </row>
        <row r="968">
          <cell r="A968" t="str">
            <v>何朝永</v>
          </cell>
          <cell r="B968" t="str">
            <v>四川省旺苍县天星乡木瓜村9组19号</v>
          </cell>
          <cell r="C968">
            <v>411005382</v>
          </cell>
          <cell r="D968" t="str">
            <v>妻</v>
          </cell>
          <cell r="E968" t="str">
            <v>510821195904035328</v>
          </cell>
          <cell r="F968" t="str">
            <v>15700560618</v>
          </cell>
          <cell r="G968" t="str">
            <v>女</v>
          </cell>
          <cell r="H968" t="str">
            <v>汉族</v>
          </cell>
          <cell r="I968" t="str">
            <v>何朝永,妻,510821195904035328</v>
          </cell>
          <cell r="J968" t="str">
            <v>何朝永,妻,510821195904035328;尹春燕,孙女,510821199801175342;尹先兵,孙子,510821200006065334;尹明学,长子,51082119720503531X</v>
          </cell>
        </row>
        <row r="969">
          <cell r="A969" t="str">
            <v>董菊方</v>
          </cell>
          <cell r="B969" t="str">
            <v>四川省旺苍县天星乡木瓜村9组19号</v>
          </cell>
          <cell r="C969">
            <v>411005382</v>
          </cell>
          <cell r="D969" t="str">
            <v>儿媳</v>
          </cell>
          <cell r="E969" t="str">
            <v>510821197307164323</v>
          </cell>
          <cell r="F969" t="str">
            <v>0839-4217300</v>
          </cell>
          <cell r="G969" t="str">
            <v>女</v>
          </cell>
          <cell r="H969" t="str">
            <v>汉族</v>
          </cell>
          <cell r="I969" t="str">
            <v>董菊方,儿媳,510821197307164323</v>
          </cell>
          <cell r="J969" t="str">
            <v>董菊方,儿媳,510821197307164323;何朝永,妻,510821195904035328;尹春燕,孙女,510821199801175342;尹先兵,孙子,510821200006065334;尹明学,长子,51082119720503531X</v>
          </cell>
        </row>
        <row r="970">
          <cell r="A970" t="str">
            <v>尹科顶</v>
          </cell>
          <cell r="B970" t="str">
            <v>四川省旺苍县天星乡木瓜村9组19号</v>
          </cell>
          <cell r="C970">
            <v>411005382</v>
          </cell>
          <cell r="D970" t="str">
            <v>户主</v>
          </cell>
          <cell r="E970" t="str">
            <v>510821195101185357</v>
          </cell>
          <cell r="F970" t="str">
            <v>15892293158</v>
          </cell>
          <cell r="G970" t="str">
            <v>男</v>
          </cell>
          <cell r="H970" t="str">
            <v>汉族</v>
          </cell>
          <cell r="I970" t="str">
            <v>尹科顶,户主,510821195101185357</v>
          </cell>
          <cell r="J970" t="str">
            <v>尹科顶,户主,510821195101185357;董菊方,儿媳,510821197307164323;何朝永,妻,510821195904035328;尹春燕,孙女,510821199801175342;尹先兵,孙子,510821200006065334;尹明学,长子,51082119720503531X</v>
          </cell>
        </row>
        <row r="971">
          <cell r="A971" t="str">
            <v>李朝玉</v>
          </cell>
          <cell r="B971" t="str">
            <v>四川省旺苍县天星乡木瓜村9组20号</v>
          </cell>
          <cell r="C971">
            <v>411005383</v>
          </cell>
          <cell r="D971" t="str">
            <v>长女</v>
          </cell>
          <cell r="E971" t="str">
            <v>510821199201045325</v>
          </cell>
          <cell r="F971" t="str">
            <v>15984445391</v>
          </cell>
          <cell r="G971" t="str">
            <v>女</v>
          </cell>
          <cell r="H971" t="str">
            <v>汉族</v>
          </cell>
          <cell r="I971" t="str">
            <v>李朝玉,长女,510821199201045325</v>
          </cell>
          <cell r="J971" t="str">
            <v>李朝玉,长女,510821199201045325</v>
          </cell>
        </row>
        <row r="972">
          <cell r="A972" t="str">
            <v>卢群芳</v>
          </cell>
          <cell r="B972" t="str">
            <v>四川省旺苍县天星乡木瓜村9组20号</v>
          </cell>
          <cell r="C972">
            <v>411005383</v>
          </cell>
          <cell r="D972" t="str">
            <v>妻</v>
          </cell>
          <cell r="E972" t="str">
            <v>510821197011135320</v>
          </cell>
          <cell r="F972" t="str">
            <v>17087748782</v>
          </cell>
          <cell r="G972" t="str">
            <v>女</v>
          </cell>
          <cell r="H972" t="str">
            <v>汉族</v>
          </cell>
          <cell r="I972" t="str">
            <v>卢群芳,妻,510821197011135320</v>
          </cell>
          <cell r="J972" t="str">
            <v>卢群芳,妻,510821197011135320;李朝玉,长女,510821199201045325</v>
          </cell>
        </row>
        <row r="973">
          <cell r="A973" t="str">
            <v>李朝珍</v>
          </cell>
          <cell r="B973" t="str">
            <v>四川省旺苍县天星乡木瓜村9组20号</v>
          </cell>
          <cell r="C973">
            <v>411005383</v>
          </cell>
          <cell r="D973" t="str">
            <v>次女</v>
          </cell>
          <cell r="E973" t="str">
            <v>51082119970602532X</v>
          </cell>
          <cell r="F973" t="str">
            <v>15283948459</v>
          </cell>
          <cell r="G973" t="str">
            <v>女</v>
          </cell>
          <cell r="H973" t="str">
            <v>汉族</v>
          </cell>
          <cell r="I973" t="str">
            <v>李朝珍,次女,51082119970602532X</v>
          </cell>
          <cell r="J973" t="str">
            <v>李朝珍,次女,51082119970602532X;卢群芳,妻,510821197011135320;李朝玉,长女,510821199201045325</v>
          </cell>
        </row>
        <row r="974">
          <cell r="A974" t="str">
            <v>李明孝</v>
          </cell>
          <cell r="B974" t="str">
            <v>四川省旺苍县天星乡木瓜村9组20号</v>
          </cell>
          <cell r="C974">
            <v>411005383</v>
          </cell>
          <cell r="D974" t="str">
            <v>户主</v>
          </cell>
          <cell r="E974" t="str">
            <v>51082119630321531X</v>
          </cell>
        </row>
        <row r="974">
          <cell r="G974" t="str">
            <v>男</v>
          </cell>
          <cell r="H974" t="str">
            <v>汉族</v>
          </cell>
          <cell r="I974" t="str">
            <v>李明孝,户主,51082119630321531X</v>
          </cell>
          <cell r="J974" t="str">
            <v>李明孝,户主,51082119630321531X;李朝珍,次女,51082119970602532X;卢群芳,妻,510821197011135320;李朝玉,长女,510821199201045325</v>
          </cell>
        </row>
        <row r="975">
          <cell r="A975" t="str">
            <v>李朝清</v>
          </cell>
          <cell r="B975" t="str">
            <v>四川省旺苍县天星乡木瓜村9组21号</v>
          </cell>
          <cell r="C975">
            <v>411005384</v>
          </cell>
          <cell r="D975" t="str">
            <v>长女</v>
          </cell>
          <cell r="E975" t="str">
            <v>510821199404055320</v>
          </cell>
          <cell r="F975" t="str">
            <v>18780929145</v>
          </cell>
          <cell r="G975" t="str">
            <v>女</v>
          </cell>
          <cell r="H975" t="str">
            <v>汉族</v>
          </cell>
          <cell r="I975" t="str">
            <v>李朝清,长女,510821199404055320</v>
          </cell>
          <cell r="J975" t="str">
            <v>李朝清,长女,510821199404055320</v>
          </cell>
        </row>
        <row r="976">
          <cell r="A976" t="str">
            <v>尹菊华</v>
          </cell>
          <cell r="B976" t="str">
            <v>四川省旺苍县天星乡木瓜村9组21号</v>
          </cell>
          <cell r="C976">
            <v>411005384</v>
          </cell>
          <cell r="D976" t="str">
            <v>妻</v>
          </cell>
          <cell r="E976" t="str">
            <v>510821197108015341</v>
          </cell>
          <cell r="F976" t="str">
            <v>15984051862</v>
          </cell>
          <cell r="G976" t="str">
            <v>女</v>
          </cell>
          <cell r="H976" t="str">
            <v>汉族</v>
          </cell>
          <cell r="I976" t="str">
            <v>尹菊华,妻,510821197108015341</v>
          </cell>
          <cell r="J976" t="str">
            <v>尹菊华,妻,510821197108015341;李朝清,长女,510821199404055320</v>
          </cell>
        </row>
        <row r="977">
          <cell r="A977" t="str">
            <v>胡聪玲</v>
          </cell>
          <cell r="B977" t="str">
            <v>四川省旺苍县天星乡木瓜村9组21号</v>
          </cell>
          <cell r="C977">
            <v>411005384</v>
          </cell>
          <cell r="D977" t="str">
            <v>母亲</v>
          </cell>
          <cell r="E977" t="str">
            <v>510821194207175320</v>
          </cell>
        </row>
        <row r="977">
          <cell r="G977" t="str">
            <v>女</v>
          </cell>
          <cell r="H977" t="str">
            <v>汉族</v>
          </cell>
          <cell r="I977" t="str">
            <v>胡聪玲,母亲,510821194207175320</v>
          </cell>
          <cell r="J977" t="str">
            <v>胡聪玲,母亲,510821194207175320;尹菊华,妻,510821197108015341;李朝清,长女,510821199404055320</v>
          </cell>
        </row>
        <row r="978">
          <cell r="A978" t="str">
            <v>李明成</v>
          </cell>
          <cell r="B978" t="str">
            <v>四川省旺苍县天星乡木瓜村9组21号</v>
          </cell>
          <cell r="C978">
            <v>411005384</v>
          </cell>
          <cell r="D978" t="str">
            <v>户主</v>
          </cell>
          <cell r="E978" t="str">
            <v>510821196702125311</v>
          </cell>
        </row>
        <row r="978">
          <cell r="G978" t="str">
            <v>男</v>
          </cell>
          <cell r="H978" t="str">
            <v>汉族</v>
          </cell>
          <cell r="I978" t="str">
            <v>李明成,户主,510821196702125311</v>
          </cell>
          <cell r="J978" t="str">
            <v>李明成,户主,510821196702125311;胡聪玲,母亲,510821194207175320;尹菊华,妻,510821197108015341;李朝清,长女,510821199404055320</v>
          </cell>
        </row>
        <row r="979">
          <cell r="A979" t="str">
            <v>李明亮</v>
          </cell>
          <cell r="B979" t="str">
            <v>四川省旺苍县天星乡木瓜村9组22号</v>
          </cell>
          <cell r="C979">
            <v>411005385</v>
          </cell>
          <cell r="D979" t="str">
            <v>子</v>
          </cell>
          <cell r="E979" t="str">
            <v>510821199407105311</v>
          </cell>
          <cell r="F979" t="str">
            <v>18398777831</v>
          </cell>
          <cell r="G979" t="str">
            <v>男</v>
          </cell>
          <cell r="H979" t="str">
            <v>汉族</v>
          </cell>
          <cell r="I979" t="str">
            <v>李明亮,子,510821199407105311</v>
          </cell>
          <cell r="J979" t="str">
            <v>李明亮,子,510821199407105311</v>
          </cell>
        </row>
        <row r="980">
          <cell r="A980" t="str">
            <v>俞永菊</v>
          </cell>
          <cell r="B980" t="str">
            <v>四川省旺苍县天星乡木瓜村9组22号</v>
          </cell>
          <cell r="C980">
            <v>411005385</v>
          </cell>
          <cell r="D980" t="str">
            <v>妻</v>
          </cell>
          <cell r="E980" t="str">
            <v>510821196711015325</v>
          </cell>
          <cell r="F980" t="str">
            <v>15283974426</v>
          </cell>
          <cell r="G980" t="str">
            <v>女</v>
          </cell>
          <cell r="H980" t="str">
            <v>汉旗</v>
          </cell>
          <cell r="I980" t="str">
            <v>俞永菊,妻,510821196711015325</v>
          </cell>
          <cell r="J980" t="str">
            <v>俞永菊,妻,510821196711015325;李明亮,子,510821199407105311</v>
          </cell>
        </row>
        <row r="981">
          <cell r="A981" t="str">
            <v>卢徳云</v>
          </cell>
          <cell r="B981" t="str">
            <v>四川省旺苍县天星乡木瓜村9组22号</v>
          </cell>
          <cell r="C981">
            <v>411005385</v>
          </cell>
          <cell r="D981" t="str">
            <v>户主</v>
          </cell>
          <cell r="E981" t="str">
            <v>510821196704155311</v>
          </cell>
          <cell r="F981" t="str">
            <v>13547185208</v>
          </cell>
          <cell r="G981" t="str">
            <v>男</v>
          </cell>
          <cell r="H981" t="str">
            <v>汉族</v>
          </cell>
          <cell r="I981" t="str">
            <v>卢徳云,户主,510821196704155311</v>
          </cell>
          <cell r="J981" t="str">
            <v>卢徳云,户主,510821196704155311;俞永菊,妻,510821196711015325;李明亮,子,510821199407105311</v>
          </cell>
        </row>
        <row r="982">
          <cell r="A982" t="str">
            <v>尹红梅</v>
          </cell>
          <cell r="B982" t="str">
            <v>四川省旺苍县天星乡木瓜村9组23号</v>
          </cell>
          <cell r="C982">
            <v>411005386</v>
          </cell>
          <cell r="D982" t="str">
            <v>长女</v>
          </cell>
          <cell r="E982" t="str">
            <v>510821199401155326</v>
          </cell>
          <cell r="F982" t="str">
            <v>15883545919</v>
          </cell>
          <cell r="G982" t="str">
            <v>女</v>
          </cell>
          <cell r="H982" t="str">
            <v>汉族</v>
          </cell>
          <cell r="I982" t="str">
            <v>尹红梅,长女,510821199401155326</v>
          </cell>
          <cell r="J982" t="str">
            <v>尹红梅,长女,510821199401155326</v>
          </cell>
        </row>
        <row r="983">
          <cell r="A983" t="str">
            <v>李贤蓉</v>
          </cell>
          <cell r="B983" t="str">
            <v>四川省旺苍县天星乡木瓜村9组23号</v>
          </cell>
          <cell r="C983">
            <v>411005386</v>
          </cell>
          <cell r="D983" t="str">
            <v>妻</v>
          </cell>
          <cell r="E983" t="str">
            <v>510821196805155361</v>
          </cell>
          <cell r="F983" t="str">
            <v>1878122954</v>
          </cell>
          <cell r="G983" t="str">
            <v>女</v>
          </cell>
          <cell r="H983" t="str">
            <v>汉族</v>
          </cell>
          <cell r="I983" t="str">
            <v>李贤蓉,妻,510821196805155361</v>
          </cell>
          <cell r="J983" t="str">
            <v>李贤蓉,妻,510821196805155361;尹红梅,长女,510821199401155326</v>
          </cell>
        </row>
        <row r="984">
          <cell r="A984" t="str">
            <v>尹艳</v>
          </cell>
          <cell r="B984" t="str">
            <v>四川省旺苍县天星乡木瓜村9组23号</v>
          </cell>
          <cell r="C984">
            <v>411005386</v>
          </cell>
          <cell r="D984" t="str">
            <v>次女</v>
          </cell>
          <cell r="E984" t="str">
            <v>510821199904185340</v>
          </cell>
          <cell r="F984" t="str">
            <v>1878129554</v>
          </cell>
          <cell r="G984" t="str">
            <v>女</v>
          </cell>
          <cell r="H984" t="str">
            <v>汉族</v>
          </cell>
          <cell r="I984" t="str">
            <v>尹艳,次女,510821199904185340</v>
          </cell>
          <cell r="J984" t="str">
            <v>尹艳,次女,510821199904185340;李贤蓉,妻,510821196805155361;尹红梅,长女,510821199401155326</v>
          </cell>
        </row>
        <row r="985">
          <cell r="A985" t="str">
            <v>尹玉顶</v>
          </cell>
          <cell r="B985" t="str">
            <v>四川省旺苍县天星乡木瓜村9组23号</v>
          </cell>
          <cell r="C985">
            <v>411005386</v>
          </cell>
          <cell r="D985" t="str">
            <v>户主</v>
          </cell>
          <cell r="E985" t="str">
            <v>510821196801215339</v>
          </cell>
          <cell r="F985" t="str">
            <v>0839-3212277</v>
          </cell>
          <cell r="G985" t="str">
            <v>男</v>
          </cell>
          <cell r="H985" t="str">
            <v>汉族</v>
          </cell>
          <cell r="I985" t="str">
            <v>尹玉顶,户主,510821196801215339</v>
          </cell>
          <cell r="J985" t="str">
            <v>尹玉顶,户主,510821196801215339;尹艳,次女,510821199904185340;李贤蓉,妻,510821196805155361;尹红梅,长女,510821199401155326</v>
          </cell>
        </row>
        <row r="986">
          <cell r="A986" t="str">
            <v>李朝勇</v>
          </cell>
          <cell r="B986" t="str">
            <v>四川省旺苍县天星乡木瓜村9组24号</v>
          </cell>
          <cell r="C986">
            <v>411005387</v>
          </cell>
          <cell r="D986" t="str">
            <v>子</v>
          </cell>
          <cell r="E986" t="str">
            <v>510821199309045319</v>
          </cell>
          <cell r="F986" t="str">
            <v>15282026530</v>
          </cell>
        </row>
        <row r="986">
          <cell r="H986" t="str">
            <v>汉族</v>
          </cell>
          <cell r="I986" t="str">
            <v>李朝勇,子,510821199309045319</v>
          </cell>
          <cell r="J986" t="str">
            <v>李朝勇,子,510821199309045319</v>
          </cell>
        </row>
        <row r="987">
          <cell r="A987" t="str">
            <v>尹先菊</v>
          </cell>
          <cell r="B987" t="str">
            <v>四川省旺苍县天星乡木瓜村9组24号</v>
          </cell>
          <cell r="C987">
            <v>411005387</v>
          </cell>
          <cell r="D987" t="str">
            <v>妻</v>
          </cell>
          <cell r="E987" t="str">
            <v>510821196610055360</v>
          </cell>
          <cell r="F987" t="str">
            <v>13550974143</v>
          </cell>
          <cell r="G987" t="str">
            <v>女</v>
          </cell>
          <cell r="H987" t="str">
            <v>汉族</v>
          </cell>
          <cell r="I987" t="str">
            <v>尹先菊,妻,510821196610055360</v>
          </cell>
          <cell r="J987" t="str">
            <v>尹先菊,妻,510821196610055360;李朝勇,子,510821199309045319</v>
          </cell>
        </row>
        <row r="988">
          <cell r="A988" t="str">
            <v>李明海</v>
          </cell>
          <cell r="B988" t="str">
            <v>四川省旺苍县天星乡木瓜村9组24号</v>
          </cell>
          <cell r="C988">
            <v>411005387</v>
          </cell>
          <cell r="D988" t="str">
            <v>户主</v>
          </cell>
          <cell r="E988" t="str">
            <v>510821195312295337</v>
          </cell>
          <cell r="F988" t="str">
            <v>13550974143</v>
          </cell>
          <cell r="G988" t="str">
            <v>为</v>
          </cell>
          <cell r="H988" t="str">
            <v>汉族</v>
          </cell>
          <cell r="I988" t="str">
            <v>李明海,户主,510821195312295337</v>
          </cell>
          <cell r="J988" t="str">
            <v>李明海,户主,510821195312295337;尹先菊,妻,510821196610055360;李朝勇,子,510821199309045319</v>
          </cell>
        </row>
        <row r="989">
          <cell r="A989" t="str">
            <v>唐林英</v>
          </cell>
          <cell r="B989" t="str">
            <v>四川省旺苍县天星乡木瓜村9组25号</v>
          </cell>
          <cell r="C989">
            <v>411005388</v>
          </cell>
          <cell r="D989" t="str">
            <v>妻</v>
          </cell>
          <cell r="E989" t="str">
            <v>510821194209065328</v>
          </cell>
        </row>
        <row r="989">
          <cell r="G989" t="str">
            <v>女</v>
          </cell>
          <cell r="H989" t="str">
            <v>汉族</v>
          </cell>
          <cell r="I989" t="str">
            <v>唐林英,妻,510821194209065328</v>
          </cell>
          <cell r="J989" t="str">
            <v>唐林英,妻,510821194209065328</v>
          </cell>
        </row>
        <row r="990">
          <cell r="A990" t="str">
            <v>李贤均</v>
          </cell>
          <cell r="B990" t="str">
            <v>四川省旺苍县天星乡木瓜村9组25号</v>
          </cell>
          <cell r="C990">
            <v>411005388</v>
          </cell>
          <cell r="D990" t="str">
            <v>户主</v>
          </cell>
          <cell r="E990" t="str">
            <v>510821194209195317</v>
          </cell>
        </row>
        <row r="990">
          <cell r="G990" t="str">
            <v>男</v>
          </cell>
          <cell r="H990" t="str">
            <v>汉族</v>
          </cell>
          <cell r="I990" t="str">
            <v>李贤均,户主,510821194209195317</v>
          </cell>
          <cell r="J990" t="str">
            <v>李贤均,户主,510821194209195317;唐林英,妻,510821194209065328</v>
          </cell>
        </row>
        <row r="991">
          <cell r="A991" t="str">
            <v>李彩虹</v>
          </cell>
          <cell r="B991" t="str">
            <v>四川省旺苍县天星乡木瓜村9组26号</v>
          </cell>
          <cell r="C991">
            <v>411005389</v>
          </cell>
          <cell r="D991" t="str">
            <v>长女</v>
          </cell>
          <cell r="E991" t="str">
            <v>510821199202155366</v>
          </cell>
          <cell r="F991" t="str">
            <v>18335782005</v>
          </cell>
          <cell r="G991" t="str">
            <v>女</v>
          </cell>
          <cell r="H991" t="str">
            <v>汉旅</v>
          </cell>
          <cell r="I991" t="str">
            <v>李彩虹,长女,510821199202155366</v>
          </cell>
          <cell r="J991" t="str">
            <v>李彩虹,长女,510821199202155366</v>
          </cell>
        </row>
        <row r="992">
          <cell r="A992" t="str">
            <v>赵贤俊</v>
          </cell>
          <cell r="B992" t="str">
            <v>四川省旺苍县天星乡木瓜村9组26号</v>
          </cell>
          <cell r="C992">
            <v>411005389</v>
          </cell>
          <cell r="D992" t="str">
            <v>妻</v>
          </cell>
          <cell r="E992" t="str">
            <v>510821196903145327</v>
          </cell>
        </row>
        <row r="992">
          <cell r="G992" t="str">
            <v>女</v>
          </cell>
          <cell r="H992" t="str">
            <v>汉族</v>
          </cell>
          <cell r="I992" t="str">
            <v>赵贤俊,妻,510821196903145327</v>
          </cell>
          <cell r="J992" t="str">
            <v>赵贤俊,妻,510821196903145327;李彩虹,长女,510821199202155366</v>
          </cell>
        </row>
        <row r="993">
          <cell r="A993" t="str">
            <v>季欢</v>
          </cell>
          <cell r="B993" t="str">
            <v>四川省旺苍县天星乡木瓜村9组26号</v>
          </cell>
          <cell r="C993">
            <v>411005389</v>
          </cell>
          <cell r="D993" t="str">
            <v>次女</v>
          </cell>
          <cell r="E993" t="str">
            <v>510821199605165323</v>
          </cell>
          <cell r="F993" t="str">
            <v>15284865079</v>
          </cell>
          <cell r="G993" t="str">
            <v>女</v>
          </cell>
          <cell r="H993" t="str">
            <v>汉族</v>
          </cell>
          <cell r="I993" t="str">
            <v>季欢,次女,510821199605165323</v>
          </cell>
          <cell r="J993" t="str">
            <v>季欢,次女,510821199605165323;赵贤俊,妻,510821196903145327;李彩虹,长女,510821199202155366</v>
          </cell>
        </row>
        <row r="994">
          <cell r="A994" t="str">
            <v>李明江</v>
          </cell>
          <cell r="B994" t="str">
            <v>四川省旺苍县天星乡木瓜村9组26号</v>
          </cell>
          <cell r="C994">
            <v>411005389</v>
          </cell>
          <cell r="D994" t="str">
            <v>户主</v>
          </cell>
          <cell r="E994" t="str">
            <v>510821197002285351</v>
          </cell>
        </row>
        <row r="994">
          <cell r="G994" t="str">
            <v>男</v>
          </cell>
          <cell r="H994" t="str">
            <v>汉族</v>
          </cell>
          <cell r="I994" t="str">
            <v>李明江,户主,510821197002285351</v>
          </cell>
          <cell r="J994" t="str">
            <v>李明江,户主,510821197002285351;季欢,次女,510821199605165323;赵贤俊,妻,510821196903145327;李彩虹,长女,510821199202155366</v>
          </cell>
        </row>
        <row r="995">
          <cell r="A995" t="str">
            <v>尹忠学</v>
          </cell>
          <cell r="B995" t="str">
            <v>四川省旺苍县天星乡木瓜村9组27号</v>
          </cell>
          <cell r="C995">
            <v>411005390</v>
          </cell>
          <cell r="D995" t="str">
            <v>长子</v>
          </cell>
          <cell r="E995" t="str">
            <v>510821199407085330</v>
          </cell>
          <cell r="F995" t="str">
            <v>18776720155</v>
          </cell>
          <cell r="G995" t="str">
            <v>男</v>
          </cell>
          <cell r="H995" t="str">
            <v>汉族</v>
          </cell>
          <cell r="I995" t="str">
            <v>尹忠学,长子,510821199407085330</v>
          </cell>
          <cell r="J995" t="str">
            <v>尹忠学,长子,510821199407085330</v>
          </cell>
        </row>
        <row r="996">
          <cell r="A996" t="str">
            <v>康菊英</v>
          </cell>
          <cell r="B996" t="str">
            <v>四川省旺苍县天星乡木瓜村9组27号</v>
          </cell>
          <cell r="C996">
            <v>411005390</v>
          </cell>
          <cell r="D996" t="str">
            <v>妻</v>
          </cell>
          <cell r="E996" t="str">
            <v>510821196903155322</v>
          </cell>
          <cell r="F996" t="str">
            <v>0839-3212251</v>
          </cell>
          <cell r="G996" t="str">
            <v>女</v>
          </cell>
          <cell r="H996" t="str">
            <v>汉族</v>
          </cell>
          <cell r="I996" t="str">
            <v>康菊英,妻,510821196903155322</v>
          </cell>
          <cell r="J996" t="str">
            <v>康菊英,妻,510821196903155322;尹忠学,长子,510821199407085330</v>
          </cell>
        </row>
        <row r="997">
          <cell r="A997" t="str">
            <v>尹波</v>
          </cell>
          <cell r="B997" t="str">
            <v>四川省旺苍县天星乡木瓜村9组27号</v>
          </cell>
          <cell r="C997">
            <v>411005390</v>
          </cell>
          <cell r="D997" t="str">
            <v>次子</v>
          </cell>
          <cell r="E997" t="str">
            <v>510821199705045310</v>
          </cell>
          <cell r="F997" t="str">
            <v>15107715157</v>
          </cell>
          <cell r="G997" t="str">
            <v>男</v>
          </cell>
          <cell r="H997" t="str">
            <v>汉族</v>
          </cell>
          <cell r="I997" t="str">
            <v>尹波,次子,510821199705045310</v>
          </cell>
          <cell r="J997" t="str">
            <v>尹波,次子,510821199705045310;康菊英,妻,510821196903155322;尹忠学,长子,510821199407085330</v>
          </cell>
        </row>
        <row r="998">
          <cell r="A998" t="str">
            <v>尹凯顶</v>
          </cell>
          <cell r="B998" t="str">
            <v>四川省旺苍县天星乡木瓜村9组27号</v>
          </cell>
          <cell r="C998">
            <v>411005390</v>
          </cell>
          <cell r="D998" t="str">
            <v>户主</v>
          </cell>
          <cell r="E998" t="str">
            <v>510821196503105318</v>
          </cell>
          <cell r="F998" t="str">
            <v>0839-3212251</v>
          </cell>
          <cell r="G998" t="str">
            <v>男</v>
          </cell>
          <cell r="H998" t="str">
            <v>汉族</v>
          </cell>
          <cell r="I998" t="str">
            <v>尹凯顶,户主,510821196503105318</v>
          </cell>
          <cell r="J998" t="str">
            <v>尹凯顶,户主,510821196503105318;尹波,次子,510821199705045310;康菊英,妻,510821196903155322;尹忠学,长子,510821199407085330</v>
          </cell>
        </row>
        <row r="999">
          <cell r="A999" t="str">
            <v>许萧雅</v>
          </cell>
          <cell r="B999" t="str">
            <v>四川省旺苍县天星乡木瓜村9组29号</v>
          </cell>
          <cell r="C999">
            <v>411005392</v>
          </cell>
          <cell r="D999" t="str">
            <v>孙女</v>
          </cell>
          <cell r="E999" t="str">
            <v>510821201311255323</v>
          </cell>
        </row>
        <row r="999">
          <cell r="G999" t="str">
            <v>女</v>
          </cell>
          <cell r="H999" t="str">
            <v>汉族</v>
          </cell>
          <cell r="I999" t="str">
            <v>许萧雅,孙女,510821201311255323</v>
          </cell>
          <cell r="J999" t="str">
            <v>许萧雅,孙女,510821201311255323</v>
          </cell>
        </row>
        <row r="1000">
          <cell r="A1000" t="str">
            <v>彭道菊</v>
          </cell>
          <cell r="B1000" t="str">
            <v>四川省旺苍县天星乡木瓜村9组29号</v>
          </cell>
          <cell r="C1000">
            <v>411005392</v>
          </cell>
          <cell r="D1000" t="str">
            <v>妻</v>
          </cell>
          <cell r="E1000" t="str">
            <v>510821196506045322</v>
          </cell>
        </row>
        <row r="1000">
          <cell r="G1000" t="str">
            <v>女</v>
          </cell>
          <cell r="H1000" t="str">
            <v>汉族</v>
          </cell>
          <cell r="I1000" t="str">
            <v>彭道菊,妻,510821196506045322</v>
          </cell>
          <cell r="J1000" t="str">
            <v>彭道菊,妻,510821196506045322;许萧雅,孙女,510821201311255323</v>
          </cell>
        </row>
        <row r="1001">
          <cell r="A1001" t="str">
            <v>尹柽菥</v>
          </cell>
          <cell r="B1001" t="str">
            <v>四川省旺苍县天星乡木瓜村9组29号</v>
          </cell>
          <cell r="C1001">
            <v>411005392</v>
          </cell>
          <cell r="D1001" t="str">
            <v>次女</v>
          </cell>
          <cell r="E1001" t="str">
            <v>510821199210015320</v>
          </cell>
          <cell r="F1001" t="str">
            <v>15282089412</v>
          </cell>
          <cell r="G1001" t="str">
            <v>女</v>
          </cell>
          <cell r="H1001" t="str">
            <v>汉族</v>
          </cell>
          <cell r="I1001" t="str">
            <v>尹柽菥,次女,510821199210015320</v>
          </cell>
          <cell r="J1001" t="str">
            <v>尹柽菥,次女,510821199210015320;彭道菊,妻,510821196506045322;许萧雅,孙女,510821201311255323</v>
          </cell>
        </row>
        <row r="1002">
          <cell r="A1002" t="str">
            <v>尹美顶</v>
          </cell>
          <cell r="B1002" t="str">
            <v>四川省旺苍县天星乡木瓜村9组29号</v>
          </cell>
          <cell r="C1002">
            <v>411005392</v>
          </cell>
          <cell r="D1002" t="str">
            <v>户主</v>
          </cell>
          <cell r="E1002" t="str">
            <v>510821196310255352</v>
          </cell>
          <cell r="F1002" t="str">
            <v>0839-3212276</v>
          </cell>
          <cell r="G1002" t="str">
            <v>男</v>
          </cell>
          <cell r="H1002" t="str">
            <v>汉族</v>
          </cell>
          <cell r="I1002" t="str">
            <v>尹美顶,户主,510821196310255352</v>
          </cell>
          <cell r="J1002" t="str">
            <v>尹美顶,户主,510821196310255352;尹柽菥,次女,510821199210015320;彭道菊,妻,510821196506045322;许萧雅,孙女,510821201311255323</v>
          </cell>
        </row>
        <row r="1003">
          <cell r="A1003" t="str">
            <v>何册</v>
          </cell>
          <cell r="B1003" t="str">
            <v>四川省旺苍县天星乡木瓜村9组30号</v>
          </cell>
          <cell r="C1003">
            <v>411005393</v>
          </cell>
          <cell r="D1003" t="str">
            <v>孙女婿或夕</v>
          </cell>
          <cell r="E1003" t="str">
            <v>513721198508053795</v>
          </cell>
          <cell r="F1003" t="str">
            <v>13689109708</v>
          </cell>
          <cell r="G1003" t="str">
            <v>男</v>
          </cell>
          <cell r="H1003" t="str">
            <v>汉族</v>
          </cell>
          <cell r="I1003" t="str">
            <v>何册,孙女婿或夕,513721198508053795</v>
          </cell>
          <cell r="J1003" t="str">
            <v>何册,孙女婿或夕,513721198508053795</v>
          </cell>
        </row>
        <row r="1004">
          <cell r="A1004" t="str">
            <v>向丽</v>
          </cell>
          <cell r="B1004" t="str">
            <v>四川省旺苍县天星乡木瓜村9组30号</v>
          </cell>
          <cell r="C1004">
            <v>411005393</v>
          </cell>
          <cell r="D1004" t="str">
            <v>孙女</v>
          </cell>
          <cell r="E1004" t="str">
            <v>510821199403055329</v>
          </cell>
          <cell r="F1004" t="str">
            <v>13408393733</v>
          </cell>
          <cell r="G1004" t="str">
            <v>女</v>
          </cell>
          <cell r="H1004" t="str">
            <v>汉族</v>
          </cell>
          <cell r="I1004" t="str">
            <v>向丽,孙女,510821199403055329</v>
          </cell>
          <cell r="J1004" t="str">
            <v>向丽,孙女,510821199403055329;何册,孙女婿或夕,513721198508053795</v>
          </cell>
        </row>
        <row r="1005">
          <cell r="A1005" t="str">
            <v>向明秀</v>
          </cell>
          <cell r="B1005" t="str">
            <v>四川省旺苍县天星乡木瓜村9组30号</v>
          </cell>
          <cell r="C1005">
            <v>411005393</v>
          </cell>
          <cell r="D1005" t="str">
            <v>妻</v>
          </cell>
          <cell r="E1005" t="str">
            <v>510821194907105323</v>
          </cell>
        </row>
        <row r="1005">
          <cell r="G1005" t="str">
            <v>女</v>
          </cell>
          <cell r="H1005" t="str">
            <v>汉族</v>
          </cell>
          <cell r="I1005" t="str">
            <v>向明秀,妻,510821194907105323</v>
          </cell>
          <cell r="J1005" t="str">
            <v>向明秀,妻,510821194907105323;向丽,孙女,510821199403055329;何册,孙女婿或夕,513721198508053795</v>
          </cell>
        </row>
        <row r="1006">
          <cell r="A1006" t="str">
            <v>向锴</v>
          </cell>
          <cell r="B1006" t="str">
            <v>四川省旺苍县天星乡木瓜村9组30号</v>
          </cell>
          <cell r="C1006">
            <v>411005393</v>
          </cell>
          <cell r="D1006" t="str">
            <v>曾孙子或外</v>
          </cell>
          <cell r="E1006" t="str">
            <v>510821201501075315</v>
          </cell>
        </row>
        <row r="1006">
          <cell r="G1006" t="str">
            <v>男</v>
          </cell>
          <cell r="H1006" t="str">
            <v>汉族</v>
          </cell>
          <cell r="I1006" t="str">
            <v>向锴,曾孙子或外,510821201501075315</v>
          </cell>
          <cell r="J1006" t="str">
            <v>向锴,曾孙子或外,510821201501075315;向明秀,妻,510821194907105323;向丽,孙女,510821199403055329;何册,孙女婿或夕,513721198508053795</v>
          </cell>
        </row>
        <row r="1007">
          <cell r="A1007" t="str">
            <v>向梦婷</v>
          </cell>
          <cell r="B1007" t="str">
            <v>四川省旺苍县天星乡木瓜村9组30号</v>
          </cell>
          <cell r="C1007">
            <v>411005393</v>
          </cell>
          <cell r="D1007" t="str">
            <v>曾孙女或外</v>
          </cell>
          <cell r="E1007" t="str">
            <v>510821201711110027</v>
          </cell>
        </row>
        <row r="1007">
          <cell r="G1007" t="str">
            <v>女</v>
          </cell>
          <cell r="H1007" t="str">
            <v>汉族</v>
          </cell>
          <cell r="I1007" t="str">
            <v>向梦婷,曾孙女或外,510821201711110027</v>
          </cell>
          <cell r="J1007" t="str">
            <v>向梦婷,曾孙女或外,510821201711110027;向锴,曾孙子或外,510821201501075315;向明秀,妻,510821194907105323;向丽,孙女,510821199403055329;何册,孙女婿或夕,513721198508053795</v>
          </cell>
        </row>
        <row r="1008">
          <cell r="A1008" t="str">
            <v>白良明</v>
          </cell>
          <cell r="B1008" t="str">
            <v>四川省旺苍县天星乡木瓜村9组30号</v>
          </cell>
          <cell r="C1008">
            <v>411005393</v>
          </cell>
          <cell r="D1008" t="str">
            <v>户主</v>
          </cell>
          <cell r="E1008" t="str">
            <v>510821194212155316</v>
          </cell>
        </row>
        <row r="1008">
          <cell r="G1008" t="str">
            <v>男</v>
          </cell>
          <cell r="H1008" t="str">
            <v>汉族</v>
          </cell>
          <cell r="I1008" t="str">
            <v>白良明,户主,510821194212155316</v>
          </cell>
          <cell r="J1008" t="str">
            <v>白良明,户主,510821194212155316;向梦婷,曾孙女或外,510821201711110027;向锴,曾孙子或外,510821201501075315;向明秀,妻,510821194907105323;向丽,孙女,510821199403055329;何册,孙女婿或夕,513721198508053795</v>
          </cell>
        </row>
        <row r="1009">
          <cell r="A1009" t="str">
            <v>向菊华</v>
          </cell>
          <cell r="B1009" t="str">
            <v>四川省旺苍县天星乡木瓜村9组31号</v>
          </cell>
          <cell r="C1009">
            <v>411005394</v>
          </cell>
          <cell r="D1009" t="str">
            <v>妻</v>
          </cell>
          <cell r="E1009" t="str">
            <v>510821197303155323</v>
          </cell>
          <cell r="F1009" t="str">
            <v>13467218402</v>
          </cell>
          <cell r="G1009" t="str">
            <v>女</v>
          </cell>
          <cell r="H1009" t="str">
            <v>汉族</v>
          </cell>
          <cell r="I1009" t="str">
            <v>向菊华,妻,510821197303155323</v>
          </cell>
          <cell r="J1009" t="str">
            <v>向菊华,妻,510821197303155323</v>
          </cell>
        </row>
        <row r="1010">
          <cell r="A1010" t="str">
            <v>向秀义</v>
          </cell>
          <cell r="B1010" t="str">
            <v>四川省旺苍县天星乡木瓜村9组31号</v>
          </cell>
          <cell r="C1010">
            <v>411005394</v>
          </cell>
          <cell r="D1010" t="str">
            <v>户主</v>
          </cell>
          <cell r="E1010" t="str">
            <v>510821197102155335</v>
          </cell>
        </row>
        <row r="1010">
          <cell r="G1010" t="str">
            <v>男</v>
          </cell>
          <cell r="H1010" t="str">
            <v>汉族</v>
          </cell>
          <cell r="I1010" t="str">
            <v>向秀义,户主,510821197102155335</v>
          </cell>
          <cell r="J1010" t="str">
            <v>向秀义,户主,510821197102155335;向菊华,妻,510821197303155323</v>
          </cell>
        </row>
        <row r="1011">
          <cell r="A1011" t="str">
            <v>付美廷</v>
          </cell>
          <cell r="B1011" t="str">
            <v>四川省旺苍县天星乡木瓜村9组32号</v>
          </cell>
          <cell r="C1011">
            <v>411005395</v>
          </cell>
          <cell r="D1011" t="str">
            <v>长子</v>
          </cell>
          <cell r="E1011" t="str">
            <v>510821196701185312</v>
          </cell>
          <cell r="F1011" t="str">
            <v>13550974648</v>
          </cell>
          <cell r="G1011" t="str">
            <v>男</v>
          </cell>
          <cell r="H1011" t="str">
            <v>汉族</v>
          </cell>
          <cell r="I1011" t="str">
            <v>付美廷,长子,510821196701185312</v>
          </cell>
          <cell r="J1011" t="str">
            <v>付美廷,长子,510821196701185312</v>
          </cell>
        </row>
        <row r="1012">
          <cell r="A1012" t="str">
            <v>付钟永</v>
          </cell>
          <cell r="B1012" t="str">
            <v>四川省旺苍县天星乡木瓜村9组32号</v>
          </cell>
          <cell r="C1012">
            <v>411005395</v>
          </cell>
          <cell r="D1012" t="str">
            <v>孙子</v>
          </cell>
          <cell r="E1012" t="str">
            <v>510821199202095316</v>
          </cell>
          <cell r="F1012" t="str">
            <v>15283990789</v>
          </cell>
          <cell r="G1012" t="str">
            <v>男</v>
          </cell>
          <cell r="H1012" t="str">
            <v>汉族</v>
          </cell>
          <cell r="I1012" t="str">
            <v>付钟永,孙子,510821199202095316</v>
          </cell>
          <cell r="J1012" t="str">
            <v>付钟永,孙子,510821199202095316;付美廷,长子,510821196701185312</v>
          </cell>
        </row>
        <row r="1013">
          <cell r="A1013" t="str">
            <v>付献永</v>
          </cell>
          <cell r="B1013" t="str">
            <v>四川省旺苍县天星乡木瓜村9组32号</v>
          </cell>
          <cell r="C1013">
            <v>411005395</v>
          </cell>
          <cell r="D1013" t="str">
            <v>孙K</v>
          </cell>
          <cell r="E1013" t="str">
            <v>510821198801055311</v>
          </cell>
          <cell r="F1013" t="str">
            <v>18781283008</v>
          </cell>
          <cell r="G1013" t="str">
            <v>男</v>
          </cell>
          <cell r="H1013" t="str">
            <v>汉族</v>
          </cell>
          <cell r="I1013" t="str">
            <v>付献永,孙K,510821198801055311</v>
          </cell>
          <cell r="J1013" t="str">
            <v>付献永,孙K,510821198801055311;付钟永,孙子,510821199202095316;付美廷,长子,510821196701185312</v>
          </cell>
        </row>
        <row r="1014">
          <cell r="A1014" t="str">
            <v>何朝英</v>
          </cell>
          <cell r="B1014" t="str">
            <v>四川省旺苍县天星乡木瓜村9组32号</v>
          </cell>
          <cell r="C1014">
            <v>411005395</v>
          </cell>
          <cell r="D1014" t="str">
            <v>妻</v>
          </cell>
          <cell r="E1014" t="str">
            <v>510821194410235325</v>
          </cell>
        </row>
        <row r="1014">
          <cell r="G1014" t="str">
            <v>女</v>
          </cell>
          <cell r="H1014" t="str">
            <v>汉族</v>
          </cell>
          <cell r="I1014" t="str">
            <v>何朝英,妻,510821194410235325</v>
          </cell>
          <cell r="J1014" t="str">
            <v>何朝英,妻,510821194410235325;付献永,孙K,510821198801055311;付钟永,孙子,510821199202095316;付美廷,长子,510821196701185312</v>
          </cell>
        </row>
        <row r="1015">
          <cell r="A1015" t="str">
            <v>康翠芳</v>
          </cell>
          <cell r="B1015" t="str">
            <v>四川省旺苍县天星乡木瓜村9组32号</v>
          </cell>
          <cell r="C1015">
            <v>411005395</v>
          </cell>
          <cell r="D1015" t="str">
            <v>儿媳</v>
          </cell>
          <cell r="E1015" t="str">
            <v>510821196701125328</v>
          </cell>
          <cell r="F1015" t="str">
            <v>13550974648</v>
          </cell>
          <cell r="G1015" t="str">
            <v>女</v>
          </cell>
          <cell r="H1015" t="str">
            <v>汉族</v>
          </cell>
          <cell r="I1015" t="str">
            <v>康翠芳,儿媳,510821196701125328</v>
          </cell>
          <cell r="J1015" t="str">
            <v>康翠芳,儿媳,510821196701125328;何朝英,妻,510821194410235325;付献永,孙K,510821198801055311;付钟永,孙子,510821199202095316;付美廷,长子,510821196701185312</v>
          </cell>
        </row>
        <row r="1016">
          <cell r="A1016" t="str">
            <v>付朝春</v>
          </cell>
          <cell r="B1016" t="str">
            <v>四川省旺苍县天星乡木瓜村9组32号</v>
          </cell>
          <cell r="C1016">
            <v>411005395</v>
          </cell>
          <cell r="D1016" t="str">
            <v>户主</v>
          </cell>
          <cell r="E1016" t="str">
            <v>51082119420623531X</v>
          </cell>
        </row>
        <row r="1016">
          <cell r="G1016" t="str">
            <v>男</v>
          </cell>
          <cell r="H1016" t="str">
            <v>汉族</v>
          </cell>
          <cell r="I1016" t="str">
            <v>付朝春,户主,51082119420623531X</v>
          </cell>
          <cell r="J1016" t="str">
            <v>付朝春,户主,51082119420623531X;康翠芳,儿媳,510821196701125328;何朝英,妻,510821194410235325;付献永,孙K,510821198801055311;付钟永,孙子,510821199202095316;付美廷,长子,510821196701185312</v>
          </cell>
        </row>
        <row r="1017">
          <cell r="A1017" t="str">
            <v>彭道珍</v>
          </cell>
          <cell r="B1017" t="str">
            <v>四川省旺苍县天星乡木瓜村10组1号</v>
          </cell>
          <cell r="C1017">
            <v>411005396</v>
          </cell>
          <cell r="D1017" t="str">
            <v>妻</v>
          </cell>
          <cell r="E1017" t="str">
            <v>510821195701065324</v>
          </cell>
          <cell r="F1017" t="str">
            <v>15397721226</v>
          </cell>
          <cell r="G1017" t="str">
            <v>女</v>
          </cell>
          <cell r="H1017" t="str">
            <v>汉族</v>
          </cell>
          <cell r="I1017" t="str">
            <v>彭道珍,妻,510821195701065324</v>
          </cell>
          <cell r="J1017" t="str">
            <v>彭道珍,妻,510821195701065324</v>
          </cell>
        </row>
        <row r="1018">
          <cell r="A1018" t="str">
            <v>马宗宝</v>
          </cell>
          <cell r="B1018" t="str">
            <v>四川省旺苍县天星乡木瓜村10组1号</v>
          </cell>
          <cell r="C1018">
            <v>411005396</v>
          </cell>
          <cell r="D1018" t="str">
            <v>户主</v>
          </cell>
          <cell r="E1018" t="str">
            <v>510821194804085315</v>
          </cell>
          <cell r="F1018" t="str">
            <v>15397721226</v>
          </cell>
          <cell r="G1018" t="str">
            <v>男</v>
          </cell>
          <cell r="H1018" t="str">
            <v>汉族</v>
          </cell>
          <cell r="I1018" t="str">
            <v>马宗宝,户主,510821194804085315</v>
          </cell>
          <cell r="J1018" t="str">
            <v>马宗宝,户主,510821194804085315;彭道珍,妻,510821195701065324</v>
          </cell>
        </row>
        <row r="1019">
          <cell r="A1019" t="str">
            <v>胡军聪</v>
          </cell>
          <cell r="B1019" t="str">
            <v>四川省旺苍县天星乡木瓜村10组2号</v>
          </cell>
          <cell r="C1019">
            <v>411005397</v>
          </cell>
          <cell r="D1019" t="str">
            <v>户主</v>
          </cell>
          <cell r="E1019" t="str">
            <v>510821197008195314</v>
          </cell>
          <cell r="F1019" t="str">
            <v>13716641719</v>
          </cell>
          <cell r="G1019" t="str">
            <v>男</v>
          </cell>
          <cell r="H1019" t="str">
            <v>汉族</v>
          </cell>
          <cell r="I1019" t="str">
            <v>胡军聪,户主,510821197008195314</v>
          </cell>
          <cell r="J1019" t="str">
            <v>胡军聪,户主,510821197008195314</v>
          </cell>
        </row>
        <row r="1020">
          <cell r="A1020" t="str">
            <v>唐文楠</v>
          </cell>
          <cell r="B1020" t="str">
            <v>四川省旺苍县天星乡木瓜村10组13号</v>
          </cell>
          <cell r="C1020">
            <v>411005398</v>
          </cell>
          <cell r="D1020" t="str">
            <v>长子</v>
          </cell>
          <cell r="E1020" t="str">
            <v>51082120191122001X</v>
          </cell>
        </row>
        <row r="1020">
          <cell r="G1020" t="str">
            <v>男</v>
          </cell>
          <cell r="H1020" t="str">
            <v>汉族</v>
          </cell>
          <cell r="I1020" t="str">
            <v>唐文楠,长子,51082120191122001X</v>
          </cell>
          <cell r="J1020" t="str">
            <v>唐文楠,长子,51082120191122001X</v>
          </cell>
        </row>
        <row r="1021">
          <cell r="A1021" t="str">
            <v>胡贵英</v>
          </cell>
          <cell r="B1021" t="str">
            <v>四川省旺苍县天星乡木瓜村10组3号</v>
          </cell>
          <cell r="C1021">
            <v>411005398</v>
          </cell>
          <cell r="D1021" t="str">
            <v>母亲</v>
          </cell>
          <cell r="E1021" t="str">
            <v>51082119640726532X</v>
          </cell>
          <cell r="F1021" t="str">
            <v>15892279072</v>
          </cell>
          <cell r="G1021" t="str">
            <v>女</v>
          </cell>
          <cell r="H1021" t="str">
            <v>汉族</v>
          </cell>
          <cell r="I1021" t="str">
            <v>胡贵英,母亲,51082119640726532X</v>
          </cell>
          <cell r="J1021" t="str">
            <v>胡贵英,母亲,51082119640726532X;唐文楠,长子,51082120191122001X</v>
          </cell>
        </row>
        <row r="1022">
          <cell r="A1022" t="str">
            <v>胡建</v>
          </cell>
          <cell r="B1022" t="str">
            <v>四川省旺苍县天星乡木瓜村10组3号</v>
          </cell>
          <cell r="C1022">
            <v>411005398</v>
          </cell>
          <cell r="D1022" t="str">
            <v>户主</v>
          </cell>
          <cell r="E1022" t="str">
            <v>510821198809165312</v>
          </cell>
          <cell r="F1022" t="str">
            <v>13568363373</v>
          </cell>
          <cell r="G1022" t="str">
            <v>男</v>
          </cell>
          <cell r="H1022" t="str">
            <v>汉族</v>
          </cell>
          <cell r="I1022" t="str">
            <v>胡建,户主,510821198809165312</v>
          </cell>
          <cell r="J1022" t="str">
            <v>胡建,户主,510821198809165312;胡贵英,母亲,51082119640726532X;唐文楠,长子,51082120191122001X</v>
          </cell>
        </row>
        <row r="1023">
          <cell r="A1023" t="str">
            <v>胡志勇</v>
          </cell>
          <cell r="B1023" t="str">
            <v>四川省旺苍县天星乡木瓜村10组4号</v>
          </cell>
          <cell r="C1023">
            <v>411005399</v>
          </cell>
          <cell r="D1023" t="str">
            <v>子</v>
          </cell>
          <cell r="E1023" t="str">
            <v>51082119930308531X</v>
          </cell>
          <cell r="F1023" t="str">
            <v>15181421571</v>
          </cell>
          <cell r="G1023" t="str">
            <v>男</v>
          </cell>
          <cell r="H1023" t="str">
            <v>汉族</v>
          </cell>
          <cell r="I1023" t="str">
            <v>胡志勇,子,51082119930308531X</v>
          </cell>
          <cell r="J1023" t="str">
            <v>胡志勇,子,51082119930308531X</v>
          </cell>
        </row>
        <row r="1024">
          <cell r="A1024" t="str">
            <v>胡雨晨</v>
          </cell>
          <cell r="B1024" t="str">
            <v>四川省旺苍县天星乡木瓜村10组4号</v>
          </cell>
          <cell r="C1024">
            <v>411005399</v>
          </cell>
          <cell r="D1024" t="str">
            <v>孙女</v>
          </cell>
          <cell r="E1024" t="str">
            <v>510821201212315343</v>
          </cell>
        </row>
        <row r="1024">
          <cell r="G1024" t="str">
            <v>女</v>
          </cell>
          <cell r="H1024" t="str">
            <v>汉族</v>
          </cell>
          <cell r="I1024" t="str">
            <v>胡雨晨,孙女,510821201212315343</v>
          </cell>
          <cell r="J1024" t="str">
            <v>胡雨晨,孙女,510821201212315343;胡志勇,子,51082119930308531X</v>
          </cell>
        </row>
        <row r="1025">
          <cell r="A1025" t="str">
            <v>刘玉莲</v>
          </cell>
          <cell r="B1025" t="str">
            <v>四川省旺苍县天星乡木瓜村10组4号</v>
          </cell>
          <cell r="C1025">
            <v>411005399</v>
          </cell>
          <cell r="D1025" t="str">
            <v>妻</v>
          </cell>
          <cell r="E1025" t="str">
            <v>510821196807055321</v>
          </cell>
        </row>
        <row r="1025">
          <cell r="G1025" t="str">
            <v>女</v>
          </cell>
          <cell r="H1025" t="str">
            <v>汉族</v>
          </cell>
          <cell r="I1025" t="str">
            <v>刘玉莲,妻,510821196807055321</v>
          </cell>
          <cell r="J1025" t="str">
            <v>刘玉莲,妻,510821196807055321;胡雨晨,孙女,510821201212315343;胡志勇,子,51082119930308531X</v>
          </cell>
        </row>
        <row r="1026">
          <cell r="A1026" t="str">
            <v>付朝莲</v>
          </cell>
          <cell r="B1026" t="str">
            <v>四川省旺苍县天星乡木瓜村10组4号</v>
          </cell>
          <cell r="C1026">
            <v>411005399</v>
          </cell>
          <cell r="D1026" t="str">
            <v>母亲</v>
          </cell>
          <cell r="E1026" t="str">
            <v>510821194206205321</v>
          </cell>
        </row>
        <row r="1026">
          <cell r="G1026" t="str">
            <v>女</v>
          </cell>
          <cell r="H1026" t="str">
            <v>汉族</v>
          </cell>
          <cell r="I1026" t="str">
            <v>付朝莲,母亲,510821194206205321</v>
          </cell>
          <cell r="J1026" t="str">
            <v>付朝莲,母亲,510821194206205321;刘玉莲,妻,510821196807055321;胡雨晨,孙女,510821201212315343;胡志勇,子,51082119930308531X</v>
          </cell>
        </row>
        <row r="1027">
          <cell r="A1027" t="str">
            <v>胡美聪</v>
          </cell>
          <cell r="B1027" t="str">
            <v>四川省旺苍县天星乡木瓜村10组4号</v>
          </cell>
          <cell r="C1027">
            <v>411005399</v>
          </cell>
          <cell r="D1027" t="str">
            <v>户主</v>
          </cell>
          <cell r="E1027" t="str">
            <v>510821196602285334</v>
          </cell>
          <cell r="F1027" t="str">
            <v>13541452504</v>
          </cell>
          <cell r="G1027" t="str">
            <v>男</v>
          </cell>
          <cell r="H1027" t="str">
            <v>汉族</v>
          </cell>
          <cell r="I1027" t="str">
            <v>胡美聪,户主,510821196602285334</v>
          </cell>
          <cell r="J1027" t="str">
            <v>胡美聪,户主,510821196602285334;付朝莲,母亲,510821194206205321;刘玉莲,妻,510821196807055321;胡雨晨,孙女,510821201212315343;胡志勇,子,51082119930308531X</v>
          </cell>
        </row>
        <row r="1028">
          <cell r="A1028" t="str">
            <v>马靖</v>
          </cell>
          <cell r="B1028" t="str">
            <v>四川省旺苍县天星乡木瓜村10组5号</v>
          </cell>
          <cell r="C1028">
            <v>411005400</v>
          </cell>
          <cell r="D1028" t="str">
            <v>长女</v>
          </cell>
          <cell r="E1028" t="str">
            <v>510821199406185321</v>
          </cell>
          <cell r="F1028" t="str">
            <v>18780914576</v>
          </cell>
          <cell r="G1028" t="str">
            <v>女</v>
          </cell>
          <cell r="H1028" t="str">
            <v>汉族</v>
          </cell>
          <cell r="I1028" t="str">
            <v>马靖,长女,510821199406185321</v>
          </cell>
          <cell r="J1028" t="str">
            <v>马靖,长女,510821199406185321</v>
          </cell>
        </row>
        <row r="1029">
          <cell r="A1029" t="str">
            <v>马朝军</v>
          </cell>
          <cell r="B1029" t="str">
            <v>四川省旺苍县天星乡木瓜村10组5号</v>
          </cell>
          <cell r="C1029">
            <v>411005400</v>
          </cell>
          <cell r="D1029" t="str">
            <v>户主</v>
          </cell>
          <cell r="E1029" t="str">
            <v>510821196703175310</v>
          </cell>
          <cell r="F1029" t="str">
            <v>15283902947</v>
          </cell>
          <cell r="G1029" t="str">
            <v>男</v>
          </cell>
          <cell r="H1029" t="str">
            <v>汉族</v>
          </cell>
          <cell r="I1029" t="str">
            <v>马朝军,户主,510821196703175310</v>
          </cell>
          <cell r="J1029" t="str">
            <v>马朝军,户主,510821196703175310;马靖,长女,510821199406185321</v>
          </cell>
        </row>
        <row r="1030">
          <cell r="A1030" t="str">
            <v>马宗奇</v>
          </cell>
          <cell r="B1030" t="str">
            <v>四川省旺苍县天星乡木爪村10组6号</v>
          </cell>
          <cell r="C1030">
            <v>411005401</v>
          </cell>
          <cell r="D1030" t="str">
            <v>户主</v>
          </cell>
          <cell r="E1030" t="str">
            <v>51082119380908531X</v>
          </cell>
        </row>
        <row r="1030">
          <cell r="G1030" t="str">
            <v>男</v>
          </cell>
          <cell r="H1030" t="str">
            <v>汉族</v>
          </cell>
          <cell r="I1030" t="str">
            <v>马宗奇,户主,51082119380908531X</v>
          </cell>
          <cell r="J1030" t="str">
            <v>马宗奇,户主,51082119380908531X</v>
          </cell>
        </row>
        <row r="1031">
          <cell r="A1031" t="str">
            <v>董焱妍</v>
          </cell>
          <cell r="B1031" t="str">
            <v>四川省旺苍县天星乡木瓜村10组7号</v>
          </cell>
          <cell r="C1031">
            <v>411005402</v>
          </cell>
          <cell r="D1031" t="str">
            <v>长女</v>
          </cell>
          <cell r="E1031" t="str">
            <v>510821201104105322</v>
          </cell>
        </row>
        <row r="1031">
          <cell r="G1031" t="str">
            <v>女</v>
          </cell>
          <cell r="H1031" t="str">
            <v>汉族</v>
          </cell>
          <cell r="I1031" t="str">
            <v>董焱妍,长女,510821201104105322</v>
          </cell>
          <cell r="J1031" t="str">
            <v>董焱妍,长女,510821201104105322</v>
          </cell>
        </row>
        <row r="1032">
          <cell r="A1032" t="str">
            <v>马丽蓉</v>
          </cell>
          <cell r="B1032" t="str">
            <v>四川省旺苍县天星乡木瓜村10组7号</v>
          </cell>
          <cell r="C1032">
            <v>411005402</v>
          </cell>
          <cell r="D1032" t="str">
            <v>户主</v>
          </cell>
          <cell r="E1032" t="str">
            <v>510821198502025323</v>
          </cell>
          <cell r="F1032" t="str">
            <v>17781859283</v>
          </cell>
          <cell r="G1032" t="str">
            <v>女</v>
          </cell>
          <cell r="H1032" t="str">
            <v>汉族</v>
          </cell>
          <cell r="I1032" t="str">
            <v>马丽蓉,户主,510821198502025323</v>
          </cell>
          <cell r="J1032" t="str">
            <v>马丽蓉,户主,510821198502025323;董焱妍,长女,510821201104105322</v>
          </cell>
        </row>
        <row r="1033">
          <cell r="A1033" t="str">
            <v>胡明安</v>
          </cell>
          <cell r="B1033" t="str">
            <v>四川省旺苍县天星乡木瓜村10组9号</v>
          </cell>
          <cell r="C1033">
            <v>411005404</v>
          </cell>
          <cell r="D1033" t="str">
            <v>妻</v>
          </cell>
          <cell r="E1033" t="str">
            <v>510821194403125347</v>
          </cell>
        </row>
        <row r="1033">
          <cell r="G1033" t="str">
            <v>女</v>
          </cell>
          <cell r="H1033" t="str">
            <v>汉族</v>
          </cell>
          <cell r="I1033" t="str">
            <v>胡明安,妻,510821194403125347</v>
          </cell>
          <cell r="J1033" t="str">
            <v>胡明安,妻,510821194403125347</v>
          </cell>
        </row>
        <row r="1034">
          <cell r="A1034" t="str">
            <v>胡明开</v>
          </cell>
          <cell r="B1034" t="str">
            <v>四川省旺苍县天星乡木瓜村10组9号</v>
          </cell>
          <cell r="C1034">
            <v>411005404</v>
          </cell>
          <cell r="D1034" t="str">
            <v>户主</v>
          </cell>
          <cell r="E1034" t="str">
            <v>510821194204085311</v>
          </cell>
        </row>
        <row r="1034">
          <cell r="G1034" t="str">
            <v>男</v>
          </cell>
          <cell r="H1034" t="str">
            <v>汉族</v>
          </cell>
          <cell r="I1034" t="str">
            <v>胡明开,户主,510821194204085311</v>
          </cell>
          <cell r="J1034" t="str">
            <v>胡明开,户主,510821194204085311;胡明安,妻,510821194403125347</v>
          </cell>
        </row>
        <row r="1035">
          <cell r="A1035" t="str">
            <v>唐开建</v>
          </cell>
          <cell r="B1035" t="str">
            <v>四川省旺苍县天星乡木瓜村10组10号</v>
          </cell>
          <cell r="C1035">
            <v>411005405</v>
          </cell>
          <cell r="D1035" t="str">
            <v>子</v>
          </cell>
          <cell r="E1035" t="str">
            <v>51082119900520531X</v>
          </cell>
          <cell r="F1035" t="str">
            <v>18308357658</v>
          </cell>
          <cell r="G1035" t="str">
            <v>男</v>
          </cell>
          <cell r="H1035" t="str">
            <v>汉族</v>
          </cell>
          <cell r="I1035" t="str">
            <v>唐开建,子,51082119900520531X</v>
          </cell>
          <cell r="J1035" t="str">
            <v>唐开建,子,51082119900520531X</v>
          </cell>
        </row>
        <row r="1036">
          <cell r="A1036" t="str">
            <v>李贤菊</v>
          </cell>
          <cell r="B1036" t="str">
            <v>四川省旺苍县天星乡木瓜村10组10号</v>
          </cell>
          <cell r="C1036">
            <v>411005405</v>
          </cell>
          <cell r="D1036" t="str">
            <v>妻</v>
          </cell>
          <cell r="E1036" t="str">
            <v>510821196603165326</v>
          </cell>
          <cell r="F1036" t="str">
            <v>15283952104</v>
          </cell>
          <cell r="G1036" t="str">
            <v>女</v>
          </cell>
          <cell r="H1036" t="str">
            <v>汉族</v>
          </cell>
          <cell r="I1036" t="str">
            <v>李贤菊,妻,510821196603165326</v>
          </cell>
          <cell r="J1036" t="str">
            <v>李贤菊,妻,510821196603165326;唐开建,子,51082119900520531X</v>
          </cell>
        </row>
        <row r="1037">
          <cell r="A1037" t="str">
            <v>唐显海</v>
          </cell>
          <cell r="B1037" t="str">
            <v>四川省旺苍县天星乡木瓜村10组10号</v>
          </cell>
          <cell r="C1037">
            <v>411005405</v>
          </cell>
          <cell r="D1037" t="str">
            <v>户主</v>
          </cell>
          <cell r="E1037" t="str">
            <v>510821196603185319</v>
          </cell>
          <cell r="F1037" t="str">
            <v>0839-3211756</v>
          </cell>
          <cell r="G1037" t="str">
            <v>男</v>
          </cell>
          <cell r="H1037" t="str">
            <v>汉族</v>
          </cell>
          <cell r="I1037" t="str">
            <v>唐显海,户主,510821196603185319</v>
          </cell>
          <cell r="J1037" t="str">
            <v>唐显海,户主,510821196603185319;李贤菊,妻,510821196603165326;唐开建,子,51082119900520531X</v>
          </cell>
        </row>
        <row r="1038">
          <cell r="A1038" t="str">
            <v>胡陵钦</v>
          </cell>
          <cell r="B1038" t="str">
            <v>四川省旺苍县天星乡木瓜村10组11号</v>
          </cell>
          <cell r="C1038">
            <v>411005406</v>
          </cell>
          <cell r="D1038" t="str">
            <v>孙子</v>
          </cell>
          <cell r="E1038" t="str">
            <v>510821201910290091</v>
          </cell>
        </row>
        <row r="1038">
          <cell r="G1038" t="str">
            <v>男</v>
          </cell>
          <cell r="H1038" t="str">
            <v>汉族</v>
          </cell>
          <cell r="I1038" t="str">
            <v>胡陵钦,孙子,510821201910290091</v>
          </cell>
          <cell r="J1038" t="str">
            <v>胡陵钦,孙子,510821201910290091</v>
          </cell>
        </row>
        <row r="1039">
          <cell r="A1039" t="str">
            <v>刘彩琼</v>
          </cell>
          <cell r="B1039" t="str">
            <v>四川省旺苍县天星乡木瓜村10组11号</v>
          </cell>
          <cell r="C1039">
            <v>411005406</v>
          </cell>
          <cell r="D1039" t="str">
            <v>妻</v>
          </cell>
          <cell r="E1039" t="str">
            <v>510821197204205321</v>
          </cell>
          <cell r="F1039" t="str">
            <v>15984082112</v>
          </cell>
          <cell r="G1039" t="str">
            <v>女</v>
          </cell>
          <cell r="H1039" t="str">
            <v>汉族</v>
          </cell>
          <cell r="I1039" t="str">
            <v>刘彩琼,妻,510821197204205321</v>
          </cell>
          <cell r="J1039" t="str">
            <v>刘彩琼,妻,510821197204205321;胡陵钦,孙子,510821201910290091</v>
          </cell>
        </row>
        <row r="1040">
          <cell r="A1040" t="str">
            <v>胡艳蓉</v>
          </cell>
          <cell r="B1040" t="str">
            <v>四川省旺苍县天星乡木瓜村10组11号</v>
          </cell>
          <cell r="C1040">
            <v>411005406</v>
          </cell>
          <cell r="D1040" t="str">
            <v>女</v>
          </cell>
          <cell r="E1040" t="str">
            <v>510821200404205320</v>
          </cell>
          <cell r="F1040" t="str">
            <v>15378552354</v>
          </cell>
          <cell r="G1040" t="str">
            <v>女</v>
          </cell>
          <cell r="H1040" t="str">
            <v>汉族</v>
          </cell>
          <cell r="I1040" t="str">
            <v>胡艳蓉,女,510821200404205320</v>
          </cell>
          <cell r="J1040" t="str">
            <v>胡艳蓉,女,510821200404205320;刘彩琼,妻,510821197204205321;胡陵钦,孙子,510821201910290091</v>
          </cell>
        </row>
        <row r="1041">
          <cell r="A1041" t="str">
            <v>胡治安</v>
          </cell>
          <cell r="B1041" t="str">
            <v>四川省旺苍县天星乡木瓜村10组11号</v>
          </cell>
          <cell r="C1041">
            <v>411005406</v>
          </cell>
          <cell r="D1041" t="str">
            <v>户主</v>
          </cell>
          <cell r="E1041" t="str">
            <v>51082119660109531X</v>
          </cell>
          <cell r="F1041" t="str">
            <v>15181353956</v>
          </cell>
          <cell r="G1041" t="str">
            <v>男</v>
          </cell>
          <cell r="H1041" t="str">
            <v>汉族</v>
          </cell>
          <cell r="I1041" t="str">
            <v>胡治安,户主,51082119660109531X</v>
          </cell>
          <cell r="J1041" t="str">
            <v>胡治安,户主,51082119660109531X;胡艳蓉,女,510821200404205320;刘彩琼,妻,510821197204205321;胡陵钦,孙子,510821201910290091</v>
          </cell>
        </row>
        <row r="1042">
          <cell r="A1042" t="str">
            <v>胡磊成</v>
          </cell>
          <cell r="B1042" t="str">
            <v>四川省旺苍县天星乡木瓜村10组11号</v>
          </cell>
          <cell r="C1042">
            <v>411005406</v>
          </cell>
        </row>
        <row r="1042">
          <cell r="E1042" t="str">
            <v>510821199602155330</v>
          </cell>
          <cell r="F1042" t="str">
            <v>15328573372</v>
          </cell>
          <cell r="G1042" t="str">
            <v>男</v>
          </cell>
          <cell r="H1042" t="str">
            <v>汉族</v>
          </cell>
          <cell r="I1042" t="str">
            <v>胡磊成,,510821199602155330</v>
          </cell>
          <cell r="J1042" t="str">
            <v>胡磊成,,510821199602155330;胡治安,户主,51082119660109531X;胡艳蓉,女,510821200404205320;刘彩琼,妻,510821197204205321;胡陵钦,孙子,510821201910290091</v>
          </cell>
        </row>
        <row r="1043">
          <cell r="A1043" t="str">
            <v>胡军</v>
          </cell>
          <cell r="B1043" t="str">
            <v>四川省旺苍县天星乡木瓜村10组12号</v>
          </cell>
          <cell r="C1043">
            <v>411005407</v>
          </cell>
          <cell r="D1043" t="str">
            <v>长子</v>
          </cell>
          <cell r="E1043" t="str">
            <v>510821199505165318</v>
          </cell>
          <cell r="F1043" t="str">
            <v>18781225984</v>
          </cell>
          <cell r="G1043" t="str">
            <v>矿</v>
          </cell>
          <cell r="H1043" t="str">
            <v>汉族</v>
          </cell>
          <cell r="I1043" t="str">
            <v>胡军,长子,510821199505165318</v>
          </cell>
          <cell r="J1043" t="str">
            <v>胡军,长子,510821199505165318</v>
          </cell>
        </row>
        <row r="1044">
          <cell r="A1044" t="str">
            <v>赵菊连</v>
          </cell>
          <cell r="B1044" t="str">
            <v>四川省旺苍县天星乡木瓜村10组12号</v>
          </cell>
          <cell r="C1044">
            <v>411005407</v>
          </cell>
          <cell r="D1044" t="str">
            <v>妻</v>
          </cell>
          <cell r="E1044" t="str">
            <v>510821197310105324</v>
          </cell>
          <cell r="F1044" t="str">
            <v>15181386843</v>
          </cell>
          <cell r="G1044" t="str">
            <v>女</v>
          </cell>
          <cell r="H1044" t="str">
            <v>汉族</v>
          </cell>
          <cell r="I1044" t="str">
            <v>赵菊连,妻,510821197310105324</v>
          </cell>
          <cell r="J1044" t="str">
            <v>赵菊连,妻,510821197310105324;胡军,长子,510821199505165318</v>
          </cell>
        </row>
        <row r="1045">
          <cell r="A1045" t="str">
            <v>胡小丽</v>
          </cell>
          <cell r="B1045" t="str">
            <v>四川省旺苍县天星乡木瓜村10组12号</v>
          </cell>
          <cell r="C1045">
            <v>411005407</v>
          </cell>
          <cell r="D1045" t="str">
            <v>女</v>
          </cell>
          <cell r="E1045" t="str">
            <v>510821200201085322</v>
          </cell>
          <cell r="F1045" t="str">
            <v>15181386843</v>
          </cell>
          <cell r="G1045" t="str">
            <v>女</v>
          </cell>
          <cell r="H1045" t="str">
            <v>汉族</v>
          </cell>
          <cell r="I1045" t="str">
            <v>胡小丽,女,510821200201085322</v>
          </cell>
          <cell r="J1045" t="str">
            <v>胡小丽,女,510821200201085322;赵菊连,妻,510821197310105324;胡军,长子,510821199505165318</v>
          </cell>
        </row>
        <row r="1046">
          <cell r="A1046" t="str">
            <v>刘清香</v>
          </cell>
          <cell r="B1046" t="str">
            <v>四川省旺苍县天星乡木瓜村10组12号</v>
          </cell>
          <cell r="C1046">
            <v>411005407</v>
          </cell>
          <cell r="D1046" t="str">
            <v>母亲</v>
          </cell>
          <cell r="E1046" t="str">
            <v>510821195201165329</v>
          </cell>
          <cell r="F1046">
            <v>66843</v>
          </cell>
          <cell r="G1046" t="str">
            <v>女</v>
          </cell>
          <cell r="H1046" t="str">
            <v>汉族</v>
          </cell>
          <cell r="I1046" t="str">
            <v>刘清香,母亲,510821195201165329</v>
          </cell>
          <cell r="J1046" t="str">
            <v>刘清香,母亲,510821195201165329;胡小丽,女,510821200201085322;赵菊连,妻,510821197310105324;胡军,长子,510821199505165318</v>
          </cell>
        </row>
        <row r="1047">
          <cell r="A1047" t="str">
            <v>胡治美</v>
          </cell>
          <cell r="B1047" t="str">
            <v>四川省旺苍县天星乡木瓜村10组12号</v>
          </cell>
          <cell r="C1047">
            <v>411005407</v>
          </cell>
          <cell r="D1047" t="str">
            <v>户主</v>
          </cell>
          <cell r="E1047" t="str">
            <v>510821197106285313</v>
          </cell>
          <cell r="F1047" t="str">
            <v>0839-3212213</v>
          </cell>
          <cell r="G1047" t="str">
            <v>为</v>
          </cell>
          <cell r="H1047" t="str">
            <v>汉族</v>
          </cell>
          <cell r="I1047" t="str">
            <v>胡治美,户主,510821197106285313</v>
          </cell>
          <cell r="J1047" t="str">
            <v>胡治美,户主,510821197106285313;刘清香,母亲,510821195201165329;胡小丽,女,510821200201085322;赵菊连,妻,510821197310105324;胡军,长子,510821199505165318</v>
          </cell>
        </row>
        <row r="1048">
          <cell r="A1048" t="str">
            <v>李明兵</v>
          </cell>
          <cell r="B1048" t="str">
            <v>四川省旺苍县天星乡木瓜村10组14号</v>
          </cell>
          <cell r="C1048">
            <v>411005409</v>
          </cell>
          <cell r="D1048" t="str">
            <v>子</v>
          </cell>
          <cell r="E1048" t="str">
            <v>510821198805035334</v>
          </cell>
          <cell r="F1048" t="str">
            <v>13795991749</v>
          </cell>
        </row>
        <row r="1048">
          <cell r="H1048" t="str">
            <v>汉族</v>
          </cell>
          <cell r="I1048" t="str">
            <v>李明兵,子,510821198805035334</v>
          </cell>
          <cell r="J1048" t="str">
            <v>李明兵,子,510821198805035334</v>
          </cell>
        </row>
        <row r="1049">
          <cell r="A1049" t="str">
            <v>李贤秀</v>
          </cell>
          <cell r="B1049" t="str">
            <v>四川省旺苍县天星乡木瓜村6组14号</v>
          </cell>
          <cell r="C1049">
            <v>411005409</v>
          </cell>
          <cell r="D1049" t="str">
            <v>户主</v>
          </cell>
          <cell r="E1049" t="str">
            <v>51082119530105532X</v>
          </cell>
        </row>
        <row r="1049">
          <cell r="G1049" t="str">
            <v>女</v>
          </cell>
          <cell r="H1049" t="str">
            <v>汉族</v>
          </cell>
          <cell r="I1049" t="str">
            <v>李贤秀,户主,51082119530105532X</v>
          </cell>
          <cell r="J1049" t="str">
            <v>李贤秀,户主,51082119530105532X;李明兵,子,510821198805035334</v>
          </cell>
        </row>
        <row r="1050">
          <cell r="A1050" t="str">
            <v>李武隆</v>
          </cell>
          <cell r="B1050" t="str">
            <v>四川省旺苍县天星乡木瓜村10组15号</v>
          </cell>
          <cell r="C1050">
            <v>411005410</v>
          </cell>
          <cell r="D1050" t="str">
            <v>孙子</v>
          </cell>
          <cell r="E1050" t="str">
            <v>510821200208305316</v>
          </cell>
          <cell r="F1050" t="str">
            <v>15729767077</v>
          </cell>
          <cell r="G1050" t="str">
            <v>男</v>
          </cell>
          <cell r="H1050" t="str">
            <v>汉族</v>
          </cell>
          <cell r="I1050" t="str">
            <v>李武隆,孙子,510821200208305316</v>
          </cell>
          <cell r="J1050" t="str">
            <v>李武隆,孙子,510821200208305316</v>
          </cell>
        </row>
        <row r="1051">
          <cell r="A1051" t="str">
            <v>李秋萍</v>
          </cell>
          <cell r="B1051" t="str">
            <v>四川省旺苍县天星乡木瓜村10组15号</v>
          </cell>
          <cell r="C1051">
            <v>411005410</v>
          </cell>
          <cell r="D1051" t="str">
            <v>孙女</v>
          </cell>
          <cell r="E1051" t="str">
            <v>510821199909155327</v>
          </cell>
          <cell r="F1051" t="str">
            <v>19981870942</v>
          </cell>
          <cell r="G1051" t="str">
            <v>女</v>
          </cell>
          <cell r="H1051" t="str">
            <v>汉族</v>
          </cell>
          <cell r="I1051" t="str">
            <v>李秋萍,孙女,510821199909155327</v>
          </cell>
          <cell r="J1051" t="str">
            <v>李秋萍,孙女,510821199909155327;李武隆,孙子,510821200208305316</v>
          </cell>
        </row>
        <row r="1052">
          <cell r="A1052" t="str">
            <v>李贤英</v>
          </cell>
          <cell r="B1052" t="str">
            <v>四川省旺苍县天星乡木瓜村10组15号</v>
          </cell>
          <cell r="C1052">
            <v>411005410</v>
          </cell>
          <cell r="D1052" t="str">
            <v>妻</v>
          </cell>
          <cell r="E1052" t="str">
            <v>510821195102225322</v>
          </cell>
          <cell r="F1052" t="str">
            <v>15397721273</v>
          </cell>
          <cell r="G1052" t="str">
            <v>女</v>
          </cell>
          <cell r="H1052" t="str">
            <v>汉族</v>
          </cell>
          <cell r="I1052" t="str">
            <v>李贤英,妻,510821195102225322</v>
          </cell>
          <cell r="J1052" t="str">
            <v>李贤英,妻,510821195102225322;李秋萍,孙女,510821199909155327;李武隆,孙子,510821200208305316</v>
          </cell>
        </row>
        <row r="1053">
          <cell r="A1053" t="str">
            <v>胡绍新</v>
          </cell>
          <cell r="B1053" t="str">
            <v>四川省旺苍县天星乡木瓜村10组15号</v>
          </cell>
          <cell r="C1053">
            <v>411005410</v>
          </cell>
          <cell r="D1053" t="str">
            <v>女婿</v>
          </cell>
          <cell r="E1053" t="str">
            <v>510821197412285311</v>
          </cell>
          <cell r="F1053" t="str">
            <v>0839-4416918</v>
          </cell>
          <cell r="G1053" t="str">
            <v>男</v>
          </cell>
          <cell r="H1053" t="str">
            <v>汉族</v>
          </cell>
          <cell r="I1053" t="str">
            <v>胡绍新,女婿,510821197412285311</v>
          </cell>
          <cell r="J1053" t="str">
            <v>胡绍新,女婿,510821197412285311;李贤英,妻,510821195102225322;李秋萍,孙女,510821199909155327;李武隆,孙子,510821200208305316</v>
          </cell>
        </row>
        <row r="1054">
          <cell r="A1054" t="str">
            <v>李明菊</v>
          </cell>
          <cell r="B1054" t="str">
            <v>四川省旺苍县天星乡木瓜村10组15号</v>
          </cell>
          <cell r="C1054">
            <v>411005410</v>
          </cell>
          <cell r="D1054" t="str">
            <v>次女</v>
          </cell>
          <cell r="E1054" t="str">
            <v>510821197302065326</v>
          </cell>
          <cell r="F1054">
            <v>4416918</v>
          </cell>
          <cell r="G1054" t="str">
            <v>女</v>
          </cell>
          <cell r="H1054" t="str">
            <v>汉族</v>
          </cell>
          <cell r="I1054" t="str">
            <v>李明菊,次女,510821197302065326</v>
          </cell>
          <cell r="J1054" t="str">
            <v>李明菊,次女,510821197302065326;胡绍新,女婿,510821197412285311;李贤英,妻,510821195102225322;李秋萍,孙女,510821199909155327;李武隆,孙子,510821200208305316</v>
          </cell>
        </row>
        <row r="1055">
          <cell r="A1055" t="str">
            <v>彭合道</v>
          </cell>
          <cell r="B1055" t="str">
            <v>四川省旺苍县天星乡木瓜村10组15号</v>
          </cell>
          <cell r="C1055">
            <v>411005410</v>
          </cell>
          <cell r="D1055" t="str">
            <v>户主</v>
          </cell>
          <cell r="E1055" t="str">
            <v>510821194604035313</v>
          </cell>
          <cell r="F1055" t="str">
            <v>15397721273</v>
          </cell>
          <cell r="G1055" t="str">
            <v>男</v>
          </cell>
          <cell r="H1055" t="str">
            <v>汉族</v>
          </cell>
          <cell r="I1055" t="str">
            <v>彭合道,户主,510821194604035313</v>
          </cell>
          <cell r="J1055" t="str">
            <v>彭合道,户主,510821194604035313;李明菊,次女,510821197302065326;胡绍新,女婿,510821197412285311;李贤英,妻,510821195102225322;李秋萍,孙女,510821199909155327;李武隆,孙子,510821200208305316</v>
          </cell>
        </row>
        <row r="1056">
          <cell r="A1056" t="str">
            <v>付朝珍</v>
          </cell>
          <cell r="B1056" t="str">
            <v>四川省旺苍县天星乡木瓜村10组16号</v>
          </cell>
          <cell r="C1056">
            <v>411005411</v>
          </cell>
          <cell r="D1056" t="str">
            <v>妻</v>
          </cell>
          <cell r="E1056" t="str">
            <v>510821195404135322</v>
          </cell>
          <cell r="F1056" t="str">
            <v>13404022043</v>
          </cell>
          <cell r="G1056" t="str">
            <v>女</v>
          </cell>
          <cell r="H1056" t="str">
            <v>汉族</v>
          </cell>
          <cell r="I1056" t="str">
            <v>付朝珍,妻,510821195404135322</v>
          </cell>
          <cell r="J1056" t="str">
            <v>付朝珍,妻,510821195404135322</v>
          </cell>
        </row>
        <row r="1057">
          <cell r="A1057" t="str">
            <v>赵思坤</v>
          </cell>
          <cell r="B1057" t="str">
            <v>四川省旺苍县天星乡木瓜村10组16号</v>
          </cell>
          <cell r="C1057">
            <v>411005411</v>
          </cell>
          <cell r="D1057" t="str">
            <v>户主</v>
          </cell>
          <cell r="E1057" t="str">
            <v>510821194701035315</v>
          </cell>
        </row>
        <row r="1057">
          <cell r="G1057" t="str">
            <v>男</v>
          </cell>
          <cell r="H1057" t="str">
            <v>汉族</v>
          </cell>
          <cell r="I1057" t="str">
            <v>赵思坤,户主,510821194701035315</v>
          </cell>
          <cell r="J1057" t="str">
            <v>赵思坤,户主,510821194701035315;付朝珍,妻,510821195404135322</v>
          </cell>
        </row>
        <row r="1058">
          <cell r="A1058" t="str">
            <v>李书英</v>
          </cell>
          <cell r="B1058" t="str">
            <v>四川省旺苍县天星乡木瓜村10组17号</v>
          </cell>
          <cell r="C1058">
            <v>411005412</v>
          </cell>
          <cell r="D1058" t="str">
            <v>妻</v>
          </cell>
          <cell r="E1058" t="str">
            <v>510821195503015326</v>
          </cell>
          <cell r="F1058" t="str">
            <v>15282073699</v>
          </cell>
          <cell r="G1058" t="str">
            <v>女</v>
          </cell>
          <cell r="H1058" t="str">
            <v>汉族</v>
          </cell>
          <cell r="I1058" t="str">
            <v>李书英,妻,510821195503015326</v>
          </cell>
          <cell r="J1058" t="str">
            <v>李书英,妻,510821195503015326</v>
          </cell>
        </row>
        <row r="1059">
          <cell r="A1059" t="str">
            <v>赵正美</v>
          </cell>
          <cell r="B1059" t="str">
            <v>四川省旺苍县天星乡木瓜村10组17号</v>
          </cell>
          <cell r="C1059">
            <v>411005412</v>
          </cell>
          <cell r="D1059" t="str">
            <v>户主</v>
          </cell>
          <cell r="E1059" t="str">
            <v>51082119481119531X</v>
          </cell>
        </row>
        <row r="1059">
          <cell r="G1059" t="str">
            <v>男</v>
          </cell>
          <cell r="H1059" t="str">
            <v>汉族</v>
          </cell>
          <cell r="I1059" t="str">
            <v>赵正美,户主,51082119481119531X</v>
          </cell>
          <cell r="J1059" t="str">
            <v>赵正美,户主,51082119481119531X;李书英,妻,510821195503015326</v>
          </cell>
        </row>
        <row r="1060">
          <cell r="A1060" t="str">
            <v>赵明山</v>
          </cell>
          <cell r="B1060" t="str">
            <v>四川省旺苍县天星乡木瓜村10组18号</v>
          </cell>
          <cell r="C1060">
            <v>411005413</v>
          </cell>
          <cell r="D1060" t="str">
            <v>子</v>
          </cell>
          <cell r="E1060" t="str">
            <v>510821200310205338</v>
          </cell>
        </row>
        <row r="1060">
          <cell r="G1060" t="str">
            <v>男</v>
          </cell>
          <cell r="H1060" t="str">
            <v>汉族</v>
          </cell>
          <cell r="I1060" t="str">
            <v>赵明山,子,510821200310205338</v>
          </cell>
          <cell r="J1060" t="str">
            <v>赵明山,子,510821200310205338</v>
          </cell>
        </row>
        <row r="1061">
          <cell r="A1061" t="str">
            <v>赵艳</v>
          </cell>
          <cell r="B1061" t="str">
            <v>四川省旺苍县天星乡木瓜村10组18号</v>
          </cell>
          <cell r="C1061">
            <v>411005413</v>
          </cell>
          <cell r="D1061" t="str">
            <v>长女</v>
          </cell>
          <cell r="E1061" t="str">
            <v>510821199507155324</v>
          </cell>
          <cell r="F1061" t="str">
            <v>15984093808</v>
          </cell>
          <cell r="G1061" t="str">
            <v>女</v>
          </cell>
          <cell r="H1061" t="str">
            <v>汉族</v>
          </cell>
          <cell r="I1061" t="str">
            <v>赵艳,长女,510821199507155324</v>
          </cell>
          <cell r="J1061" t="str">
            <v>赵艳,长女,510821199507155324;赵明山,子,510821200310205338</v>
          </cell>
        </row>
        <row r="1062">
          <cell r="A1062" t="str">
            <v>李明秀</v>
          </cell>
          <cell r="B1062" t="str">
            <v>四川省旺苍县天星乡木瓜村10组18号</v>
          </cell>
          <cell r="C1062">
            <v>411005413</v>
          </cell>
          <cell r="D1062" t="str">
            <v>妻</v>
          </cell>
          <cell r="E1062" t="str">
            <v>510821197307125324</v>
          </cell>
          <cell r="F1062" t="str">
            <v>15282073699</v>
          </cell>
          <cell r="G1062" t="str">
            <v>女</v>
          </cell>
          <cell r="H1062" t="str">
            <v>汉族</v>
          </cell>
          <cell r="I1062" t="str">
            <v>李明秀,妻,510821197307125324</v>
          </cell>
          <cell r="J1062" t="str">
            <v>李明秀,妻,510821197307125324;赵艳,长女,510821199507155324;赵明山,子,510821200310205338</v>
          </cell>
        </row>
        <row r="1063">
          <cell r="A1063" t="str">
            <v>赵显贵</v>
          </cell>
          <cell r="B1063" t="str">
            <v>四川省旺苍县天星乡木瓜村10组18号</v>
          </cell>
          <cell r="C1063">
            <v>411005413</v>
          </cell>
          <cell r="D1063" t="str">
            <v>户主</v>
          </cell>
          <cell r="E1063" t="str">
            <v>510821197102025311</v>
          </cell>
          <cell r="F1063" t="str">
            <v>18284022688</v>
          </cell>
          <cell r="G1063" t="str">
            <v>男</v>
          </cell>
          <cell r="H1063" t="str">
            <v>汉族</v>
          </cell>
          <cell r="I1063" t="str">
            <v>赵显贵,户主,510821197102025311</v>
          </cell>
          <cell r="J1063" t="str">
            <v>赵显贵,户主,510821197102025311;李明秀,妻,510821197307125324;赵艳,长女,510821199507155324;赵明山,子,510821200310205338</v>
          </cell>
        </row>
        <row r="1064">
          <cell r="A1064" t="str">
            <v>赵明波</v>
          </cell>
          <cell r="B1064" t="str">
            <v>四川省旺苍县天星乡木瓜村10组19号</v>
          </cell>
          <cell r="C1064">
            <v>411005414</v>
          </cell>
          <cell r="D1064" t="str">
            <v>子</v>
          </cell>
          <cell r="E1064" t="str">
            <v>510821200802195316</v>
          </cell>
        </row>
        <row r="1064">
          <cell r="G1064" t="str">
            <v>男</v>
          </cell>
          <cell r="H1064" t="str">
            <v>汉族</v>
          </cell>
          <cell r="I1064" t="str">
            <v>赵明波,子,510821200802195316</v>
          </cell>
          <cell r="J1064" t="str">
            <v>赵明波,子,510821200802195316</v>
          </cell>
        </row>
        <row r="1065">
          <cell r="A1065" t="str">
            <v>唐蓉</v>
          </cell>
          <cell r="B1065" t="str">
            <v>四川省旺苍县天星乡木瓜村10组19号</v>
          </cell>
          <cell r="C1065">
            <v>411005414</v>
          </cell>
          <cell r="D1065" t="str">
            <v>配偶</v>
          </cell>
          <cell r="E1065" t="str">
            <v>510821198010255325</v>
          </cell>
          <cell r="F1065" t="str">
            <v>18780925991</v>
          </cell>
          <cell r="G1065" t="str">
            <v>女</v>
          </cell>
          <cell r="H1065" t="str">
            <v>汉族</v>
          </cell>
          <cell r="I1065" t="str">
            <v>唐蓉,配偶,510821198010255325</v>
          </cell>
          <cell r="J1065" t="str">
            <v>唐蓉,配偶,510821198010255325;赵明波,子,510821200802195316</v>
          </cell>
        </row>
        <row r="1066">
          <cell r="A1066" t="str">
            <v>赵慧</v>
          </cell>
          <cell r="B1066" t="str">
            <v>四川省旺苍县天星乡木瓜村10组19号</v>
          </cell>
          <cell r="C1066">
            <v>411005414</v>
          </cell>
          <cell r="D1066" t="str">
            <v>女</v>
          </cell>
          <cell r="E1066" t="str">
            <v>510821200501135328</v>
          </cell>
          <cell r="F1066" t="str">
            <v>18284008488</v>
          </cell>
          <cell r="G1066" t="str">
            <v>女</v>
          </cell>
          <cell r="H1066" t="str">
            <v>汉族</v>
          </cell>
          <cell r="I1066" t="str">
            <v>赵慧,女,510821200501135328</v>
          </cell>
          <cell r="J1066" t="str">
            <v>赵慧,女,510821200501135328;唐蓉,配偶,510821198010255325;赵明波,子,510821200802195316</v>
          </cell>
        </row>
        <row r="1067">
          <cell r="A1067" t="str">
            <v>李明清</v>
          </cell>
          <cell r="B1067" t="str">
            <v>四川省旺苍县天星乡木瓜村10组19号</v>
          </cell>
          <cell r="C1067">
            <v>411005414</v>
          </cell>
          <cell r="D1067" t="str">
            <v>母亲</v>
          </cell>
          <cell r="E1067" t="str">
            <v>51082119600115534X</v>
          </cell>
          <cell r="F1067" t="str">
            <v>13545481155</v>
          </cell>
          <cell r="G1067" t="str">
            <v>女</v>
          </cell>
          <cell r="H1067" t="str">
            <v>汉族</v>
          </cell>
          <cell r="I1067" t="str">
            <v>李明清,母亲,51082119600115534X</v>
          </cell>
          <cell r="J1067" t="str">
            <v>李明清,母亲,51082119600115534X;赵慧,女,510821200501135328;唐蓉,配偶,510821198010255325;赵明波,子,510821200802195316</v>
          </cell>
        </row>
        <row r="1068">
          <cell r="A1068" t="str">
            <v>赵显金</v>
          </cell>
          <cell r="B1068" t="str">
            <v>四川省旺苍县天星乡木瓜村10组19号</v>
          </cell>
          <cell r="C1068">
            <v>411005414</v>
          </cell>
          <cell r="D1068" t="str">
            <v>户主</v>
          </cell>
          <cell r="E1068" t="str">
            <v>510821197408125331</v>
          </cell>
          <cell r="F1068" t="str">
            <v>13545481155</v>
          </cell>
          <cell r="G1068" t="str">
            <v>男</v>
          </cell>
          <cell r="H1068" t="str">
            <v>汉族</v>
          </cell>
          <cell r="I1068" t="str">
            <v>赵显金,户主,510821197408125331</v>
          </cell>
          <cell r="J1068" t="str">
            <v>赵显金,户主,510821197408125331;李明清,母亲,51082119600115534X;赵慧,女,510821200501135328;唐蓉,配偶,510821198010255325;赵明波,子,510821200802195316</v>
          </cell>
        </row>
        <row r="1069">
          <cell r="A1069" t="str">
            <v>赵明周</v>
          </cell>
          <cell r="B1069" t="str">
            <v>四川省旺苍县天星乡木瓜村10组20号</v>
          </cell>
          <cell r="C1069">
            <v>411005415</v>
          </cell>
          <cell r="D1069" t="str">
            <v>长子</v>
          </cell>
          <cell r="E1069" t="str">
            <v>510821198601245313</v>
          </cell>
          <cell r="F1069" t="str">
            <v>13547184405</v>
          </cell>
          <cell r="G1069" t="str">
            <v>男</v>
          </cell>
          <cell r="H1069" t="str">
            <v>汉族</v>
          </cell>
          <cell r="I1069" t="str">
            <v>赵明周,长子,510821198601245313</v>
          </cell>
          <cell r="J1069" t="str">
            <v>赵明周,长子,510821198601245313</v>
          </cell>
        </row>
        <row r="1070">
          <cell r="A1070" t="str">
            <v>赵彬</v>
          </cell>
          <cell r="B1070" t="str">
            <v>四川省旺苍县天星乡木瓜村10组20号</v>
          </cell>
          <cell r="C1070">
            <v>411005415</v>
          </cell>
          <cell r="D1070" t="str">
            <v>孙子</v>
          </cell>
          <cell r="E1070" t="str">
            <v>510821201401145312</v>
          </cell>
        </row>
        <row r="1070">
          <cell r="G1070" t="str">
            <v>男</v>
          </cell>
          <cell r="H1070" t="str">
            <v>汉族</v>
          </cell>
          <cell r="I1070" t="str">
            <v>赵彬,孙子,510821201401145312</v>
          </cell>
          <cell r="J1070" t="str">
            <v>赵彬,孙子,510821201401145312;赵明周,长子,510821198601245313</v>
          </cell>
        </row>
        <row r="1071">
          <cell r="A1071" t="str">
            <v>赵显秀</v>
          </cell>
          <cell r="B1071" t="str">
            <v>四川省旺苍县天星乡木瓜村10组20号</v>
          </cell>
          <cell r="C1071">
            <v>411005415</v>
          </cell>
          <cell r="D1071" t="str">
            <v>妻</v>
          </cell>
          <cell r="E1071" t="str">
            <v>510821196405125323</v>
          </cell>
          <cell r="F1071" t="str">
            <v>13547184405</v>
          </cell>
          <cell r="G1071" t="str">
            <v>女</v>
          </cell>
          <cell r="H1071" t="str">
            <v>汉族</v>
          </cell>
          <cell r="I1071" t="str">
            <v>赵显秀,妻,510821196405125323</v>
          </cell>
          <cell r="J1071" t="str">
            <v>赵显秀,妻,510821196405125323;赵彬,孙子,510821201401145312;赵明周,长子,510821198601245313</v>
          </cell>
        </row>
        <row r="1072">
          <cell r="A1072" t="str">
            <v>周高明</v>
          </cell>
          <cell r="B1072" t="str">
            <v>四川省旺苍县天星乡木瓜柯10组20号</v>
          </cell>
          <cell r="C1072">
            <v>411005415</v>
          </cell>
          <cell r="D1072" t="str">
            <v>次子</v>
          </cell>
          <cell r="E1072" t="str">
            <v>51082119910515533X</v>
          </cell>
          <cell r="F1072" t="str">
            <v>15283980558</v>
          </cell>
          <cell r="G1072" t="str">
            <v>男</v>
          </cell>
          <cell r="H1072" t="str">
            <v>汉族</v>
          </cell>
          <cell r="I1072" t="str">
            <v>周高明,次子,51082119910515533X</v>
          </cell>
          <cell r="J1072" t="str">
            <v>周高明,次子,51082119910515533X;赵显秀,妻,510821196405125323;赵彬,孙子,510821201401145312;赵明周,长子,510821198601245313</v>
          </cell>
        </row>
        <row r="1073">
          <cell r="A1073" t="str">
            <v>周贵勋</v>
          </cell>
          <cell r="B1073" t="str">
            <v>四川省旺苍县天星乡木瓜村10组20号</v>
          </cell>
          <cell r="C1073">
            <v>411005415</v>
          </cell>
          <cell r="D1073" t="str">
            <v>户主</v>
          </cell>
          <cell r="E1073" t="str">
            <v>510821196203125317</v>
          </cell>
          <cell r="F1073" t="str">
            <v>13547184405</v>
          </cell>
          <cell r="G1073" t="str">
            <v>男</v>
          </cell>
          <cell r="H1073" t="str">
            <v>汉族</v>
          </cell>
          <cell r="I1073" t="str">
            <v>周贵勋,户主,510821196203125317</v>
          </cell>
          <cell r="J1073" t="str">
            <v>周贵勋,户主,510821196203125317;周高明,次子,51082119910515533X;赵显秀,妻,510821196405125323;赵彬,孙子,510821201401145312;赵明周,长子,510821198601245313</v>
          </cell>
        </row>
        <row r="1074">
          <cell r="A1074" t="str">
            <v>任波</v>
          </cell>
          <cell r="B1074" t="str">
            <v>四川省旺苍县天星乡木瓜村10组21号</v>
          </cell>
          <cell r="C1074">
            <v>411005416</v>
          </cell>
          <cell r="D1074" t="str">
            <v>长子</v>
          </cell>
          <cell r="E1074" t="str">
            <v>510821199605205313</v>
          </cell>
          <cell r="F1074" t="str">
            <v>15284133513</v>
          </cell>
          <cell r="G1074" t="str">
            <v>男</v>
          </cell>
          <cell r="H1074" t="str">
            <v>汉族</v>
          </cell>
          <cell r="I1074" t="str">
            <v>任波,长子,510821199605205313</v>
          </cell>
          <cell r="J1074" t="str">
            <v>任波,长子,510821199605205313</v>
          </cell>
        </row>
        <row r="1075">
          <cell r="A1075" t="str">
            <v>何菊兰</v>
          </cell>
          <cell r="B1075" t="str">
            <v>四川省旺苍县天星乡木瓜村10组21号</v>
          </cell>
          <cell r="C1075">
            <v>411005416</v>
          </cell>
          <cell r="D1075" t="str">
            <v>妻</v>
          </cell>
          <cell r="E1075" t="str">
            <v>51082119750116532X</v>
          </cell>
          <cell r="F1075" t="str">
            <v>13547194737</v>
          </cell>
          <cell r="G1075" t="str">
            <v>女</v>
          </cell>
          <cell r="H1075" t="str">
            <v>汉族</v>
          </cell>
          <cell r="I1075" t="str">
            <v>何菊兰,妻,51082119750116532X</v>
          </cell>
          <cell r="J1075" t="str">
            <v>何菊兰,妻,51082119750116532X;任波,长子,510821199605205313</v>
          </cell>
        </row>
        <row r="1076">
          <cell r="A1076" t="str">
            <v>任容</v>
          </cell>
          <cell r="B1076" t="str">
            <v>四川省旺苍县天星乡木瓜村10组21号</v>
          </cell>
          <cell r="C1076">
            <v>411005416</v>
          </cell>
          <cell r="D1076" t="str">
            <v>次女</v>
          </cell>
          <cell r="E1076" t="str">
            <v>510821200611245325</v>
          </cell>
        </row>
        <row r="1076">
          <cell r="G1076" t="str">
            <v>女</v>
          </cell>
          <cell r="H1076" t="str">
            <v>汉族</v>
          </cell>
          <cell r="I1076" t="str">
            <v>任容,次女,510821200611245325</v>
          </cell>
          <cell r="J1076" t="str">
            <v>任容,次女,510821200611245325;何菊兰,妻,51082119750116532X;任波,长子,510821199605205313</v>
          </cell>
        </row>
        <row r="1077">
          <cell r="A1077" t="str">
            <v>任克清</v>
          </cell>
          <cell r="B1077" t="str">
            <v>四川省旺苍县天星乡木瓜村10组21号</v>
          </cell>
          <cell r="C1077">
            <v>411005416</v>
          </cell>
          <cell r="D1077" t="str">
            <v>户主</v>
          </cell>
          <cell r="E1077" t="str">
            <v>51082119720212531X</v>
          </cell>
          <cell r="F1077" t="str">
            <v>13547194737</v>
          </cell>
          <cell r="G1077" t="str">
            <v>男</v>
          </cell>
          <cell r="H1077" t="str">
            <v>汉族</v>
          </cell>
          <cell r="I1077" t="str">
            <v>任克清,户主,51082119720212531X</v>
          </cell>
          <cell r="J1077" t="str">
            <v>任克清,户主,51082119720212531X;任容,次女,510821200611245325;何菊兰,妻,51082119750116532X;任波,长子,510821199605205313</v>
          </cell>
        </row>
        <row r="1078">
          <cell r="A1078" t="str">
            <v>黎军</v>
          </cell>
          <cell r="B1078" t="str">
            <v>四川省旺苍县天星乡木瓜村3组62号</v>
          </cell>
          <cell r="C1078">
            <v>411005870</v>
          </cell>
          <cell r="D1078" t="str">
            <v>子</v>
          </cell>
          <cell r="E1078" t="str">
            <v>510821198605205319</v>
          </cell>
          <cell r="F1078" t="str">
            <v>13696092654</v>
          </cell>
          <cell r="G1078" t="str">
            <v>为</v>
          </cell>
          <cell r="H1078" t="str">
            <v>汉族</v>
          </cell>
          <cell r="I1078" t="str">
            <v>黎军,子,510821198605205319</v>
          </cell>
          <cell r="J1078" t="str">
            <v>黎军,子,510821198605205319</v>
          </cell>
        </row>
        <row r="1079">
          <cell r="A1079" t="str">
            <v>向翠兰</v>
          </cell>
          <cell r="B1079" t="str">
            <v>四川省旺苍县天星乡木瓜村3组62号</v>
          </cell>
          <cell r="C1079">
            <v>411005870</v>
          </cell>
          <cell r="D1079" t="str">
            <v>妻</v>
          </cell>
          <cell r="E1079" t="str">
            <v>510821195705055326</v>
          </cell>
          <cell r="F1079" t="str">
            <v>1828435206</v>
          </cell>
          <cell r="G1079" t="str">
            <v>女</v>
          </cell>
          <cell r="H1079" t="str">
            <v>汉族</v>
          </cell>
          <cell r="I1079" t="str">
            <v>向翠兰,妻,510821195705055326</v>
          </cell>
          <cell r="J1079" t="str">
            <v>向翠兰,妻,510821195705055326;黎军,子,510821198605205319</v>
          </cell>
        </row>
        <row r="1080">
          <cell r="A1080" t="str">
            <v>王兵儒</v>
          </cell>
          <cell r="B1080" t="str">
            <v>四川省旺苍县天星乡木瓜村3组62号</v>
          </cell>
          <cell r="C1080">
            <v>411005870</v>
          </cell>
          <cell r="D1080" t="str">
            <v>户主</v>
          </cell>
          <cell r="E1080" t="str">
            <v>510821195611115316</v>
          </cell>
          <cell r="F1080" t="str">
            <v>13696092654</v>
          </cell>
          <cell r="G1080" t="str">
            <v>男</v>
          </cell>
          <cell r="H1080" t="str">
            <v>汉族</v>
          </cell>
          <cell r="I1080" t="str">
            <v>王兵儒,户主,510821195611115316</v>
          </cell>
          <cell r="J1080" t="str">
            <v>王兵儒,户主,510821195611115316;向翠兰,妻,510821195705055326;黎军,子,510821198605205319</v>
          </cell>
        </row>
        <row r="1081">
          <cell r="A1081" t="str">
            <v>付政华</v>
          </cell>
          <cell r="B1081" t="str">
            <v>四川省旺苍县天星乡木瓜村4组60号</v>
          </cell>
          <cell r="C1081">
            <v>411005963</v>
          </cell>
          <cell r="D1081" t="str">
            <v>长子</v>
          </cell>
          <cell r="E1081" t="str">
            <v>510821201602075314</v>
          </cell>
        </row>
        <row r="1081">
          <cell r="G1081" t="str">
            <v>男</v>
          </cell>
          <cell r="H1081" t="str">
            <v>汉族</v>
          </cell>
          <cell r="I1081" t="str">
            <v>付政华,长子,510821201602075314</v>
          </cell>
          <cell r="J1081" t="str">
            <v>付政华,长子,510821201602075314</v>
          </cell>
        </row>
        <row r="1082">
          <cell r="A1082" t="str">
            <v>李清平</v>
          </cell>
          <cell r="B1082" t="str">
            <v>四川省旺苍县天星乡木瓜村4组60号</v>
          </cell>
          <cell r="C1082">
            <v>411005963</v>
          </cell>
          <cell r="D1082" t="str">
            <v>配偶</v>
          </cell>
          <cell r="E1082" t="str">
            <v>510821198404015324</v>
          </cell>
          <cell r="F1082" t="str">
            <v>0839-4401491</v>
          </cell>
          <cell r="G1082" t="str">
            <v>女</v>
          </cell>
          <cell r="H1082" t="str">
            <v>汉族</v>
          </cell>
          <cell r="I1082" t="str">
            <v>李清平,配偶,510821198404015324</v>
          </cell>
          <cell r="J1082" t="str">
            <v>李清平,配偶,510821198404015324;付政华,长子,510821201602075314</v>
          </cell>
        </row>
        <row r="1083">
          <cell r="A1083" t="str">
            <v>付薛蓉</v>
          </cell>
          <cell r="B1083" t="str">
            <v>四川省旺苍县天星乡木瓜村4组60号</v>
          </cell>
          <cell r="C1083">
            <v>411005963</v>
          </cell>
          <cell r="D1083" t="str">
            <v>女</v>
          </cell>
          <cell r="E1083" t="str">
            <v>510821200703085322</v>
          </cell>
        </row>
        <row r="1083">
          <cell r="G1083" t="str">
            <v>女</v>
          </cell>
          <cell r="H1083" t="str">
            <v>汉族</v>
          </cell>
          <cell r="I1083" t="str">
            <v>付薛蓉,女,510821200703085322</v>
          </cell>
          <cell r="J1083" t="str">
            <v>付薛蓉,女,510821200703085322;李清平,配偶,510821198404015324;付政华,长子,510821201602075314</v>
          </cell>
        </row>
        <row r="1084">
          <cell r="A1084" t="str">
            <v>付春庭</v>
          </cell>
          <cell r="B1084" t="str">
            <v>四川省旺苍县天星乡木瓜村4组60号</v>
          </cell>
          <cell r="C1084">
            <v>411005963</v>
          </cell>
          <cell r="D1084" t="str">
            <v>户主</v>
          </cell>
          <cell r="E1084" t="str">
            <v>510821198306155315</v>
          </cell>
          <cell r="F1084" t="str">
            <v>0839-4401491</v>
          </cell>
          <cell r="G1084" t="str">
            <v>男</v>
          </cell>
          <cell r="H1084" t="str">
            <v>汉族</v>
          </cell>
          <cell r="I1084" t="str">
            <v>付春庭,户主,510821198306155315</v>
          </cell>
          <cell r="J1084" t="str">
            <v>付春庭,户主,510821198306155315;付薛蓉,女,510821200703085322;李清平,配偶,510821198404015324;付政华,长子,510821201602075314</v>
          </cell>
        </row>
        <row r="1085">
          <cell r="A1085" t="str">
            <v>杨平安</v>
          </cell>
          <cell r="B1085" t="str">
            <v>四川省旺苍县天星乡木瓜村6组22号</v>
          </cell>
          <cell r="C1085">
            <v>411005965</v>
          </cell>
          <cell r="D1085" t="str">
            <v>户主</v>
          </cell>
          <cell r="E1085" t="str">
            <v>510821193604125314</v>
          </cell>
        </row>
        <row r="1085">
          <cell r="G1085" t="str">
            <v>男</v>
          </cell>
          <cell r="H1085" t="str">
            <v>汉族</v>
          </cell>
          <cell r="I1085" t="str">
            <v>杨平安,户主,510821193604125314</v>
          </cell>
          <cell r="J1085" t="str">
            <v>杨平安,户主,510821193604125314</v>
          </cell>
        </row>
        <row r="1086">
          <cell r="A1086" t="str">
            <v>李德生</v>
          </cell>
          <cell r="B1086" t="str">
            <v>四川省旺苍县天星乡木瓜村6组22号</v>
          </cell>
          <cell r="C1086">
            <v>411006018</v>
          </cell>
          <cell r="D1086" t="str">
            <v>户主</v>
          </cell>
          <cell r="E1086" t="str">
            <v>510821196502145334</v>
          </cell>
        </row>
        <row r="1086">
          <cell r="G1086" t="str">
            <v>男</v>
          </cell>
          <cell r="H1086" t="str">
            <v>汉族</v>
          </cell>
          <cell r="I1086" t="str">
            <v>李德生,户主,510821196502145334</v>
          </cell>
          <cell r="J1086" t="str">
            <v>李德生,户主,510821196502145334</v>
          </cell>
        </row>
        <row r="1087">
          <cell r="A1087" t="str">
            <v>向长志</v>
          </cell>
          <cell r="B1087" t="str">
            <v>四川省旺苍县天星乡木瓜村3组17号</v>
          </cell>
          <cell r="C1087">
            <v>411006021</v>
          </cell>
          <cell r="D1087" t="str">
            <v>长子-</v>
          </cell>
          <cell r="E1087" t="str">
            <v>51082120031107531X</v>
          </cell>
          <cell r="F1087" t="str">
            <v>17344386300</v>
          </cell>
          <cell r="G1087" t="str">
            <v>男</v>
          </cell>
          <cell r="H1087" t="str">
            <v>汉族</v>
          </cell>
          <cell r="I1087" t="str">
            <v>向长志,长子-,51082120031107531X</v>
          </cell>
          <cell r="J1087" t="str">
            <v>向长志,长子-,51082120031107531X</v>
          </cell>
        </row>
        <row r="1088">
          <cell r="A1088" t="str">
            <v>向长武</v>
          </cell>
          <cell r="B1088" t="str">
            <v>四川省旺苍县天星乡木瓜村3组17号</v>
          </cell>
          <cell r="C1088">
            <v>411006021</v>
          </cell>
          <cell r="D1088" t="str">
            <v>三子</v>
          </cell>
          <cell r="E1088" t="str">
            <v>510821200607295338</v>
          </cell>
        </row>
        <row r="1088">
          <cell r="G1088" t="str">
            <v>男</v>
          </cell>
          <cell r="H1088" t="str">
            <v>汉族</v>
          </cell>
          <cell r="I1088" t="str">
            <v>向长武,三子,510821200607295338</v>
          </cell>
          <cell r="J1088" t="str">
            <v>向长武,三子,510821200607295338;向长志,长子-,51082120031107531X</v>
          </cell>
        </row>
        <row r="1089">
          <cell r="A1089" t="str">
            <v>王春香</v>
          </cell>
          <cell r="B1089" t="str">
            <v>四川省旺苍县天星乡木瓜村3组17号</v>
          </cell>
          <cell r="C1089">
            <v>411006021</v>
          </cell>
          <cell r="D1089" t="str">
            <v>配偶</v>
          </cell>
          <cell r="E1089" t="str">
            <v>51082119831215532X</v>
          </cell>
          <cell r="F1089" t="str">
            <v>15883915487</v>
          </cell>
          <cell r="G1089" t="str">
            <v>女</v>
          </cell>
          <cell r="H1089" t="str">
            <v>汉族</v>
          </cell>
          <cell r="I1089" t="str">
            <v>王春香,配偶,51082119831215532X</v>
          </cell>
          <cell r="J1089" t="str">
            <v>王春香,配偶,51082119831215532X;向长武,三子,510821200607295338;向长志,长子-,51082120031107531X</v>
          </cell>
        </row>
        <row r="1090">
          <cell r="A1090" t="str">
            <v>向长文</v>
          </cell>
          <cell r="B1090" t="str">
            <v>四川省旺苍县天星乡木瓜村3组17号</v>
          </cell>
          <cell r="C1090">
            <v>411006021</v>
          </cell>
          <cell r="D1090" t="str">
            <v>次子</v>
          </cell>
          <cell r="E1090" t="str">
            <v>510821200607295311</v>
          </cell>
        </row>
        <row r="1090">
          <cell r="G1090" t="str">
            <v>勇</v>
          </cell>
          <cell r="H1090" t="str">
            <v>汉族</v>
          </cell>
          <cell r="I1090" t="str">
            <v>向长文,次子,510821200607295311</v>
          </cell>
          <cell r="J1090" t="str">
            <v>向长文,次子,510821200607295311;王春香,配偶,51082119831215532X;向长武,三子,510821200607295338;向长志,长子-,51082120031107531X</v>
          </cell>
        </row>
        <row r="1091">
          <cell r="A1091" t="str">
            <v>向凯</v>
          </cell>
          <cell r="B1091" t="str">
            <v>四川省旺苍县天星乡木瓜村3组17号</v>
          </cell>
          <cell r="C1091">
            <v>411006021</v>
          </cell>
          <cell r="D1091" t="str">
            <v>户主</v>
          </cell>
          <cell r="E1091" t="str">
            <v>51082119770324531X</v>
          </cell>
          <cell r="F1091" t="str">
            <v>0839-3210202</v>
          </cell>
          <cell r="G1091" t="str">
            <v>男</v>
          </cell>
          <cell r="H1091" t="str">
            <v>汉族</v>
          </cell>
          <cell r="I1091" t="str">
            <v>向凯,户主,51082119770324531X</v>
          </cell>
          <cell r="J1091" t="str">
            <v>向凯,户主,51082119770324531X;向长文,次子,510821200607295311;王春香,配偶,51082119831215532X;向长武,三子,510821200607295338;向长志,长子-,51082120031107531X</v>
          </cell>
        </row>
        <row r="1092">
          <cell r="A1092" t="str">
            <v>李俊贤</v>
          </cell>
          <cell r="B1092" t="str">
            <v>四川省旺苍县天星乡木瓜村8组1号</v>
          </cell>
          <cell r="C1092">
            <v>411006036</v>
          </cell>
          <cell r="D1092" t="str">
            <v>子</v>
          </cell>
          <cell r="E1092" t="str">
            <v>51082120070704531X</v>
          </cell>
        </row>
        <row r="1092">
          <cell r="G1092" t="str">
            <v>男</v>
          </cell>
          <cell r="H1092" t="str">
            <v>汉族</v>
          </cell>
          <cell r="I1092" t="str">
            <v>李俊贤,子,51082120070704531X</v>
          </cell>
          <cell r="J1092" t="str">
            <v>李俊贤,子,51082120070704531X</v>
          </cell>
        </row>
        <row r="1093">
          <cell r="A1093" t="str">
            <v>向德香</v>
          </cell>
          <cell r="B1093" t="str">
            <v>四川省旺苍县天星乡木瓜村8组1号</v>
          </cell>
          <cell r="C1093">
            <v>411006036</v>
          </cell>
          <cell r="D1093" t="str">
            <v>非亲属</v>
          </cell>
          <cell r="E1093" t="str">
            <v>510821198602025320</v>
          </cell>
          <cell r="F1093" t="str">
            <v>0839-3212366</v>
          </cell>
          <cell r="G1093" t="str">
            <v>女</v>
          </cell>
          <cell r="H1093" t="str">
            <v>汉族</v>
          </cell>
          <cell r="I1093" t="str">
            <v>向德香,非亲属,510821198602025320</v>
          </cell>
          <cell r="J1093" t="str">
            <v>向德香,非亲属,510821198602025320;李俊贤,子,51082120070704531X</v>
          </cell>
        </row>
        <row r="1094">
          <cell r="A1094" t="str">
            <v>李其贤</v>
          </cell>
          <cell r="B1094" t="str">
            <v>四川省旺苍县天星乡木瓜村8组1号</v>
          </cell>
          <cell r="C1094">
            <v>411006036</v>
          </cell>
          <cell r="D1094" t="str">
            <v>次子</v>
          </cell>
          <cell r="E1094" t="str">
            <v>510821201209265314</v>
          </cell>
        </row>
        <row r="1094">
          <cell r="G1094" t="str">
            <v>男</v>
          </cell>
          <cell r="H1094" t="str">
            <v>汉族</v>
          </cell>
          <cell r="I1094" t="str">
            <v>李其贤,次子,510821201209265314</v>
          </cell>
          <cell r="J1094" t="str">
            <v>李其贤,次子,510821201209265314;向德香,非亲属,510821198602025320;李俊贤,子,51082120070704531X</v>
          </cell>
        </row>
        <row r="1095">
          <cell r="A1095" t="str">
            <v>向德红</v>
          </cell>
          <cell r="B1095" t="str">
            <v>四川省旺苍县天星乡木瓜村8组1号</v>
          </cell>
          <cell r="C1095">
            <v>411006036</v>
          </cell>
          <cell r="D1095" t="str">
            <v>户主</v>
          </cell>
          <cell r="E1095" t="str">
            <v>510821198009235319</v>
          </cell>
          <cell r="F1095" t="str">
            <v>18780999080</v>
          </cell>
          <cell r="G1095" t="str">
            <v>男</v>
          </cell>
          <cell r="H1095" t="str">
            <v>汉族</v>
          </cell>
          <cell r="I1095" t="str">
            <v>向德红,户主,510821198009235319</v>
          </cell>
          <cell r="J1095" t="str">
            <v>向德红,户主,510821198009235319;李其贤,次子,510821201209265314;向德香,非亲属,510821198602025320;李俊贤,子,51082120070704531X</v>
          </cell>
        </row>
        <row r="1096">
          <cell r="A1096" t="str">
            <v>冉茂华</v>
          </cell>
          <cell r="B1096" t="str">
            <v>四川省吁苍县天星乡木瓜村6组22号</v>
          </cell>
          <cell r="C1096">
            <v>411006047</v>
          </cell>
          <cell r="D1096" t="str">
            <v>妻</v>
          </cell>
          <cell r="E1096" t="str">
            <v>510821196304155320</v>
          </cell>
          <cell r="F1096" t="str">
            <v>0839-3210849</v>
          </cell>
          <cell r="G1096" t="str">
            <v>女</v>
          </cell>
          <cell r="H1096" t="str">
            <v>汉族</v>
          </cell>
          <cell r="I1096" t="str">
            <v>冉茂华,妻,510821196304155320</v>
          </cell>
          <cell r="J1096" t="str">
            <v>冉茂华,妻,510821196304155320</v>
          </cell>
        </row>
        <row r="1097">
          <cell r="A1097" t="str">
            <v>李德贵</v>
          </cell>
          <cell r="B1097" t="str">
            <v>四川省旺苍县天星乡木瓜村6组22号</v>
          </cell>
          <cell r="C1097">
            <v>411006047</v>
          </cell>
          <cell r="D1097" t="str">
            <v>户主</v>
          </cell>
          <cell r="E1097" t="str">
            <v>510821195801025311</v>
          </cell>
        </row>
        <row r="1097">
          <cell r="G1097" t="str">
            <v>男</v>
          </cell>
          <cell r="H1097" t="str">
            <v>汉族</v>
          </cell>
          <cell r="I1097" t="str">
            <v>李德贵,户主,510821195801025311</v>
          </cell>
          <cell r="J1097" t="str">
            <v>李德贵,户主,510821195801025311;冉茂华,妻,510821196304155320</v>
          </cell>
        </row>
        <row r="1098">
          <cell r="A1098" t="str">
            <v>李得辉</v>
          </cell>
          <cell r="B1098" t="str">
            <v>四川省旺苍县天星乡木瓜柯5组21号</v>
          </cell>
          <cell r="C1098">
            <v>411006137</v>
          </cell>
          <cell r="D1098" t="str">
            <v>次子</v>
          </cell>
          <cell r="E1098" t="str">
            <v>51082119920804531X</v>
          </cell>
          <cell r="F1098" t="str">
            <v>18200515220</v>
          </cell>
          <cell r="G1098" t="str">
            <v>男</v>
          </cell>
          <cell r="H1098" t="str">
            <v>汉族</v>
          </cell>
          <cell r="I1098" t="str">
            <v>李得辉,次子,51082119920804531X</v>
          </cell>
          <cell r="J1098" t="str">
            <v>李得辉,次子,51082119920804531X</v>
          </cell>
        </row>
        <row r="1099">
          <cell r="A1099" t="str">
            <v>刘素珍</v>
          </cell>
          <cell r="B1099" t="str">
            <v>四川省旺苍县天星乡木瓜村5组21号</v>
          </cell>
          <cell r="C1099">
            <v>411006137</v>
          </cell>
          <cell r="D1099" t="str">
            <v>户主</v>
          </cell>
          <cell r="E1099" t="str">
            <v>510821196303015326</v>
          </cell>
          <cell r="F1099" t="str">
            <v>15283931887</v>
          </cell>
          <cell r="G1099" t="str">
            <v>女</v>
          </cell>
          <cell r="H1099" t="str">
            <v>汉族</v>
          </cell>
          <cell r="I1099" t="str">
            <v>刘素珍,户主,510821196303015326</v>
          </cell>
          <cell r="J1099" t="str">
            <v>刘素珍,户主,510821196303015326;李得辉,次子,51082119920804531X</v>
          </cell>
        </row>
        <row r="1100">
          <cell r="A1100" t="str">
            <v>何芝颖</v>
          </cell>
          <cell r="B1100" t="str">
            <v>四川省旺苍县天星乡木瓜村1组30号</v>
          </cell>
          <cell r="C1100">
            <v>411006185</v>
          </cell>
          <cell r="D1100" t="str">
            <v>长女</v>
          </cell>
          <cell r="E1100" t="str">
            <v>510821200811295327</v>
          </cell>
        </row>
        <row r="1100">
          <cell r="G1100" t="str">
            <v>女</v>
          </cell>
          <cell r="H1100" t="str">
            <v>汉族</v>
          </cell>
          <cell r="I1100" t="str">
            <v>何芝颖,长女,510821200811295327</v>
          </cell>
          <cell r="J1100" t="str">
            <v>何芝颖,长女,510821200811295327</v>
          </cell>
        </row>
        <row r="1101">
          <cell r="A1101" t="str">
            <v>张雪梅</v>
          </cell>
          <cell r="B1101" t="str">
            <v>四川省旺苍县天星乡木瓜村1组30号</v>
          </cell>
          <cell r="C1101">
            <v>411006185</v>
          </cell>
          <cell r="D1101" t="str">
            <v>配偶</v>
          </cell>
          <cell r="E1101" t="str">
            <v>510821198503045326</v>
          </cell>
          <cell r="F1101" t="str">
            <v>15729764699</v>
          </cell>
          <cell r="G1101" t="str">
            <v>女</v>
          </cell>
          <cell r="H1101" t="str">
            <v>汉族</v>
          </cell>
          <cell r="I1101" t="str">
            <v>张雪梅,配偶,510821198503045326</v>
          </cell>
          <cell r="J1101" t="str">
            <v>张雪梅,配偶,510821198503045326;何芝颖,长女,510821200811295327</v>
          </cell>
        </row>
        <row r="1102">
          <cell r="A1102" t="str">
            <v>何佳颖</v>
          </cell>
          <cell r="B1102" t="str">
            <v>四川省旺苍县天星乡木瓜村1组30号</v>
          </cell>
          <cell r="C1102">
            <v>411006185</v>
          </cell>
          <cell r="D1102" t="str">
            <v>次女</v>
          </cell>
          <cell r="E1102" t="str">
            <v>510821201010315329</v>
          </cell>
        </row>
        <row r="1102">
          <cell r="G1102" t="str">
            <v>女</v>
          </cell>
          <cell r="H1102" t="str">
            <v>汉族</v>
          </cell>
          <cell r="I1102" t="str">
            <v>何佳颖,次女,510821201010315329</v>
          </cell>
          <cell r="J1102" t="str">
            <v>何佳颖,次女,510821201010315329;张雪梅,配偶,510821198503045326;何芝颖,长女,510821200811295327</v>
          </cell>
        </row>
        <row r="1103">
          <cell r="A1103" t="str">
            <v>何俊勇</v>
          </cell>
          <cell r="B1103" t="str">
            <v>四川省旺苍县天星乡木瓜村1组30号</v>
          </cell>
          <cell r="C1103">
            <v>411006185</v>
          </cell>
          <cell r="D1103" t="str">
            <v>户主</v>
          </cell>
          <cell r="E1103" t="str">
            <v>510821198110225318</v>
          </cell>
          <cell r="F1103" t="str">
            <v>0839-4416007</v>
          </cell>
          <cell r="G1103" t="str">
            <v>男</v>
          </cell>
          <cell r="H1103" t="str">
            <v>汉族</v>
          </cell>
          <cell r="I1103" t="str">
            <v>何俊勇,户主,510821198110225318</v>
          </cell>
          <cell r="J1103" t="str">
            <v>何俊勇,户主,510821198110225318;何佳颖,次女,510821201010315329;张雪梅,配偶,510821198503045326;何芝颖,长女,510821200811295327</v>
          </cell>
        </row>
        <row r="1104">
          <cell r="A1104" t="str">
            <v>卢秋宏</v>
          </cell>
          <cell r="B1104" t="str">
            <v>四川省旺苍县天星乡木瓜村6组4号</v>
          </cell>
          <cell r="C1104">
            <v>411006346</v>
          </cell>
          <cell r="D1104" t="str">
            <v>长子</v>
          </cell>
          <cell r="E1104" t="str">
            <v>510821200311105312</v>
          </cell>
          <cell r="F1104" t="str">
            <v>15378533426</v>
          </cell>
          <cell r="G1104" t="str">
            <v>男</v>
          </cell>
          <cell r="H1104" t="str">
            <v>汉族</v>
          </cell>
          <cell r="I1104" t="str">
            <v>卢秋宏,长子,510821200311105312</v>
          </cell>
          <cell r="J1104" t="str">
            <v>卢秋宏,长子,510821200311105312</v>
          </cell>
        </row>
        <row r="1105">
          <cell r="A1105" t="str">
            <v>卢垭宏</v>
          </cell>
          <cell r="B1105" t="str">
            <v>四川省旺苍县天星乡木瓜村6组4号</v>
          </cell>
          <cell r="C1105">
            <v>411006346</v>
          </cell>
          <cell r="D1105" t="str">
            <v>长子</v>
          </cell>
          <cell r="E1105" t="str">
            <v>510821201011135311</v>
          </cell>
          <cell r="F1105" t="str">
            <v>15378533426</v>
          </cell>
          <cell r="G1105" t="str">
            <v>男</v>
          </cell>
          <cell r="H1105" t="str">
            <v>汉族</v>
          </cell>
          <cell r="I1105" t="str">
            <v>卢垭宏,长子,510821201011135311</v>
          </cell>
          <cell r="J1105" t="str">
            <v>卢垭宏,长子,510821201011135311;卢秋宏,长子,510821200311105312</v>
          </cell>
        </row>
        <row r="1106">
          <cell r="A1106" t="str">
            <v>付建容</v>
          </cell>
          <cell r="B1106" t="str">
            <v>四川省旺苍县天星乡木瓜村6组4号</v>
          </cell>
          <cell r="C1106">
            <v>411006346</v>
          </cell>
          <cell r="D1106" t="str">
            <v>配偶</v>
          </cell>
          <cell r="E1106" t="str">
            <v>510821198102165327</v>
          </cell>
          <cell r="F1106" t="str">
            <v>17344385326</v>
          </cell>
          <cell r="G1106" t="str">
            <v>女</v>
          </cell>
          <cell r="H1106" t="str">
            <v>汉族</v>
          </cell>
          <cell r="I1106" t="str">
            <v>付建容,配偶,510821198102165327</v>
          </cell>
          <cell r="J1106" t="str">
            <v>付建容,配偶,510821198102165327;卢垭宏,长子,510821201011135311;卢秋宏,长子,510821200311105312</v>
          </cell>
        </row>
        <row r="1107">
          <cell r="A1107" t="str">
            <v>卢春光</v>
          </cell>
          <cell r="B1107" t="str">
            <v>四川省旺苍县天星乡木瓜村6组4号</v>
          </cell>
          <cell r="C1107">
            <v>411006346</v>
          </cell>
          <cell r="D1107" t="str">
            <v>户主</v>
          </cell>
          <cell r="E1107" t="str">
            <v>510821197403055311</v>
          </cell>
        </row>
        <row r="1107">
          <cell r="G1107" t="str">
            <v>男</v>
          </cell>
          <cell r="H1107" t="str">
            <v>汉族</v>
          </cell>
          <cell r="I1107" t="str">
            <v>卢春光,户主,510821197403055311</v>
          </cell>
          <cell r="J1107" t="str">
            <v>卢春光,户主,510821197403055311;付建容,配偶,510821198102165327;卢垭宏,长子,510821201011135311;卢秋宏,长子,510821200311105312</v>
          </cell>
        </row>
        <row r="1108">
          <cell r="A1108" t="str">
            <v>赵秀昌</v>
          </cell>
          <cell r="B1108" t="str">
            <v>四川省旺苍县天星乡木瓜村4组13号</v>
          </cell>
          <cell r="C1108">
            <v>411006394</v>
          </cell>
          <cell r="D1108" t="str">
            <v>配偶</v>
          </cell>
          <cell r="E1108" t="str">
            <v>510821194405055346</v>
          </cell>
          <cell r="F1108" t="str">
            <v>18780929600</v>
          </cell>
          <cell r="G1108" t="str">
            <v>女</v>
          </cell>
          <cell r="H1108" t="str">
            <v>汉族</v>
          </cell>
          <cell r="I1108" t="str">
            <v>赵秀昌,配偶,510821194405055346</v>
          </cell>
          <cell r="J1108" t="str">
            <v>赵秀昌,配偶,510821194405055346</v>
          </cell>
        </row>
        <row r="1109">
          <cell r="A1109" t="str">
            <v>李贤云</v>
          </cell>
          <cell r="B1109" t="str">
            <v>四川省旺苍县天星乡木瓜村4组13号</v>
          </cell>
          <cell r="C1109">
            <v>411006394</v>
          </cell>
          <cell r="D1109" t="str">
            <v>户主</v>
          </cell>
          <cell r="E1109" t="str">
            <v>510821194204135315</v>
          </cell>
        </row>
        <row r="1109">
          <cell r="G1109" t="str">
            <v>男</v>
          </cell>
          <cell r="H1109" t="str">
            <v>汉族</v>
          </cell>
          <cell r="I1109" t="str">
            <v>李贤云,户主,510821194204135315</v>
          </cell>
          <cell r="J1109" t="str">
            <v>李贤云,户主,510821194204135315;赵秀昌,配偶,510821194405055346</v>
          </cell>
        </row>
        <row r="1110">
          <cell r="A1110" t="str">
            <v>付静永</v>
          </cell>
          <cell r="B1110" t="str">
            <v>四川省旺苍县天星乡木瓜村4组33号</v>
          </cell>
          <cell r="C1110">
            <v>411006395</v>
          </cell>
          <cell r="D1110" t="str">
            <v>子</v>
          </cell>
          <cell r="E1110" t="str">
            <v>510821201001085314</v>
          </cell>
        </row>
        <row r="1110">
          <cell r="G1110" t="str">
            <v>男</v>
          </cell>
          <cell r="H1110" t="str">
            <v>汉族</v>
          </cell>
          <cell r="I1110" t="str">
            <v>付静永,子,510821201001085314</v>
          </cell>
          <cell r="J1110" t="str">
            <v>付静永,子,510821201001085314</v>
          </cell>
        </row>
        <row r="1111">
          <cell r="A1111" t="str">
            <v>向芙蓉</v>
          </cell>
          <cell r="B1111" t="str">
            <v>四川省旺苍县天星乡木瓜村4组33号</v>
          </cell>
          <cell r="C1111">
            <v>411006395</v>
          </cell>
          <cell r="D1111" t="str">
            <v>配偶</v>
          </cell>
          <cell r="E1111" t="str">
            <v>510821198703155327</v>
          </cell>
          <cell r="F1111" t="str">
            <v>0839-3212416</v>
          </cell>
          <cell r="G1111" t="str">
            <v>女</v>
          </cell>
          <cell r="H1111" t="str">
            <v>汉族</v>
          </cell>
          <cell r="I1111" t="str">
            <v>向芙蓉,配偶,510821198703155327</v>
          </cell>
          <cell r="J1111" t="str">
            <v>向芙蓉,配偶,510821198703155327;付静永,子,510821201001085314</v>
          </cell>
        </row>
        <row r="1112">
          <cell r="A1112" t="str">
            <v>付幸泳</v>
          </cell>
          <cell r="B1112" t="str">
            <v>四川省旺苍县天星乡木瓜村4组33号</v>
          </cell>
          <cell r="C1112">
            <v>411006395</v>
          </cell>
          <cell r="D1112" t="str">
            <v>女</v>
          </cell>
          <cell r="E1112" t="str">
            <v>510821200807125325</v>
          </cell>
        </row>
        <row r="1112">
          <cell r="G1112" t="str">
            <v>女</v>
          </cell>
          <cell r="H1112" t="str">
            <v>汉族</v>
          </cell>
          <cell r="I1112" t="str">
            <v>付幸泳,女,510821200807125325</v>
          </cell>
          <cell r="J1112" t="str">
            <v>付幸泳,女,510821200807125325;向芙蓉,配偶,510821198703155327;付静永,子,510821201001085314</v>
          </cell>
        </row>
        <row r="1113">
          <cell r="A1113" t="str">
            <v>付林庭</v>
          </cell>
          <cell r="B1113" t="str">
            <v>四川省旺苍县天星乡木瓜村4组33号</v>
          </cell>
          <cell r="C1113">
            <v>411006395</v>
          </cell>
          <cell r="D1113" t="str">
            <v>户主</v>
          </cell>
          <cell r="E1113" t="str">
            <v>510821198606245312</v>
          </cell>
          <cell r="F1113" t="str">
            <v>15883906989</v>
          </cell>
          <cell r="G1113" t="str">
            <v>男</v>
          </cell>
          <cell r="H1113" t="str">
            <v>汉族</v>
          </cell>
          <cell r="I1113" t="str">
            <v>付林庭,户主,510821198606245312</v>
          </cell>
          <cell r="J1113" t="str">
            <v>付林庭,户主,510821198606245312;付幸泳,女,510821200807125325;向芙蓉,配偶,510821198703155327;付静永,子,510821201001085314</v>
          </cell>
        </row>
        <row r="1114">
          <cell r="A1114" t="str">
            <v>李德玉</v>
          </cell>
          <cell r="B1114" t="str">
            <v>四川省旺苍县天星乡木瓜村4组57号</v>
          </cell>
          <cell r="C1114">
            <v>411006422</v>
          </cell>
          <cell r="D1114" t="str">
            <v>妻</v>
          </cell>
          <cell r="E1114" t="str">
            <v>510821195503045322</v>
          </cell>
          <cell r="F1114" t="str">
            <v>18780924132</v>
          </cell>
          <cell r="G1114" t="str">
            <v>女</v>
          </cell>
          <cell r="H1114" t="str">
            <v>汉族</v>
          </cell>
          <cell r="I1114" t="str">
            <v>李德玉,妻,510821195503045322</v>
          </cell>
          <cell r="J1114" t="str">
            <v>李德玉,妻,510821195503045322</v>
          </cell>
        </row>
        <row r="1115">
          <cell r="A1115" t="str">
            <v>刘加坤</v>
          </cell>
          <cell r="B1115" t="str">
            <v>四川省旺苍县天星乡木瓜村4组57号</v>
          </cell>
          <cell r="C1115">
            <v>411006422</v>
          </cell>
          <cell r="D1115" t="str">
            <v>户主</v>
          </cell>
          <cell r="E1115" t="str">
            <v>510821195001175311</v>
          </cell>
          <cell r="F1115" t="str">
            <v>18780924132</v>
          </cell>
          <cell r="G1115" t="str">
            <v>男</v>
          </cell>
          <cell r="H1115" t="str">
            <v>汉族</v>
          </cell>
          <cell r="I1115" t="str">
            <v>刘加坤,户主,510821195001175311</v>
          </cell>
          <cell r="J1115" t="str">
            <v>刘加坤,户主,510821195001175311;李德玉,妻,510821195503045322</v>
          </cell>
        </row>
        <row r="1116">
          <cell r="A1116" t="str">
            <v>卢云帮</v>
          </cell>
          <cell r="B1116" t="str">
            <v>四川省旺苍县天星乡木瓜村9组22号</v>
          </cell>
          <cell r="C1116">
            <v>411006448</v>
          </cell>
          <cell r="D1116" t="str">
            <v>户主</v>
          </cell>
          <cell r="E1116" t="str">
            <v>510821194307145313</v>
          </cell>
          <cell r="F1116" t="str">
            <v>13547172169</v>
          </cell>
          <cell r="G1116" t="str">
            <v>男</v>
          </cell>
          <cell r="H1116" t="str">
            <v>汉族</v>
          </cell>
          <cell r="I1116" t="str">
            <v>卢云帮,户主,510821194307145313</v>
          </cell>
          <cell r="J1116" t="str">
            <v>卢云帮,户主,510821194307145313</v>
          </cell>
        </row>
        <row r="1117">
          <cell r="A1117" t="str">
            <v>李桂英</v>
          </cell>
          <cell r="B1117" t="str">
            <v>四川省旺苍县天星乡木瓜村3组53号</v>
          </cell>
          <cell r="C1117">
            <v>411006460</v>
          </cell>
          <cell r="D1117" t="str">
            <v>母亲</v>
          </cell>
          <cell r="E1117" t="str">
            <v>51082119320714532X</v>
          </cell>
        </row>
        <row r="1117">
          <cell r="G1117" t="str">
            <v>女</v>
          </cell>
          <cell r="H1117" t="str">
            <v>汉族</v>
          </cell>
          <cell r="I1117" t="str">
            <v>李桂英,母亲,51082119320714532X</v>
          </cell>
          <cell r="J1117" t="str">
            <v>李桂英,母亲,51082119320714532X</v>
          </cell>
        </row>
        <row r="1118">
          <cell r="A1118" t="str">
            <v>杨翠英</v>
          </cell>
          <cell r="B1118" t="str">
            <v>四川省旺苍县天星乡木瓜村3组53号</v>
          </cell>
          <cell r="C1118">
            <v>411006460</v>
          </cell>
          <cell r="D1118" t="str">
            <v>户主</v>
          </cell>
          <cell r="E1118" t="str">
            <v>510821195704135324</v>
          </cell>
          <cell r="F1118" t="str">
            <v>18284035216</v>
          </cell>
          <cell r="G1118" t="str">
            <v>女</v>
          </cell>
          <cell r="H1118" t="str">
            <v>汉族</v>
          </cell>
          <cell r="I1118" t="str">
            <v>杨翠英,户主,510821195704135324</v>
          </cell>
          <cell r="J1118" t="str">
            <v>杨翠英,户主,510821195704135324;李桂英,母亲,51082119320714532X</v>
          </cell>
        </row>
        <row r="1119">
          <cell r="A1119" t="str">
            <v>刘勇</v>
          </cell>
          <cell r="B1119" t="str">
            <v>四川省旺苍县天星乡木瓜村4组6号</v>
          </cell>
          <cell r="C1119">
            <v>411006541</v>
          </cell>
          <cell r="D1119" t="str">
            <v>长子</v>
          </cell>
          <cell r="E1119" t="str">
            <v>510821199703155356</v>
          </cell>
          <cell r="F1119" t="str">
            <v>15983926316</v>
          </cell>
          <cell r="G1119" t="str">
            <v>男</v>
          </cell>
          <cell r="H1119" t="str">
            <v>汉族</v>
          </cell>
          <cell r="I1119" t="str">
            <v>刘勇,长子,510821199703155356</v>
          </cell>
          <cell r="J1119" t="str">
            <v>刘勇,长子,510821199703155356</v>
          </cell>
        </row>
        <row r="1120">
          <cell r="A1120" t="str">
            <v>尹徐连</v>
          </cell>
          <cell r="B1120" t="str">
            <v>四川省旺苍县天星乡木瓜村4组6号</v>
          </cell>
          <cell r="C1120">
            <v>411006541</v>
          </cell>
          <cell r="D1120" t="str">
            <v>妻</v>
          </cell>
          <cell r="E1120" t="str">
            <v>510821197203065347</v>
          </cell>
          <cell r="F1120" t="str">
            <v>0839-3212150</v>
          </cell>
          <cell r="G1120" t="str">
            <v>女</v>
          </cell>
          <cell r="H1120" t="str">
            <v>汉族</v>
          </cell>
          <cell r="I1120" t="str">
            <v>尹徐连,妻,510821197203065347</v>
          </cell>
          <cell r="J1120" t="str">
            <v>尹徐连,妻,510821197203065347;刘勇,长子,510821199703155356</v>
          </cell>
        </row>
        <row r="1121">
          <cell r="A1121" t="str">
            <v>刘朝义</v>
          </cell>
          <cell r="B1121" t="str">
            <v>四川省旺苍县天星乡木瓜村4组6号</v>
          </cell>
          <cell r="C1121">
            <v>411006541</v>
          </cell>
          <cell r="D1121" t="str">
            <v>户土</v>
          </cell>
          <cell r="E1121" t="str">
            <v>510821197110065313</v>
          </cell>
          <cell r="F1121" t="str">
            <v>0839-3212150</v>
          </cell>
          <cell r="G1121" t="str">
            <v>男</v>
          </cell>
          <cell r="H1121" t="str">
            <v>汉族</v>
          </cell>
          <cell r="I1121" t="str">
            <v>刘朝义,户土,510821197110065313</v>
          </cell>
          <cell r="J1121" t="str">
            <v>刘朝义,户土,510821197110065313;尹徐连,妻,510821197203065347;刘勇,长子,510821199703155356</v>
          </cell>
        </row>
        <row r="1122">
          <cell r="A1122" t="str">
            <v>付旺永</v>
          </cell>
          <cell r="B1122" t="str">
            <v>四川省旺苍县天星乡木瓜村2组20号</v>
          </cell>
          <cell r="C1122">
            <v>411006555</v>
          </cell>
          <cell r="D1122" t="str">
            <v>长子</v>
          </cell>
          <cell r="E1122" t="str">
            <v>510821200703045312</v>
          </cell>
        </row>
        <row r="1122">
          <cell r="G1122" t="str">
            <v>男</v>
          </cell>
          <cell r="H1122" t="str">
            <v>汉族</v>
          </cell>
          <cell r="I1122" t="str">
            <v>付旺永,长子,510821200703045312</v>
          </cell>
          <cell r="J1122" t="str">
            <v>付旺永,长子,510821200703045312</v>
          </cell>
        </row>
        <row r="1123">
          <cell r="A1123" t="str">
            <v>付巧</v>
          </cell>
          <cell r="B1123" t="str">
            <v>四川省旺苍县天星乡木瓜村2组20号</v>
          </cell>
          <cell r="C1123">
            <v>411006555</v>
          </cell>
          <cell r="D1123" t="str">
            <v>长女</v>
          </cell>
          <cell r="E1123" t="str">
            <v>510821200010105327</v>
          </cell>
          <cell r="F1123" t="str">
            <v>13419201447</v>
          </cell>
          <cell r="G1123" t="str">
            <v>女</v>
          </cell>
          <cell r="H1123" t="str">
            <v>汉族</v>
          </cell>
          <cell r="I1123" t="str">
            <v>付巧,长女,510821200010105327</v>
          </cell>
          <cell r="J1123" t="str">
            <v>付巧,长女,510821200010105327;付旺永,长子,510821200703045312</v>
          </cell>
        </row>
        <row r="1124">
          <cell r="A1124" t="str">
            <v>付林秀</v>
          </cell>
          <cell r="B1124" t="str">
            <v>四川省旺苍县天星乡木瓜村2组20号</v>
          </cell>
          <cell r="C1124">
            <v>411006555</v>
          </cell>
          <cell r="D1124" t="str">
            <v>妻</v>
          </cell>
          <cell r="E1124" t="str">
            <v>510821198109205328</v>
          </cell>
          <cell r="F1124" t="str">
            <v>0839-4416870</v>
          </cell>
          <cell r="G1124" t="str">
            <v>女</v>
          </cell>
          <cell r="H1124" t="str">
            <v>汉族</v>
          </cell>
          <cell r="I1124" t="str">
            <v>付林秀,妻,510821198109205328</v>
          </cell>
          <cell r="J1124" t="str">
            <v>付林秀,妻,510821198109205328;付巧,长女,510821200010105327;付旺永,长子,510821200703045312</v>
          </cell>
        </row>
        <row r="1125">
          <cell r="A1125" t="str">
            <v>向万春</v>
          </cell>
          <cell r="B1125" t="str">
            <v>四川省旺苍县天星乡木瓜村2组20号</v>
          </cell>
          <cell r="C1125">
            <v>411006555</v>
          </cell>
          <cell r="D1125" t="str">
            <v>户主</v>
          </cell>
          <cell r="E1125" t="str">
            <v>510821197501055331</v>
          </cell>
          <cell r="F1125" t="str">
            <v>13063928783</v>
          </cell>
          <cell r="G1125" t="str">
            <v>男</v>
          </cell>
          <cell r="H1125" t="str">
            <v>汉族</v>
          </cell>
          <cell r="I1125" t="str">
            <v>向万春,户主,510821197501055331</v>
          </cell>
          <cell r="J1125" t="str">
            <v>向万春,户主,510821197501055331;付林秀,妻,510821198109205328;付巧,长女,510821200010105327;付旺永,长子,510821200703045312</v>
          </cell>
        </row>
        <row r="1126">
          <cell r="A1126" t="str">
            <v>马金英</v>
          </cell>
          <cell r="B1126" t="str">
            <v>四川省旺苍县天星乡木瓜村2组18号</v>
          </cell>
          <cell r="C1126">
            <v>411006576</v>
          </cell>
          <cell r="D1126" t="str">
            <v>户主</v>
          </cell>
          <cell r="E1126" t="str">
            <v>510821194701165320</v>
          </cell>
        </row>
        <row r="1126">
          <cell r="G1126" t="str">
            <v>女</v>
          </cell>
          <cell r="H1126" t="str">
            <v>汉族</v>
          </cell>
          <cell r="I1126" t="str">
            <v>马金英,户主,510821194701165320</v>
          </cell>
          <cell r="J1126" t="str">
            <v>马金英,户主,510821194701165320</v>
          </cell>
        </row>
        <row r="1127">
          <cell r="A1127" t="str">
            <v>张群容</v>
          </cell>
          <cell r="B1127" t="str">
            <v>四川省旺苍县天星乡木瓜村7组29号</v>
          </cell>
          <cell r="C1127">
            <v>411006632</v>
          </cell>
          <cell r="D1127" t="str">
            <v>长女</v>
          </cell>
          <cell r="E1127" t="str">
            <v>510821201408195320</v>
          </cell>
        </row>
        <row r="1127">
          <cell r="G1127" t="str">
            <v>女</v>
          </cell>
          <cell r="H1127" t="str">
            <v>汉族</v>
          </cell>
          <cell r="I1127" t="str">
            <v>张群容,长女,510821201408195320</v>
          </cell>
          <cell r="J1127" t="str">
            <v>张群容,长女,510821201408195320</v>
          </cell>
        </row>
        <row r="1128">
          <cell r="A1128" t="str">
            <v>张洪银</v>
          </cell>
          <cell r="B1128" t="str">
            <v>四川省旺苍县天星乡木瓜村7组29号</v>
          </cell>
          <cell r="C1128">
            <v>411006632</v>
          </cell>
          <cell r="D1128" t="str">
            <v>长广</v>
          </cell>
          <cell r="E1128" t="str">
            <v>510821200607025311</v>
          </cell>
        </row>
        <row r="1128">
          <cell r="G1128" t="str">
            <v>男</v>
          </cell>
          <cell r="H1128" t="str">
            <v>汉族</v>
          </cell>
          <cell r="I1128" t="str">
            <v>张洪银,长广,510821200607025311</v>
          </cell>
          <cell r="J1128" t="str">
            <v>张洪银,长广,510821200607025311;张群容,长女,510821201408195320</v>
          </cell>
        </row>
        <row r="1129">
          <cell r="A1129" t="str">
            <v>张连有</v>
          </cell>
          <cell r="B1129" t="str">
            <v>四川省旺苍县天星乡木瓜村7组29号</v>
          </cell>
          <cell r="C1129">
            <v>411006632</v>
          </cell>
          <cell r="D1129" t="str">
            <v>户主</v>
          </cell>
          <cell r="E1129" t="str">
            <v>510821198002035314</v>
          </cell>
          <cell r="F1129" t="str">
            <v>18780973246</v>
          </cell>
          <cell r="G1129" t="str">
            <v>男</v>
          </cell>
          <cell r="H1129" t="str">
            <v>汉族</v>
          </cell>
          <cell r="I1129" t="str">
            <v>张连有,户主,510821198002035314</v>
          </cell>
          <cell r="J1129" t="str">
            <v>张连有,户主,510821198002035314;张洪银,长广,510821200607025311;张群容,长女,510821201408195320</v>
          </cell>
        </row>
        <row r="1130">
          <cell r="A1130" t="str">
            <v>赵贤江</v>
          </cell>
          <cell r="B1130" t="str">
            <v>四川省旺苍县天星乡木瓜村10组16号</v>
          </cell>
          <cell r="C1130">
            <v>411006723</v>
          </cell>
          <cell r="D1130" t="str">
            <v>长子</v>
          </cell>
          <cell r="E1130" t="str">
            <v>510821200403125310</v>
          </cell>
          <cell r="F1130" t="str">
            <v>15284123885</v>
          </cell>
          <cell r="G1130" t="str">
            <v>男</v>
          </cell>
          <cell r="H1130" t="str">
            <v>汉族</v>
          </cell>
          <cell r="I1130" t="str">
            <v>赵贤江,长子,510821200403125310</v>
          </cell>
          <cell r="J1130" t="str">
            <v>赵贤江,长子,510821200403125310</v>
          </cell>
        </row>
        <row r="1131">
          <cell r="A1131" t="str">
            <v>彭小平</v>
          </cell>
          <cell r="B1131" t="str">
            <v>四川省旺苍县天星乡木瓜村10组16号</v>
          </cell>
          <cell r="C1131">
            <v>411006723</v>
          </cell>
          <cell r="D1131" t="str">
            <v>妻</v>
          </cell>
          <cell r="E1131" t="str">
            <v>510821198202055328</v>
          </cell>
          <cell r="F1131" t="str">
            <v>15183944304</v>
          </cell>
          <cell r="G1131" t="str">
            <v>女</v>
          </cell>
          <cell r="H1131" t="str">
            <v>汉族</v>
          </cell>
          <cell r="I1131" t="str">
            <v>彭小平,妻,510821198202055328</v>
          </cell>
          <cell r="J1131" t="str">
            <v>彭小平,妻,510821198202055328;赵贤江,长子,510821200403125310</v>
          </cell>
        </row>
        <row r="1132">
          <cell r="A1132" t="str">
            <v>赵倚</v>
          </cell>
          <cell r="B1132" t="str">
            <v>四川省旺苍县天星乡木瓜村10组16号</v>
          </cell>
          <cell r="C1132">
            <v>411006723</v>
          </cell>
          <cell r="D1132" t="str">
            <v>次子</v>
          </cell>
          <cell r="E1132" t="str">
            <v>510821200602145314</v>
          </cell>
        </row>
        <row r="1132">
          <cell r="G1132" t="str">
            <v>男</v>
          </cell>
          <cell r="H1132" t="str">
            <v>汉族</v>
          </cell>
          <cell r="I1132" t="str">
            <v>赵倚,次子,510821200602145314</v>
          </cell>
          <cell r="J1132" t="str">
            <v>赵倚,次子,510821200602145314;彭小平,妻,510821198202055328;赵贤江,长子,510821200403125310</v>
          </cell>
        </row>
        <row r="1133">
          <cell r="A1133" t="str">
            <v>赵正勇</v>
          </cell>
          <cell r="B1133" t="str">
            <v>四川省旺苍县天星乡木瓜村10组16号</v>
          </cell>
          <cell r="C1133">
            <v>411006723</v>
          </cell>
          <cell r="D1133" t="str">
            <v>户主</v>
          </cell>
          <cell r="E1133" t="str">
            <v>510821197604055318</v>
          </cell>
          <cell r="F1133" t="str">
            <v>15183944304</v>
          </cell>
          <cell r="G1133" t="str">
            <v>男</v>
          </cell>
          <cell r="H1133" t="str">
            <v>汉族</v>
          </cell>
          <cell r="I1133" t="str">
            <v>赵正勇,户主,510821197604055318</v>
          </cell>
          <cell r="J1133" t="str">
            <v>赵正勇,户主,510821197604055318;赵倚,次子,510821200602145314;彭小平,妻,510821198202055328;赵贤江,长子,510821200403125310</v>
          </cell>
        </row>
        <row r="1134">
          <cell r="A1134" t="str">
            <v>刘三秀</v>
          </cell>
          <cell r="B1134" t="str">
            <v>四川省旺苍县天星乡木瓜村4组22号</v>
          </cell>
          <cell r="C1134">
            <v>411006779</v>
          </cell>
          <cell r="D1134" t="str">
            <v>户主</v>
          </cell>
          <cell r="E1134" t="str">
            <v>510821194606135342</v>
          </cell>
        </row>
        <row r="1134">
          <cell r="G1134" t="str">
            <v>女</v>
          </cell>
          <cell r="H1134" t="str">
            <v>汉族</v>
          </cell>
          <cell r="I1134" t="str">
            <v>刘三秀,户主,510821194606135342</v>
          </cell>
          <cell r="J1134" t="str">
            <v>刘三秀,户主,510821194606135342</v>
          </cell>
        </row>
        <row r="1135">
          <cell r="A1135" t="str">
            <v>李姚</v>
          </cell>
          <cell r="B1135" t="str">
            <v>四川省旺苍县天星乡木瓜村6组21号</v>
          </cell>
          <cell r="C1135">
            <v>411006811</v>
          </cell>
          <cell r="D1135" t="str">
            <v>妻</v>
          </cell>
          <cell r="E1135" t="str">
            <v>510821198603085325</v>
          </cell>
          <cell r="F1135" t="str">
            <v>13219917023</v>
          </cell>
          <cell r="G1135" t="str">
            <v>女</v>
          </cell>
          <cell r="H1135" t="str">
            <v>汉族</v>
          </cell>
          <cell r="I1135" t="str">
            <v>李姚,妻,510821198603085325</v>
          </cell>
          <cell r="J1135" t="str">
            <v>李姚,妻,510821198603085325</v>
          </cell>
        </row>
        <row r="1136">
          <cell r="A1136" t="str">
            <v>邓开福</v>
          </cell>
          <cell r="B1136" t="str">
            <v>四川省旺苍县天星乡木瓜村6组21号</v>
          </cell>
          <cell r="C1136">
            <v>411006811</v>
          </cell>
          <cell r="D1136" t="str">
            <v>户主</v>
          </cell>
          <cell r="E1136" t="str">
            <v>510821198510045033</v>
          </cell>
          <cell r="F1136" t="str">
            <v>15983912155</v>
          </cell>
          <cell r="G1136" t="str">
            <v>男</v>
          </cell>
          <cell r="H1136" t="str">
            <v>汉族</v>
          </cell>
          <cell r="I1136" t="str">
            <v>邓开福,户主,510821198510045033</v>
          </cell>
          <cell r="J1136" t="str">
            <v>邓开福,户主,510821198510045033;李姚,妻,510821198603085325</v>
          </cell>
        </row>
        <row r="1137">
          <cell r="A1137" t="str">
            <v>张宝丹</v>
          </cell>
          <cell r="B1137" t="str">
            <v>四川省旺苍县天星乡木瓜村7组9号</v>
          </cell>
          <cell r="C1137">
            <v>411006884</v>
          </cell>
          <cell r="D1137" t="str">
            <v>长女</v>
          </cell>
          <cell r="E1137" t="str">
            <v>510821200810225327</v>
          </cell>
        </row>
        <row r="1137">
          <cell r="G1137" t="str">
            <v>女</v>
          </cell>
          <cell r="H1137" t="str">
            <v>汉族</v>
          </cell>
          <cell r="I1137" t="str">
            <v>张宝丹,长女,510821200810225327</v>
          </cell>
          <cell r="J1137" t="str">
            <v>张宝丹,长女,510821200810225327</v>
          </cell>
        </row>
        <row r="1138">
          <cell r="A1138" t="str">
            <v>杨宗梅</v>
          </cell>
          <cell r="B1138" t="str">
            <v>四川省旺苍县天星乡木瓜村7组9号</v>
          </cell>
          <cell r="C1138">
            <v>411006884</v>
          </cell>
          <cell r="D1138" t="str">
            <v>户主</v>
          </cell>
          <cell r="E1138" t="str">
            <v>510821198804045346</v>
          </cell>
          <cell r="F1138" t="str">
            <v>15283902589</v>
          </cell>
          <cell r="G1138" t="str">
            <v>女</v>
          </cell>
          <cell r="H1138" t="str">
            <v>汉族</v>
          </cell>
          <cell r="I1138" t="str">
            <v>杨宗梅,户主,510821198804045346</v>
          </cell>
          <cell r="J1138" t="str">
            <v>杨宗梅,户主,510821198804045346;张宝丹,长女,510821200810225327</v>
          </cell>
        </row>
        <row r="1139">
          <cell r="A1139" t="str">
            <v>余朝英</v>
          </cell>
          <cell r="B1139" t="str">
            <v>四川省旺苍县天星乡木瓜村6组7号</v>
          </cell>
          <cell r="C1139">
            <v>411006897</v>
          </cell>
          <cell r="D1139" t="str">
            <v>户主</v>
          </cell>
          <cell r="E1139" t="str">
            <v>510821194405055362</v>
          </cell>
        </row>
        <row r="1139">
          <cell r="G1139" t="str">
            <v>女</v>
          </cell>
          <cell r="H1139" t="str">
            <v>汉族</v>
          </cell>
          <cell r="I1139" t="str">
            <v>余朝英,户主,510821194405055362</v>
          </cell>
          <cell r="J1139" t="str">
            <v>余朝英,户主,510821194405055362</v>
          </cell>
        </row>
        <row r="1140">
          <cell r="A1140" t="str">
            <v>李胜林</v>
          </cell>
          <cell r="B1140" t="str">
            <v>四川省旺苍县天星乡木瓜村5组13号</v>
          </cell>
          <cell r="C1140">
            <v>411006919</v>
          </cell>
          <cell r="D1140" t="str">
            <v>长子</v>
          </cell>
          <cell r="E1140" t="str">
            <v>510821199411155311</v>
          </cell>
          <cell r="F1140" t="str">
            <v>15284891253</v>
          </cell>
          <cell r="G1140" t="str">
            <v>男</v>
          </cell>
          <cell r="H1140" t="str">
            <v>汉族</v>
          </cell>
          <cell r="I1140" t="str">
            <v>李胜林,长子,510821199411155311</v>
          </cell>
          <cell r="J1140" t="str">
            <v>李胜林,长子,510821199411155311</v>
          </cell>
        </row>
        <row r="1141">
          <cell r="A1141" t="str">
            <v>李城</v>
          </cell>
          <cell r="B1141" t="str">
            <v>四川省旺苍县天星乡木瓜村5组13号</v>
          </cell>
          <cell r="C1141">
            <v>411006919</v>
          </cell>
          <cell r="D1141" t="str">
            <v>长女</v>
          </cell>
          <cell r="E1141" t="str">
            <v>510821199904055327</v>
          </cell>
          <cell r="F1141" t="str">
            <v>17608390146</v>
          </cell>
          <cell r="G1141" t="str">
            <v>女</v>
          </cell>
          <cell r="H1141" t="str">
            <v>汉族</v>
          </cell>
          <cell r="I1141" t="str">
            <v>李城,长女,510821199904055327</v>
          </cell>
          <cell r="J1141" t="str">
            <v>李城,长女,510821199904055327;李胜林,长子,510821199411155311</v>
          </cell>
        </row>
        <row r="1142">
          <cell r="A1142" t="str">
            <v>卢美英</v>
          </cell>
          <cell r="B1142" t="str">
            <v>四川省旺苍县天星乡木瓜村5组13号</v>
          </cell>
          <cell r="C1142">
            <v>411006919</v>
          </cell>
          <cell r="D1142" t="str">
            <v>妻</v>
          </cell>
          <cell r="E1142" t="str">
            <v>510821197201105325</v>
          </cell>
        </row>
        <row r="1142">
          <cell r="G1142" t="str">
            <v>女</v>
          </cell>
          <cell r="H1142" t="str">
            <v>汉族</v>
          </cell>
          <cell r="I1142" t="str">
            <v>卢美英,妻,510821197201105325</v>
          </cell>
          <cell r="J1142" t="str">
            <v>卢美英,妻,510821197201105325;李城,长女,510821199904055327;李胜林,长子,510821199411155311</v>
          </cell>
        </row>
        <row r="1143">
          <cell r="A1143" t="str">
            <v>李德仁</v>
          </cell>
          <cell r="B1143" t="str">
            <v>四川省旺苍县天星乡木瓜村5组13号</v>
          </cell>
          <cell r="C1143">
            <v>411006919</v>
          </cell>
          <cell r="D1143" t="str">
            <v>户主</v>
          </cell>
          <cell r="E1143" t="str">
            <v>510821197204015317</v>
          </cell>
          <cell r="F1143" t="str">
            <v>0839-4402851</v>
          </cell>
          <cell r="G1143" t="str">
            <v>男</v>
          </cell>
          <cell r="H1143" t="str">
            <v>汉族</v>
          </cell>
          <cell r="I1143" t="str">
            <v>李德仁,户主,510821197204015317</v>
          </cell>
          <cell r="J1143" t="str">
            <v>李德仁,户主,510821197204015317;卢美英,妻,510821197201105325;李城,长女,510821199904055327;李胜林,长子,510821199411155311</v>
          </cell>
        </row>
        <row r="1144">
          <cell r="A1144" t="str">
            <v>蔡明英</v>
          </cell>
          <cell r="B1144" t="str">
            <v>四川省旺苍县天星乡木瓜村5组3号</v>
          </cell>
          <cell r="C1144">
            <v>411006949</v>
          </cell>
          <cell r="D1144" t="str">
            <v>妻</v>
          </cell>
          <cell r="E1144" t="str">
            <v>510821193901205345</v>
          </cell>
          <cell r="F1144">
            <v>4217291</v>
          </cell>
          <cell r="G1144" t="str">
            <v>女</v>
          </cell>
          <cell r="H1144" t="str">
            <v>汉族</v>
          </cell>
          <cell r="I1144" t="str">
            <v>蔡明英,妻,510821193901205345</v>
          </cell>
          <cell r="J1144" t="str">
            <v>蔡明英,妻,510821193901205345</v>
          </cell>
        </row>
        <row r="1145">
          <cell r="A1145" t="str">
            <v>李益福</v>
          </cell>
          <cell r="B1145" t="str">
            <v>四川省旺苍县天星乡木瓜村5组3号</v>
          </cell>
          <cell r="C1145">
            <v>411006949</v>
          </cell>
          <cell r="D1145" t="str">
            <v>户主</v>
          </cell>
          <cell r="E1145" t="str">
            <v>510821194304035311</v>
          </cell>
          <cell r="F1145">
            <v>4217291</v>
          </cell>
          <cell r="G1145" t="str">
            <v>男</v>
          </cell>
          <cell r="H1145" t="str">
            <v>汉族</v>
          </cell>
          <cell r="I1145" t="str">
            <v>李益福,户主,510821194304035311</v>
          </cell>
          <cell r="J1145" t="str">
            <v>李益福,户主,510821194304035311;蔡明英,妻,510821193901205345</v>
          </cell>
        </row>
        <row r="1146">
          <cell r="A1146" t="str">
            <v>赵博宇</v>
          </cell>
          <cell r="B1146" t="str">
            <v>四川省旺苍县天星乡木瓜村1组33号</v>
          </cell>
          <cell r="C1146">
            <v>411006960</v>
          </cell>
          <cell r="D1146" t="str">
            <v>长子</v>
          </cell>
          <cell r="E1146" t="str">
            <v>510821201611160035</v>
          </cell>
        </row>
        <row r="1146">
          <cell r="G1146" t="str">
            <v>男</v>
          </cell>
          <cell r="H1146" t="str">
            <v>汉族</v>
          </cell>
          <cell r="I1146" t="str">
            <v>赵博宇,长子,510821201611160035</v>
          </cell>
          <cell r="J1146" t="str">
            <v>赵博宇,长子,510821201611160035</v>
          </cell>
        </row>
        <row r="1147">
          <cell r="A1147" t="str">
            <v>赵思媛</v>
          </cell>
          <cell r="B1147" t="str">
            <v>四川省旺苍县天星乡木瓜村1组33号</v>
          </cell>
          <cell r="C1147">
            <v>411006960</v>
          </cell>
          <cell r="D1147" t="str">
            <v>长女</v>
          </cell>
          <cell r="E1147" t="str">
            <v>510821200906045320</v>
          </cell>
        </row>
        <row r="1147">
          <cell r="G1147" t="str">
            <v>女</v>
          </cell>
          <cell r="H1147" t="str">
            <v>汉族</v>
          </cell>
          <cell r="I1147" t="str">
            <v>赵思媛,长女,510821200906045320</v>
          </cell>
          <cell r="J1147" t="str">
            <v>赵思媛,长女,510821200906045320;赵博宇,长子,510821201611160035</v>
          </cell>
        </row>
        <row r="1148">
          <cell r="A1148" t="str">
            <v>赵兴梅</v>
          </cell>
          <cell r="B1148" t="str">
            <v>四川省旺苍县天星乡木瓜村1组33号</v>
          </cell>
          <cell r="C1148">
            <v>411006960</v>
          </cell>
          <cell r="D1148" t="str">
            <v>妻</v>
          </cell>
          <cell r="E1148" t="str">
            <v>510821198509015320</v>
          </cell>
          <cell r="F1148" t="str">
            <v>13926867166</v>
          </cell>
          <cell r="G1148" t="str">
            <v>女</v>
          </cell>
          <cell r="H1148" t="str">
            <v>汉族</v>
          </cell>
          <cell r="I1148" t="str">
            <v>赵兴梅,妻,510821198509015320</v>
          </cell>
          <cell r="J1148" t="str">
            <v>赵兴梅,妻,510821198509015320;赵思媛,长女,510821200906045320;赵博宇,长子,510821201611160035</v>
          </cell>
        </row>
        <row r="1149">
          <cell r="A1149" t="str">
            <v>宋于凯</v>
          </cell>
          <cell r="B1149" t="str">
            <v>四川省旺苍县天星乡木瓜村1组33号</v>
          </cell>
          <cell r="C1149">
            <v>411006960</v>
          </cell>
          <cell r="D1149" t="str">
            <v>户主</v>
          </cell>
          <cell r="E1149" t="str">
            <v>510821198703125216</v>
          </cell>
          <cell r="F1149" t="str">
            <v>18782259358</v>
          </cell>
          <cell r="G1149" t="str">
            <v>男</v>
          </cell>
          <cell r="H1149" t="str">
            <v>汉族</v>
          </cell>
          <cell r="I1149" t="str">
            <v>宋于凯,户主,510821198703125216</v>
          </cell>
          <cell r="J1149" t="str">
            <v>宋于凯,户主,510821198703125216;赵兴梅,妻,510821198509015320;赵思媛,长女,510821200906045320;赵博宇,长子,510821201611160035</v>
          </cell>
        </row>
        <row r="1150">
          <cell r="A1150" t="str">
            <v>李胜柏</v>
          </cell>
          <cell r="B1150" t="str">
            <v>四川省旺苍县天星乡木瓜村5组10号</v>
          </cell>
          <cell r="C1150">
            <v>411006997</v>
          </cell>
          <cell r="D1150" t="str">
            <v>长子</v>
          </cell>
          <cell r="E1150" t="str">
            <v>510821198902105314</v>
          </cell>
          <cell r="F1150" t="str">
            <v>17767091737</v>
          </cell>
          <cell r="G1150" t="str">
            <v>男</v>
          </cell>
          <cell r="H1150" t="str">
            <v>汉族</v>
          </cell>
          <cell r="I1150" t="str">
            <v>李胜柏,长子,510821198902105314</v>
          </cell>
          <cell r="J1150" t="str">
            <v>李胜柏,长子,510821198902105314</v>
          </cell>
        </row>
        <row r="1151">
          <cell r="A1151" t="str">
            <v>李德菊</v>
          </cell>
          <cell r="B1151" t="str">
            <v>四川省旺苍县天星乡木瓜村5组10号</v>
          </cell>
          <cell r="C1151">
            <v>411006997</v>
          </cell>
          <cell r="D1151" t="str">
            <v>妻</v>
          </cell>
          <cell r="E1151" t="str">
            <v>510821196801315321</v>
          </cell>
          <cell r="F1151" t="str">
            <v>15082813537</v>
          </cell>
          <cell r="G1151" t="str">
            <v>女</v>
          </cell>
          <cell r="H1151" t="str">
            <v>汉族</v>
          </cell>
          <cell r="I1151" t="str">
            <v>李德菊,妻,510821196801315321</v>
          </cell>
          <cell r="J1151" t="str">
            <v>李德菊,妻,510821196801315321;李胜柏,长子,510821198902105314</v>
          </cell>
        </row>
        <row r="1152">
          <cell r="A1152" t="str">
            <v>李建军</v>
          </cell>
          <cell r="B1152" t="str">
            <v>四川省旺苍县天星乡木瓜村5组10号</v>
          </cell>
          <cell r="C1152">
            <v>411006997</v>
          </cell>
          <cell r="D1152" t="str">
            <v>次子</v>
          </cell>
          <cell r="E1152" t="str">
            <v>510821199306105312</v>
          </cell>
          <cell r="F1152" t="str">
            <v>18080750070</v>
          </cell>
          <cell r="G1152" t="str">
            <v>男</v>
          </cell>
          <cell r="H1152" t="str">
            <v>汉族</v>
          </cell>
          <cell r="I1152" t="str">
            <v>李建军,次子,510821199306105312</v>
          </cell>
          <cell r="J1152" t="str">
            <v>李建军,次子,510821199306105312;李德菊,妻,510821196801315321;李胜柏,长子,510821198902105314</v>
          </cell>
        </row>
        <row r="1153">
          <cell r="A1153" t="str">
            <v>刘泽明</v>
          </cell>
          <cell r="B1153" t="str">
            <v>四川省旺苍县天星乡木瓜村5组10号</v>
          </cell>
          <cell r="C1153">
            <v>411006997</v>
          </cell>
          <cell r="D1153" t="str">
            <v>户主</v>
          </cell>
          <cell r="E1153" t="str">
            <v>510821196510305318</v>
          </cell>
          <cell r="F1153" t="str">
            <v>18299052822</v>
          </cell>
          <cell r="G1153" t="str">
            <v>男</v>
          </cell>
          <cell r="H1153" t="str">
            <v>汉族</v>
          </cell>
          <cell r="I1153" t="str">
            <v>刘泽明,户主,510821196510305318</v>
          </cell>
          <cell r="J1153" t="str">
            <v>刘泽明,户主,510821196510305318;李建军,次子,510821199306105312;李德菊,妻,510821196801315321;李胜柏,长子,510821198902105314</v>
          </cell>
        </row>
        <row r="1154">
          <cell r="A1154" t="str">
            <v>青天翔</v>
          </cell>
          <cell r="B1154" t="str">
            <v>四川省旺苍县天星乡木瓜村4组4号</v>
          </cell>
          <cell r="C1154">
            <v>411007021</v>
          </cell>
          <cell r="D1154" t="str">
            <v>长子</v>
          </cell>
          <cell r="E1154" t="str">
            <v>510821200004145330</v>
          </cell>
          <cell r="F1154" t="str">
            <v>18181032549</v>
          </cell>
          <cell r="G1154" t="str">
            <v>男</v>
          </cell>
          <cell r="H1154" t="str">
            <v>汉族</v>
          </cell>
          <cell r="I1154" t="str">
            <v>青天翔,长子,510821200004145330</v>
          </cell>
          <cell r="J1154" t="str">
            <v>青天翔,长子,510821200004145330</v>
          </cell>
        </row>
        <row r="1155">
          <cell r="A1155" t="str">
            <v>青素帆</v>
          </cell>
          <cell r="B1155" t="str">
            <v>四川省旺苍县天星乡木瓜村4组4号</v>
          </cell>
          <cell r="C1155">
            <v>411007021</v>
          </cell>
          <cell r="D1155" t="str">
            <v>长女</v>
          </cell>
          <cell r="E1155" t="str">
            <v>510821200710135324</v>
          </cell>
        </row>
        <row r="1155">
          <cell r="G1155" t="str">
            <v>女</v>
          </cell>
          <cell r="H1155" t="str">
            <v>汉族</v>
          </cell>
          <cell r="I1155" t="str">
            <v>青素帆,长女,510821200710135324</v>
          </cell>
          <cell r="J1155" t="str">
            <v>青素帆,长女,510821200710135324;青天翔,长子,510821200004145330</v>
          </cell>
        </row>
        <row r="1156">
          <cell r="A1156" t="str">
            <v>何青春</v>
          </cell>
          <cell r="B1156" t="str">
            <v>四川省旺苍县天星乡木瓜村4组4号</v>
          </cell>
          <cell r="C1156">
            <v>411007021</v>
          </cell>
          <cell r="D1156" t="str">
            <v>妻</v>
          </cell>
          <cell r="E1156" t="str">
            <v>510821197502225320</v>
          </cell>
          <cell r="F1156" t="str">
            <v>15183964072</v>
          </cell>
          <cell r="G1156" t="str">
            <v>女</v>
          </cell>
          <cell r="H1156" t="str">
            <v>汉族</v>
          </cell>
          <cell r="I1156" t="str">
            <v>何青春,妻,510821197502225320</v>
          </cell>
          <cell r="J1156" t="str">
            <v>何青春,妻,510821197502225320;青素帆,长女,510821200710135324;青天翔,长子,510821200004145330</v>
          </cell>
        </row>
        <row r="1157">
          <cell r="A1157" t="str">
            <v>青喜昌</v>
          </cell>
          <cell r="B1157" t="str">
            <v>四川省旺苍县天星乡木瓜村4组4号</v>
          </cell>
          <cell r="C1157">
            <v>411007021</v>
          </cell>
          <cell r="D1157" t="str">
            <v>户主</v>
          </cell>
          <cell r="E1157" t="str">
            <v>510821197303205319</v>
          </cell>
          <cell r="F1157" t="str">
            <v>15183964072</v>
          </cell>
          <cell r="G1157" t="str">
            <v>男</v>
          </cell>
          <cell r="H1157" t="str">
            <v>汉族</v>
          </cell>
          <cell r="I1157" t="str">
            <v>青喜昌,户主,510821197303205319</v>
          </cell>
          <cell r="J1157" t="str">
            <v>青喜昌,户主,510821197303205319;何青春,妻,510821197502225320;青素帆,长女,510821200710135324;青天翔,长子,510821200004145330</v>
          </cell>
        </row>
        <row r="1158">
          <cell r="A1158" t="str">
            <v>康淸洲</v>
          </cell>
          <cell r="B1158" t="str">
            <v>四川省旺苍县天星乡木瓜村5组22号</v>
          </cell>
          <cell r="C1158">
            <v>411007058</v>
          </cell>
          <cell r="D1158" t="str">
            <v>尸主</v>
          </cell>
          <cell r="E1158" t="str">
            <v>510821194007125329</v>
          </cell>
        </row>
        <row r="1158">
          <cell r="G1158" t="str">
            <v>女</v>
          </cell>
          <cell r="H1158" t="str">
            <v>汉族</v>
          </cell>
          <cell r="I1158" t="str">
            <v>康淸洲,尸主,510821194007125329</v>
          </cell>
          <cell r="J1158" t="str">
            <v>康淸洲,尸主,510821194007125329</v>
          </cell>
        </row>
        <row r="1159">
          <cell r="A1159" t="str">
            <v>付云庭</v>
          </cell>
          <cell r="B1159" t="str">
            <v>四川省旺苍县天星乡木瓜村4组32号</v>
          </cell>
          <cell r="C1159">
            <v>411007073</v>
          </cell>
          <cell r="D1159" t="str">
            <v>户主</v>
          </cell>
          <cell r="E1159" t="str">
            <v>510821196612295317</v>
          </cell>
        </row>
        <row r="1159">
          <cell r="G1159" t="str">
            <v>男</v>
          </cell>
          <cell r="H1159" t="str">
            <v>汉族</v>
          </cell>
          <cell r="I1159" t="str">
            <v>付云庭,户主,510821196612295317</v>
          </cell>
          <cell r="J1159" t="str">
            <v>付云庭,户主,510821196612295317</v>
          </cell>
        </row>
        <row r="1160">
          <cell r="A1160" t="str">
            <v>李本强</v>
          </cell>
          <cell r="B1160" t="str">
            <v>四川省旺苍县天星乡木瓜村5组16号</v>
          </cell>
          <cell r="C1160">
            <v>411007077</v>
          </cell>
          <cell r="D1160" t="str">
            <v>长子</v>
          </cell>
          <cell r="E1160" t="str">
            <v>510821200201065313</v>
          </cell>
        </row>
        <row r="1160">
          <cell r="G1160" t="str">
            <v>男</v>
          </cell>
          <cell r="H1160" t="str">
            <v>汉族</v>
          </cell>
          <cell r="I1160" t="str">
            <v>李本强,长子,510821200201065313</v>
          </cell>
          <cell r="J1160" t="str">
            <v>李本强,长子,510821200201065313</v>
          </cell>
        </row>
        <row r="1161">
          <cell r="A1161" t="str">
            <v>李慧容</v>
          </cell>
          <cell r="B1161" t="str">
            <v>四川省旺苍县天星乡木瓜村5组16号</v>
          </cell>
          <cell r="C1161">
            <v>411007077</v>
          </cell>
          <cell r="D1161" t="str">
            <v>长女</v>
          </cell>
          <cell r="E1161" t="str">
            <v>510821199710285327</v>
          </cell>
        </row>
        <row r="1161">
          <cell r="G1161" t="str">
            <v>女</v>
          </cell>
          <cell r="H1161" t="str">
            <v>汉族</v>
          </cell>
          <cell r="I1161" t="str">
            <v>李慧容,长女,510821199710285327</v>
          </cell>
          <cell r="J1161" t="str">
            <v>李慧容,长女,510821199710285327;李本强,长子,510821200201065313</v>
          </cell>
        </row>
        <row r="1162">
          <cell r="A1162" t="str">
            <v>李益翠</v>
          </cell>
          <cell r="B1162" t="str">
            <v>四川省旺苍县天星乡木瓜村5组16号</v>
          </cell>
          <cell r="C1162">
            <v>411007077</v>
          </cell>
          <cell r="D1162" t="str">
            <v>妻</v>
          </cell>
          <cell r="E1162" t="str">
            <v>51082119750108532X</v>
          </cell>
        </row>
        <row r="1162">
          <cell r="G1162" t="str">
            <v>女</v>
          </cell>
          <cell r="H1162" t="str">
            <v>汉族</v>
          </cell>
          <cell r="I1162" t="str">
            <v>李益翠,妻,51082119750108532X</v>
          </cell>
          <cell r="J1162" t="str">
            <v>李益翠,妻,51082119750108532X;李慧容,长女,510821199710285327;李本强,长子,510821200201065313</v>
          </cell>
        </row>
        <row r="1163">
          <cell r="A1163" t="str">
            <v>李益斌</v>
          </cell>
          <cell r="B1163" t="str">
            <v>四川省旺苍县天星乡木瓜村5组16号</v>
          </cell>
          <cell r="C1163">
            <v>411007077</v>
          </cell>
          <cell r="D1163" t="str">
            <v>户主</v>
          </cell>
          <cell r="E1163" t="str">
            <v>510821197202165311</v>
          </cell>
        </row>
        <row r="1163">
          <cell r="G1163" t="str">
            <v>男</v>
          </cell>
          <cell r="H1163" t="str">
            <v>汉族</v>
          </cell>
          <cell r="I1163" t="str">
            <v>李益斌,户主,510821197202165311</v>
          </cell>
          <cell r="J1163" t="str">
            <v>李益斌,户主,510821197202165311;李益翠,妻,51082119750108532X;李慧容,长女,510821199710285327;李本强,长子,510821200201065313</v>
          </cell>
        </row>
        <row r="1164">
          <cell r="A1164" t="str">
            <v>唐洁</v>
          </cell>
          <cell r="B1164" t="str">
            <v>四川省旺苍县天星乡木瓜村3组8号</v>
          </cell>
          <cell r="C1164">
            <v>411007169</v>
          </cell>
          <cell r="D1164" t="str">
            <v>长女</v>
          </cell>
          <cell r="E1164" t="str">
            <v>510821200304125323</v>
          </cell>
          <cell r="F1164" t="str">
            <v>18284043480</v>
          </cell>
          <cell r="G1164" t="str">
            <v>女</v>
          </cell>
          <cell r="H1164" t="str">
            <v>汉族</v>
          </cell>
          <cell r="I1164" t="str">
            <v>唐洁,长女,510821200304125323</v>
          </cell>
          <cell r="J1164" t="str">
            <v>唐洁,长女,510821200304125323</v>
          </cell>
        </row>
        <row r="1165">
          <cell r="A1165" t="str">
            <v>李金花</v>
          </cell>
          <cell r="B1165" t="str">
            <v>四川省旺苍县天星乡木瓜村3组8号</v>
          </cell>
          <cell r="C1165">
            <v>411007169</v>
          </cell>
          <cell r="D1165" t="str">
            <v>妻</v>
          </cell>
          <cell r="E1165" t="str">
            <v>510821197502055325</v>
          </cell>
          <cell r="F1165" t="str">
            <v>15983923794</v>
          </cell>
          <cell r="G1165" t="str">
            <v>女</v>
          </cell>
          <cell r="H1165" t="str">
            <v>汉族</v>
          </cell>
          <cell r="I1165" t="str">
            <v>李金花,妻,510821197502055325</v>
          </cell>
          <cell r="J1165" t="str">
            <v>李金花,妻,510821197502055325;唐洁,长女,510821200304125323</v>
          </cell>
        </row>
        <row r="1166">
          <cell r="A1166" t="str">
            <v>唐露</v>
          </cell>
          <cell r="B1166" t="str">
            <v>四川省旺苍县天星乡木瓜村3组8号</v>
          </cell>
          <cell r="C1166">
            <v>411007169</v>
          </cell>
          <cell r="D1166" t="str">
            <v>次女</v>
          </cell>
          <cell r="E1166" t="str">
            <v>510821201510140027</v>
          </cell>
        </row>
        <row r="1166">
          <cell r="G1166" t="str">
            <v>女</v>
          </cell>
          <cell r="H1166" t="str">
            <v>汉族</v>
          </cell>
          <cell r="I1166" t="str">
            <v>唐露,次女,510821201510140027</v>
          </cell>
          <cell r="J1166" t="str">
            <v>唐露,次女,510821201510140027;李金花,妻,510821197502055325;唐洁,长女,510821200304125323</v>
          </cell>
        </row>
        <row r="1167">
          <cell r="A1167" t="str">
            <v>唐开全</v>
          </cell>
          <cell r="B1167" t="str">
            <v>四川省旺苍县天星乡木瓜村3组8号</v>
          </cell>
          <cell r="C1167">
            <v>411007169</v>
          </cell>
          <cell r="D1167" t="str">
            <v>户主</v>
          </cell>
          <cell r="E1167" t="str">
            <v>510821198110165319</v>
          </cell>
          <cell r="F1167" t="str">
            <v>15082842869</v>
          </cell>
          <cell r="G1167" t="str">
            <v>男</v>
          </cell>
          <cell r="H1167" t="str">
            <v>汉族</v>
          </cell>
          <cell r="I1167" t="str">
            <v>唐开全,户主,510821198110165319</v>
          </cell>
          <cell r="J1167" t="str">
            <v>唐开全,户主,510821198110165319;唐露,次女,510821201510140027;李金花,妻,510821197502055325;唐洁,长女,510821200304125323</v>
          </cell>
        </row>
        <row r="1168">
          <cell r="A1168" t="str">
            <v>付森</v>
          </cell>
          <cell r="B1168" t="str">
            <v>四川省旺苍县天星乡木瓜村2组2号</v>
          </cell>
          <cell r="C1168">
            <v>411007186</v>
          </cell>
          <cell r="D1168" t="str">
            <v>长子</v>
          </cell>
          <cell r="E1168" t="str">
            <v>510821199901255331</v>
          </cell>
          <cell r="F1168" t="str">
            <v>15700561497</v>
          </cell>
          <cell r="G1168" t="str">
            <v>男</v>
          </cell>
          <cell r="H1168" t="str">
            <v>汉族</v>
          </cell>
          <cell r="I1168" t="str">
            <v>付森,长子,510821199901255331</v>
          </cell>
          <cell r="J1168" t="str">
            <v>付森,长子,510821199901255331</v>
          </cell>
        </row>
        <row r="1169">
          <cell r="A1169" t="str">
            <v>付洁</v>
          </cell>
          <cell r="B1169" t="str">
            <v>四川省旺苍县天星乡木瓜村2组2号</v>
          </cell>
          <cell r="C1169">
            <v>411007186</v>
          </cell>
          <cell r="D1169" t="str">
            <v>长女</v>
          </cell>
          <cell r="E1169" t="str">
            <v>510821199703255322</v>
          </cell>
          <cell r="F1169" t="str">
            <v>15984073526</v>
          </cell>
          <cell r="G1169" t="str">
            <v>女</v>
          </cell>
          <cell r="H1169" t="str">
            <v>汉族</v>
          </cell>
          <cell r="I1169" t="str">
            <v>付洁,长女,510821199703255322</v>
          </cell>
          <cell r="J1169" t="str">
            <v>付洁,长女,510821199703255322;付森,长子,510821199901255331</v>
          </cell>
        </row>
        <row r="1170">
          <cell r="A1170" t="str">
            <v>付钰晗</v>
          </cell>
          <cell r="B1170" t="str">
            <v>四川省旺苍县天星乡木瓜村2组2号</v>
          </cell>
          <cell r="C1170">
            <v>411007186</v>
          </cell>
          <cell r="D1170" t="str">
            <v>长女</v>
          </cell>
          <cell r="E1170" t="str">
            <v>510821201804050027</v>
          </cell>
        </row>
        <row r="1170">
          <cell r="G1170" t="str">
            <v>女</v>
          </cell>
          <cell r="H1170" t="str">
            <v>汉族</v>
          </cell>
          <cell r="I1170" t="str">
            <v>付钰晗,长女,510821201804050027</v>
          </cell>
          <cell r="J1170" t="str">
            <v>付钰晗,长女,510821201804050027;付洁,长女,510821199703255322;付森,长子,510821199901255331</v>
          </cell>
        </row>
        <row r="1171">
          <cell r="A1171" t="str">
            <v>付翠连</v>
          </cell>
          <cell r="B1171" t="str">
            <v>四川省旺苍县天星乡木瓜村2组2号</v>
          </cell>
          <cell r="C1171">
            <v>411007186</v>
          </cell>
          <cell r="D1171" t="str">
            <v>户主</v>
          </cell>
          <cell r="E1171" t="str">
            <v>51082119750105534X</v>
          </cell>
          <cell r="F1171" t="str">
            <v>15283909332</v>
          </cell>
          <cell r="G1171" t="str">
            <v>女</v>
          </cell>
          <cell r="H1171" t="str">
            <v>汉族</v>
          </cell>
          <cell r="I1171" t="str">
            <v>付翠连,户主,51082119750105534X</v>
          </cell>
          <cell r="J1171" t="str">
            <v>付翠连,户主,51082119750105534X;付钰晗,长女,510821201804050027;付洁,长女,510821199703255322;付森,长子,510821199901255331</v>
          </cell>
        </row>
        <row r="1172">
          <cell r="A1172" t="str">
            <v>赵飞</v>
          </cell>
          <cell r="B1172" t="str">
            <v>四川省旺苍县天星乡木瓜村1组48号</v>
          </cell>
          <cell r="C1172">
            <v>411007196</v>
          </cell>
          <cell r="D1172" t="str">
            <v>长子</v>
          </cell>
          <cell r="E1172" t="str">
            <v>510821200204015311</v>
          </cell>
          <cell r="F1172" t="str">
            <v>18783485787</v>
          </cell>
          <cell r="G1172" t="str">
            <v>男</v>
          </cell>
          <cell r="H1172" t="str">
            <v>汉族</v>
          </cell>
          <cell r="I1172" t="str">
            <v>赵飞,长子,510821200204015311</v>
          </cell>
          <cell r="J1172" t="str">
            <v>赵飞,长子,510821200204015311</v>
          </cell>
        </row>
        <row r="1173">
          <cell r="A1173" t="str">
            <v>赵雪琴</v>
          </cell>
          <cell r="B1173" t="str">
            <v>四川省旺苍县天星乡木瓜村1组48号</v>
          </cell>
          <cell r="C1173">
            <v>411007196</v>
          </cell>
          <cell r="D1173" t="str">
            <v>长女</v>
          </cell>
          <cell r="E1173" t="str">
            <v>510821199811025321</v>
          </cell>
          <cell r="F1173" t="str">
            <v>18783473340</v>
          </cell>
          <cell r="G1173" t="str">
            <v>女</v>
          </cell>
          <cell r="H1173" t="str">
            <v>汉族</v>
          </cell>
          <cell r="I1173" t="str">
            <v>赵雪琴,长女,510821199811025321</v>
          </cell>
          <cell r="J1173" t="str">
            <v>赵雪琴,长女,510821199811025321;赵飞,长子,510821200204015311</v>
          </cell>
        </row>
        <row r="1174">
          <cell r="A1174" t="str">
            <v>李素兰</v>
          </cell>
          <cell r="B1174" t="str">
            <v>四川省旺苍县天星乡木瓜村1组48号</v>
          </cell>
          <cell r="C1174">
            <v>411007196</v>
          </cell>
          <cell r="D1174" t="str">
            <v>妻</v>
          </cell>
          <cell r="E1174" t="str">
            <v>510821197112315320</v>
          </cell>
          <cell r="F1174" t="str">
            <v>18283991305</v>
          </cell>
          <cell r="G1174" t="str">
            <v>女</v>
          </cell>
          <cell r="H1174" t="str">
            <v>汉族</v>
          </cell>
          <cell r="I1174" t="str">
            <v>李素兰,妻,510821197112315320</v>
          </cell>
          <cell r="J1174" t="str">
            <v>李素兰,妻,510821197112315320;赵雪琴,长女,510821199811025321;赵飞,长子,510821200204015311</v>
          </cell>
        </row>
        <row r="1175">
          <cell r="A1175" t="str">
            <v>赵兴元</v>
          </cell>
          <cell r="B1175" t="str">
            <v>四川省旺苍县天星乡木瓜村1组48号</v>
          </cell>
          <cell r="C1175">
            <v>411007196</v>
          </cell>
          <cell r="D1175" t="str">
            <v>户主</v>
          </cell>
          <cell r="E1175" t="str">
            <v>510821197104055311</v>
          </cell>
          <cell r="F1175" t="str">
            <v>15282029219</v>
          </cell>
          <cell r="G1175" t="str">
            <v>男</v>
          </cell>
          <cell r="H1175" t="str">
            <v>汉族</v>
          </cell>
          <cell r="I1175" t="str">
            <v>赵兴元,户主,510821197104055311</v>
          </cell>
          <cell r="J1175" t="str">
            <v>赵兴元,户主,510821197104055311;李素兰,妻,510821197112315320;赵雪琴,长女,510821199811025321;赵飞,长子,510821200204015311</v>
          </cell>
        </row>
        <row r="1176">
          <cell r="A1176" t="str">
            <v>李银华</v>
          </cell>
          <cell r="B1176" t="str">
            <v>四川省旺苍县天星乡木瓜村2组12号</v>
          </cell>
          <cell r="C1176">
            <v>411007319</v>
          </cell>
          <cell r="D1176" t="str">
            <v>妻</v>
          </cell>
          <cell r="E1176" t="str">
            <v>510821198901025320</v>
          </cell>
          <cell r="F1176" t="str">
            <v>13458149863</v>
          </cell>
          <cell r="G1176" t="str">
            <v>女</v>
          </cell>
          <cell r="H1176" t="str">
            <v>汉族</v>
          </cell>
          <cell r="I1176" t="str">
            <v>李银华,妻,510821198901025320</v>
          </cell>
          <cell r="J1176" t="str">
            <v>李银华,妻,510821198901025320</v>
          </cell>
        </row>
        <row r="1177">
          <cell r="A1177" t="str">
            <v>付李姗</v>
          </cell>
          <cell r="B1177" t="str">
            <v>四川省旺苍县天星乡木瓜村2组12号</v>
          </cell>
          <cell r="C1177">
            <v>411007319</v>
          </cell>
          <cell r="D1177" t="str">
            <v>女</v>
          </cell>
          <cell r="E1177" t="str">
            <v>510821201009075321</v>
          </cell>
        </row>
        <row r="1177">
          <cell r="G1177" t="str">
            <v>女</v>
          </cell>
          <cell r="H1177" t="str">
            <v>汉族</v>
          </cell>
          <cell r="I1177" t="str">
            <v>付李姗,女,510821201009075321</v>
          </cell>
          <cell r="J1177" t="str">
            <v>付李姗,女,510821201009075321;李银华,妻,510821198901025320</v>
          </cell>
        </row>
        <row r="1178">
          <cell r="A1178" t="str">
            <v>付铱桃</v>
          </cell>
          <cell r="B1178" t="str">
            <v>四川省旺苍县天星乡木瓜村2组12号</v>
          </cell>
          <cell r="C1178">
            <v>411007319</v>
          </cell>
          <cell r="D1178" t="str">
            <v>次女</v>
          </cell>
          <cell r="E1178" t="str">
            <v>510821201202205327</v>
          </cell>
        </row>
        <row r="1178">
          <cell r="G1178" t="str">
            <v>女</v>
          </cell>
          <cell r="H1178" t="str">
            <v>汉族</v>
          </cell>
          <cell r="I1178" t="str">
            <v>付铱桃,次女,510821201202205327</v>
          </cell>
          <cell r="J1178" t="str">
            <v>付铱桃,次女,510821201202205327;付李姗,女,510821201009075321;李银华,妻,510821198901025320</v>
          </cell>
        </row>
        <row r="1179">
          <cell r="A1179" t="str">
            <v>付武廷</v>
          </cell>
          <cell r="B1179" t="str">
            <v>四川省旺苍县天星乡木瓜村2组12号</v>
          </cell>
          <cell r="C1179">
            <v>411007319</v>
          </cell>
          <cell r="D1179" t="str">
            <v>户主</v>
          </cell>
          <cell r="E1179" t="str">
            <v>51082119880304531X</v>
          </cell>
          <cell r="F1179" t="str">
            <v>18691304252</v>
          </cell>
          <cell r="G1179" t="str">
            <v>男</v>
          </cell>
          <cell r="H1179" t="str">
            <v>汉族</v>
          </cell>
          <cell r="I1179" t="str">
            <v>付武廷,户主,51082119880304531X</v>
          </cell>
          <cell r="J1179" t="str">
            <v>付武廷,户主,51082119880304531X;付铱桃,次女,510821201202205327;付李姗,女,510821201009075321;李银华,妻,510821198901025320</v>
          </cell>
        </row>
        <row r="1180">
          <cell r="A1180" t="str">
            <v>赵锦宇</v>
          </cell>
          <cell r="B1180" t="str">
            <v>四川省旺苍县天星乡木瓜村1组44号</v>
          </cell>
          <cell r="C1180">
            <v>411007394</v>
          </cell>
          <cell r="D1180" t="str">
            <v>子</v>
          </cell>
          <cell r="E1180" t="str">
            <v>510821201011045316</v>
          </cell>
        </row>
        <row r="1180">
          <cell r="G1180" t="str">
            <v>男</v>
          </cell>
          <cell r="H1180" t="str">
            <v>汉族</v>
          </cell>
          <cell r="I1180" t="str">
            <v>赵锦宇,子,510821201011045316</v>
          </cell>
          <cell r="J1180" t="str">
            <v>赵锦宇,子,510821201011045316</v>
          </cell>
        </row>
        <row r="1181">
          <cell r="A1181" t="str">
            <v>赵兴兰</v>
          </cell>
          <cell r="B1181" t="str">
            <v>四川省旺苍县天星乡木瓜村1组44号</v>
          </cell>
          <cell r="C1181">
            <v>411007394</v>
          </cell>
          <cell r="D1181" t="str">
            <v>妻</v>
          </cell>
          <cell r="E1181" t="str">
            <v>510821198612015329</v>
          </cell>
          <cell r="F1181" t="str">
            <v>15984082817</v>
          </cell>
          <cell r="G1181" t="str">
            <v>女</v>
          </cell>
          <cell r="H1181" t="str">
            <v>汉族</v>
          </cell>
          <cell r="I1181" t="str">
            <v>赵兴兰,妻,510821198612015329</v>
          </cell>
          <cell r="J1181" t="str">
            <v>赵兴兰,妻,510821198612015329;赵锦宇,子,510821201011045316</v>
          </cell>
        </row>
        <row r="1182">
          <cell r="A1182" t="str">
            <v>向籽杰</v>
          </cell>
          <cell r="B1182" t="str">
            <v>四川省旺苍县天星乡木瓜村1组44号</v>
          </cell>
          <cell r="C1182">
            <v>411007394</v>
          </cell>
          <cell r="D1182" t="str">
            <v>次子</v>
          </cell>
          <cell r="E1182" t="str">
            <v>510821201707180057</v>
          </cell>
        </row>
        <row r="1182">
          <cell r="H1182" t="str">
            <v>汉族</v>
          </cell>
          <cell r="I1182" t="str">
            <v>向籽杰,次子,510821201707180057</v>
          </cell>
          <cell r="J1182" t="str">
            <v>向籽杰,次子,510821201707180057;赵兴兰,妻,510821198612015329;赵锦宇,子,510821201011045316</v>
          </cell>
        </row>
        <row r="1183">
          <cell r="A1183" t="str">
            <v>向映文</v>
          </cell>
          <cell r="B1183" t="str">
            <v>四川省旺苍县天星乡木瓜村1组44号</v>
          </cell>
          <cell r="C1183">
            <v>411007394</v>
          </cell>
          <cell r="D1183" t="str">
            <v>户主</v>
          </cell>
          <cell r="E1183" t="str">
            <v>510821198603155311</v>
          </cell>
          <cell r="F1183" t="str">
            <v>13881252093</v>
          </cell>
          <cell r="G1183" t="str">
            <v>男</v>
          </cell>
          <cell r="H1183" t="str">
            <v>汉族</v>
          </cell>
          <cell r="I1183" t="str">
            <v>向映文,户主,510821198603155311</v>
          </cell>
          <cell r="J1183" t="str">
            <v>向映文,户主,510821198603155311;向籽杰,次子,510821201707180057;赵兴兰,妻,510821198612015329;赵锦宇,子,510821201011045316</v>
          </cell>
        </row>
        <row r="1184">
          <cell r="A1184" t="str">
            <v>何焦文</v>
          </cell>
          <cell r="B1184" t="str">
            <v>四川省旺苍县天星乡木瓜村1组30号</v>
          </cell>
          <cell r="C1184">
            <v>411007490</v>
          </cell>
          <cell r="D1184" t="str">
            <v>子</v>
          </cell>
          <cell r="E1184" t="str">
            <v>51082120101208531X</v>
          </cell>
        </row>
        <row r="1184">
          <cell r="G1184" t="str">
            <v>男</v>
          </cell>
          <cell r="H1184" t="str">
            <v>汉族</v>
          </cell>
          <cell r="I1184" t="str">
            <v>何焦文,子,51082120101208531X</v>
          </cell>
          <cell r="J1184" t="str">
            <v>何焦文,子,51082120101208531X</v>
          </cell>
        </row>
        <row r="1185">
          <cell r="A1185" t="str">
            <v>马清蓉</v>
          </cell>
          <cell r="B1185" t="str">
            <v>四川省旺苍县天星乡木瓜村1组30号</v>
          </cell>
          <cell r="C1185">
            <v>411007490</v>
          </cell>
          <cell r="D1185" t="str">
            <v>妻</v>
          </cell>
          <cell r="E1185" t="str">
            <v>51082119901025532X</v>
          </cell>
          <cell r="F1185" t="str">
            <v>18582987528</v>
          </cell>
          <cell r="G1185" t="str">
            <v>女</v>
          </cell>
          <cell r="H1185" t="str">
            <v>汉族</v>
          </cell>
          <cell r="I1185" t="str">
            <v>马清蓉,妻,51082119901025532X</v>
          </cell>
          <cell r="J1185" t="str">
            <v>马清蓉,妻,51082119901025532X;何焦文,子,51082120101208531X</v>
          </cell>
        </row>
        <row r="1186">
          <cell r="A1186" t="str">
            <v>何映志</v>
          </cell>
          <cell r="B1186" t="str">
            <v>四川省旺苍县天星乡木瓜村1组30号</v>
          </cell>
          <cell r="C1186">
            <v>411007490</v>
          </cell>
          <cell r="D1186" t="str">
            <v>次子</v>
          </cell>
          <cell r="E1186" t="str">
            <v>510821201312260052</v>
          </cell>
        </row>
        <row r="1186">
          <cell r="G1186" t="str">
            <v>男</v>
          </cell>
          <cell r="H1186" t="str">
            <v>汉族</v>
          </cell>
          <cell r="I1186" t="str">
            <v>何映志,次子,510821201312260052</v>
          </cell>
          <cell r="J1186" t="str">
            <v>何映志,次子,510821201312260052;马清蓉,妻,51082119901025532X;何焦文,子,51082120101208531X</v>
          </cell>
        </row>
        <row r="1187">
          <cell r="A1187" t="str">
            <v>何俊才</v>
          </cell>
          <cell r="B1187" t="str">
            <v>四川省旺苍县天星乡木瓜村1组30号</v>
          </cell>
          <cell r="C1187">
            <v>411007490</v>
          </cell>
          <cell r="D1187" t="str">
            <v>户主</v>
          </cell>
          <cell r="E1187" t="str">
            <v>510821198511235314</v>
          </cell>
          <cell r="F1187" t="str">
            <v>0839-4416007</v>
          </cell>
          <cell r="G1187" t="str">
            <v>男</v>
          </cell>
          <cell r="H1187" t="str">
            <v>汉族</v>
          </cell>
          <cell r="I1187" t="str">
            <v>何俊才,户主,510821198511235314</v>
          </cell>
          <cell r="J1187" t="str">
            <v>何俊才,户主,510821198511235314;何映志,次子,510821201312260052;马清蓉,妻,51082119901025532X;何焦文,子,51082120101208531X</v>
          </cell>
        </row>
        <row r="1188">
          <cell r="A1188" t="str">
            <v>彭学义</v>
          </cell>
          <cell r="B1188" t="str">
            <v>四川省旺苍县天星乡木瓜村7组3号</v>
          </cell>
          <cell r="C1188">
            <v>411007510</v>
          </cell>
          <cell r="D1188" t="str">
            <v>长子</v>
          </cell>
          <cell r="E1188" t="str">
            <v>510821199204035317</v>
          </cell>
          <cell r="F1188">
            <v>4417272</v>
          </cell>
          <cell r="G1188" t="str">
            <v>男</v>
          </cell>
          <cell r="H1188" t="str">
            <v>汉族</v>
          </cell>
          <cell r="I1188" t="str">
            <v>彭学义,长子,510821199204035317</v>
          </cell>
          <cell r="J1188" t="str">
            <v>彭学义,长子,510821199204035317</v>
          </cell>
        </row>
        <row r="1189">
          <cell r="A1189" t="str">
            <v>彭道菊</v>
          </cell>
          <cell r="B1189" t="str">
            <v>四川省旺苍县天星乡木瓜村7组3号</v>
          </cell>
          <cell r="C1189">
            <v>411007510</v>
          </cell>
          <cell r="D1189" t="str">
            <v>妻</v>
          </cell>
          <cell r="E1189" t="str">
            <v>510821197107115324</v>
          </cell>
          <cell r="F1189" t="str">
            <v>18783466469</v>
          </cell>
          <cell r="G1189" t="str">
            <v>女</v>
          </cell>
          <cell r="H1189" t="str">
            <v>汉族</v>
          </cell>
          <cell r="I1189" t="str">
            <v>彭道菊,妻,510821197107115324</v>
          </cell>
          <cell r="J1189" t="str">
            <v>彭道菊,妻,510821197107115324;彭学义,长子,510821199204035317</v>
          </cell>
        </row>
        <row r="1190">
          <cell r="A1190" t="str">
            <v>彭学文</v>
          </cell>
          <cell r="B1190" t="str">
            <v>四川省旺苍县天星乡木瓜村7组3号</v>
          </cell>
          <cell r="C1190">
            <v>411007510</v>
          </cell>
          <cell r="D1190" t="str">
            <v>次子</v>
          </cell>
          <cell r="E1190" t="str">
            <v>510821199702175312</v>
          </cell>
          <cell r="F1190" t="str">
            <v>18780946992</v>
          </cell>
          <cell r="G1190" t="str">
            <v>男</v>
          </cell>
          <cell r="H1190" t="str">
            <v>汉族</v>
          </cell>
          <cell r="I1190" t="str">
            <v>彭学文,次子,510821199702175312</v>
          </cell>
          <cell r="J1190" t="str">
            <v>彭学文,次子,510821199702175312;彭道菊,妻,510821197107115324;彭学义,长子,510821199204035317</v>
          </cell>
        </row>
        <row r="1191">
          <cell r="A1191" t="str">
            <v>严帮全</v>
          </cell>
          <cell r="B1191" t="str">
            <v>四川省旺苍县天星乡木瓜村7组3号</v>
          </cell>
          <cell r="C1191">
            <v>411007510</v>
          </cell>
          <cell r="D1191" t="str">
            <v>户主</v>
          </cell>
          <cell r="E1191" t="str">
            <v>510821196603185095</v>
          </cell>
          <cell r="F1191" t="str">
            <v>0839-4417272</v>
          </cell>
          <cell r="G1191" t="str">
            <v>男</v>
          </cell>
          <cell r="H1191" t="str">
            <v>汉族</v>
          </cell>
          <cell r="I1191" t="str">
            <v>严帮全,户主,510821196603185095</v>
          </cell>
          <cell r="J1191" t="str">
            <v>严帮全,户主,510821196603185095;彭学文,次子,510821199702175312;彭道菊,妻,510821197107115324;彭学义,长子,510821199204035317</v>
          </cell>
        </row>
        <row r="1192">
          <cell r="A1192" t="str">
            <v>李益秀</v>
          </cell>
          <cell r="B1192" t="str">
            <v>四川省旺苍县天星乡木瓜村5组14号</v>
          </cell>
          <cell r="C1192">
            <v>411007551</v>
          </cell>
          <cell r="D1192" t="str">
            <v>妻</v>
          </cell>
          <cell r="E1192" t="str">
            <v>510821194708265324</v>
          </cell>
          <cell r="F1192" t="str">
            <v>15378544615</v>
          </cell>
          <cell r="G1192" t="str">
            <v>女</v>
          </cell>
          <cell r="H1192" t="str">
            <v>汉族</v>
          </cell>
          <cell r="I1192" t="str">
            <v>李益秀,妻,510821194708265324</v>
          </cell>
          <cell r="J1192" t="str">
            <v>李益秀,妻,510821194708265324</v>
          </cell>
        </row>
        <row r="1193">
          <cell r="A1193" t="str">
            <v>李益清</v>
          </cell>
          <cell r="B1193" t="str">
            <v>四川省旺苍县天星乡木瓜村5组14号</v>
          </cell>
          <cell r="C1193">
            <v>411007551</v>
          </cell>
          <cell r="D1193" t="str">
            <v>户主</v>
          </cell>
          <cell r="E1193" t="str">
            <v>510821194402205310</v>
          </cell>
          <cell r="F1193" t="str">
            <v>15378544615</v>
          </cell>
          <cell r="G1193" t="str">
            <v>男</v>
          </cell>
          <cell r="H1193" t="str">
            <v>汉族</v>
          </cell>
          <cell r="I1193" t="str">
            <v>李益清,户主,510821194402205310</v>
          </cell>
          <cell r="J1193" t="str">
            <v>李益清,户主,510821194402205310;李益秀,妻,510821194708265324</v>
          </cell>
        </row>
        <row r="1194">
          <cell r="A1194" t="str">
            <v>张丹</v>
          </cell>
          <cell r="B1194" t="str">
            <v>四川省旺苍县天星乡木瓜村2组14号</v>
          </cell>
          <cell r="C1194">
            <v>411007571</v>
          </cell>
          <cell r="D1194" t="str">
            <v>养女或继女</v>
          </cell>
          <cell r="E1194" t="str">
            <v>510821200902055329</v>
          </cell>
        </row>
        <row r="1194">
          <cell r="G1194" t="str">
            <v>女</v>
          </cell>
          <cell r="H1194" t="str">
            <v>汉族</v>
          </cell>
          <cell r="I1194" t="str">
            <v>张丹,养女或继女,510821200902055329</v>
          </cell>
          <cell r="J1194" t="str">
            <v>张丹,养女或继女,510821200902055329</v>
          </cell>
        </row>
        <row r="1195">
          <cell r="A1195" t="str">
            <v>张万国</v>
          </cell>
          <cell r="B1195" t="str">
            <v>四川省旺苍县天星乡木瓜村2组14号</v>
          </cell>
          <cell r="C1195">
            <v>411007571</v>
          </cell>
          <cell r="D1195" t="str">
            <v>户主</v>
          </cell>
          <cell r="E1195" t="str">
            <v>510821196811265313</v>
          </cell>
          <cell r="F1195" t="str">
            <v>15181367639</v>
          </cell>
          <cell r="G1195" t="str">
            <v>男</v>
          </cell>
          <cell r="H1195" t="str">
            <v>汉族</v>
          </cell>
          <cell r="I1195" t="str">
            <v>张万国,户主,510821196811265313</v>
          </cell>
          <cell r="J1195" t="str">
            <v>张万国,户主,510821196811265313;张丹,养女或继女,510821200902055329</v>
          </cell>
        </row>
        <row r="1196">
          <cell r="A1196" t="str">
            <v>付语彤</v>
          </cell>
          <cell r="B1196" t="str">
            <v>四川省旺苍县天星乡木瓜村4组31号</v>
          </cell>
          <cell r="C1196">
            <v>411007643</v>
          </cell>
          <cell r="D1196" t="str">
            <v>女</v>
          </cell>
          <cell r="E1196" t="str">
            <v>510821200810255323</v>
          </cell>
        </row>
        <row r="1196">
          <cell r="G1196" t="str">
            <v>女</v>
          </cell>
          <cell r="H1196" t="str">
            <v>汉族</v>
          </cell>
          <cell r="I1196" t="str">
            <v>付语彤,女,510821200810255323</v>
          </cell>
          <cell r="J1196" t="str">
            <v>付语彤,女,510821200810255323</v>
          </cell>
        </row>
        <row r="1197">
          <cell r="A1197" t="str">
            <v>付子娣</v>
          </cell>
          <cell r="B1197" t="str">
            <v>四川省旺苍县天星乡木瓜村4组31号</v>
          </cell>
          <cell r="C1197">
            <v>411007643</v>
          </cell>
          <cell r="D1197" t="str">
            <v>次女</v>
          </cell>
          <cell r="E1197" t="str">
            <v>510821201211275327</v>
          </cell>
        </row>
        <row r="1197">
          <cell r="G1197" t="str">
            <v>女</v>
          </cell>
          <cell r="H1197" t="str">
            <v>汉族</v>
          </cell>
          <cell r="I1197" t="str">
            <v>付子娣,次女,510821201211275327</v>
          </cell>
          <cell r="J1197" t="str">
            <v>付子娣,次女,510821201211275327;付语彤,女,510821200810255323</v>
          </cell>
        </row>
        <row r="1198">
          <cell r="A1198" t="str">
            <v>吴晓燕</v>
          </cell>
          <cell r="B1198" t="str">
            <v>四川省旺苍县天星乡木瓜村4组31号</v>
          </cell>
          <cell r="C1198">
            <v>411007643</v>
          </cell>
          <cell r="D1198" t="str">
            <v>户主</v>
          </cell>
          <cell r="E1198" t="str">
            <v>51082119850405534X</v>
          </cell>
          <cell r="F1198" t="str">
            <v>18308377393</v>
          </cell>
          <cell r="G1198" t="str">
            <v>女</v>
          </cell>
          <cell r="H1198" t="str">
            <v>汉族</v>
          </cell>
          <cell r="I1198" t="str">
            <v>吴晓燕,户主,51082119850405534X</v>
          </cell>
          <cell r="J1198" t="str">
            <v>吴晓燕,户主,51082119850405534X;付子娣,次女,510821201211275327;付语彤,女,510821200810255323</v>
          </cell>
        </row>
        <row r="1199">
          <cell r="A1199" t="str">
            <v>何星瑞</v>
          </cell>
          <cell r="B1199" t="str">
            <v>四川省旺苍县天星乡木瓜村1组59号</v>
          </cell>
          <cell r="C1199">
            <v>411007646</v>
          </cell>
          <cell r="D1199" t="str">
            <v>子</v>
          </cell>
          <cell r="E1199" t="str">
            <v>510821201012035312</v>
          </cell>
        </row>
        <row r="1199">
          <cell r="G1199" t="str">
            <v>男</v>
          </cell>
          <cell r="H1199" t="str">
            <v>汉族</v>
          </cell>
          <cell r="I1199" t="str">
            <v>何星瑞,子,510821201012035312</v>
          </cell>
          <cell r="J1199" t="str">
            <v>何星瑞,子,510821201012035312</v>
          </cell>
        </row>
        <row r="1200">
          <cell r="A1200" t="str">
            <v>何雅萱</v>
          </cell>
          <cell r="B1200" t="str">
            <v>四川省旺苍县天星乡木瓜村1组59号</v>
          </cell>
          <cell r="C1200">
            <v>411007646</v>
          </cell>
          <cell r="D1200" t="str">
            <v>长女</v>
          </cell>
          <cell r="E1200" t="str">
            <v>510821201405080026</v>
          </cell>
        </row>
        <row r="1200">
          <cell r="G1200" t="str">
            <v>女</v>
          </cell>
          <cell r="H1200" t="str">
            <v>汉族</v>
          </cell>
          <cell r="I1200" t="str">
            <v>何雅萱,长女,510821201405080026</v>
          </cell>
          <cell r="J1200" t="str">
            <v>何雅萱,长女,510821201405080026;何星瑞,子,510821201012035312</v>
          </cell>
        </row>
        <row r="1201">
          <cell r="A1201" t="str">
            <v>何小蓉</v>
          </cell>
          <cell r="B1201" t="str">
            <v>四川省旺苍县天星乡木瓜村1组59号</v>
          </cell>
          <cell r="C1201">
            <v>411007646</v>
          </cell>
          <cell r="D1201" t="str">
            <v>妻</v>
          </cell>
          <cell r="E1201" t="str">
            <v>510821199002155329</v>
          </cell>
          <cell r="F1201" t="str">
            <v>15284125665</v>
          </cell>
          <cell r="G1201" t="str">
            <v>女</v>
          </cell>
          <cell r="H1201" t="str">
            <v>汉族</v>
          </cell>
          <cell r="I1201" t="str">
            <v>何小蓉,妻,510821199002155329</v>
          </cell>
          <cell r="J1201" t="str">
            <v>何小蓉,妻,510821199002155329;何雅萱,长女,510821201405080026;何星瑞,子,510821201012035312</v>
          </cell>
        </row>
        <row r="1202">
          <cell r="A1202" t="str">
            <v>向德林</v>
          </cell>
          <cell r="B1202" t="str">
            <v>四川省旺苍县天星乡木瓜村1组59号</v>
          </cell>
          <cell r="C1202">
            <v>411007646</v>
          </cell>
          <cell r="D1202" t="str">
            <v>户主</v>
          </cell>
          <cell r="E1202" t="str">
            <v>510821198508125317</v>
          </cell>
          <cell r="F1202" t="str">
            <v>0839-4416030</v>
          </cell>
          <cell r="G1202" t="str">
            <v>男</v>
          </cell>
          <cell r="H1202" t="str">
            <v>汉族</v>
          </cell>
          <cell r="I1202" t="str">
            <v>向德林,户主,510821198508125317</v>
          </cell>
          <cell r="J1202" t="str">
            <v>向德林,户主,510821198508125317;何小蓉,妻,510821199002155329;何雅萱,长女,510821201405080026;何星瑞,子,510821201012035312</v>
          </cell>
        </row>
        <row r="1203">
          <cell r="A1203" t="str">
            <v>李星晨</v>
          </cell>
          <cell r="B1203" t="str">
            <v>四川省旺苍县天星乡木瓜村5组8号</v>
          </cell>
          <cell r="C1203">
            <v>411007662</v>
          </cell>
          <cell r="D1203" t="str">
            <v>子</v>
          </cell>
          <cell r="E1203" t="str">
            <v>510821201206185319</v>
          </cell>
        </row>
        <row r="1203">
          <cell r="G1203" t="str">
            <v>男</v>
          </cell>
          <cell r="H1203" t="str">
            <v>汉族</v>
          </cell>
          <cell r="I1203" t="str">
            <v>李星晨,子,510821201206185319</v>
          </cell>
          <cell r="J1203" t="str">
            <v>李星晨,子,510821201206185319</v>
          </cell>
        </row>
        <row r="1204">
          <cell r="A1204" t="str">
            <v>白利芬</v>
          </cell>
          <cell r="B1204" t="str">
            <v>四川省旺苍县天星乡木瓜村5组8号</v>
          </cell>
          <cell r="C1204">
            <v>411007662</v>
          </cell>
          <cell r="D1204" t="str">
            <v>妻</v>
          </cell>
          <cell r="E1204" t="str">
            <v>510821198512155324</v>
          </cell>
          <cell r="F1204" t="str">
            <v>0839-4400659</v>
          </cell>
          <cell r="G1204" t="str">
            <v>女</v>
          </cell>
          <cell r="H1204" t="str">
            <v>汉族</v>
          </cell>
          <cell r="I1204" t="str">
            <v>白利芬,妻,510821198512155324</v>
          </cell>
          <cell r="J1204" t="str">
            <v>白利芬,妻,510821198512155324;李星晨,子,510821201206185319</v>
          </cell>
        </row>
        <row r="1205">
          <cell r="A1205" t="str">
            <v>李思彤</v>
          </cell>
          <cell r="B1205" t="str">
            <v>四川省旺苍县天星乡木瓜村5组8号</v>
          </cell>
          <cell r="C1205">
            <v>411007662</v>
          </cell>
          <cell r="D1205" t="str">
            <v>女</v>
          </cell>
          <cell r="E1205" t="str">
            <v>510821200712305323</v>
          </cell>
        </row>
        <row r="1205">
          <cell r="G1205" t="str">
            <v>女</v>
          </cell>
          <cell r="H1205" t="str">
            <v>汉族</v>
          </cell>
          <cell r="I1205" t="str">
            <v>李思彤,女,510821200712305323</v>
          </cell>
          <cell r="J1205" t="str">
            <v>李思彤,女,510821200712305323;白利芬,妻,510821198512155324;李星晨,子,510821201206185319</v>
          </cell>
        </row>
        <row r="1206">
          <cell r="A1206" t="str">
            <v>李本凯</v>
          </cell>
          <cell r="B1206" t="str">
            <v>四川省旺苍县天星乡木瓜村5组8号</v>
          </cell>
          <cell r="C1206">
            <v>411007662</v>
          </cell>
          <cell r="D1206" t="str">
            <v>户主</v>
          </cell>
          <cell r="E1206" t="str">
            <v>510821198304265318</v>
          </cell>
          <cell r="F1206" t="str">
            <v>0839-4400659</v>
          </cell>
          <cell r="G1206" t="str">
            <v>男</v>
          </cell>
          <cell r="H1206" t="str">
            <v>汉族</v>
          </cell>
          <cell r="I1206" t="str">
            <v>李本凯,户主,510821198304265318</v>
          </cell>
          <cell r="J1206" t="str">
            <v>李本凯,户主,510821198304265318;李思彤,女,510821200712305323;白利芬,妻,510821198512155324;李星晨,子,510821201206185319</v>
          </cell>
        </row>
        <row r="1207">
          <cell r="A1207" t="str">
            <v>何映鹏</v>
          </cell>
          <cell r="B1207" t="str">
            <v>四川省旺苍县天星乡木瓜村1组17号</v>
          </cell>
          <cell r="C1207">
            <v>411007732</v>
          </cell>
          <cell r="D1207" t="str">
            <v>子</v>
          </cell>
          <cell r="E1207" t="str">
            <v>510821200611105314</v>
          </cell>
        </row>
        <row r="1207">
          <cell r="G1207" t="str">
            <v>男</v>
          </cell>
          <cell r="H1207" t="str">
            <v>汉族</v>
          </cell>
          <cell r="I1207" t="str">
            <v>何映鹏,子,510821200611105314</v>
          </cell>
          <cell r="J1207" t="str">
            <v>何映鹏,子,510821200611105314</v>
          </cell>
        </row>
        <row r="1208">
          <cell r="A1208" t="str">
            <v>向利</v>
          </cell>
          <cell r="B1208" t="str">
            <v>四川省旺苍县天星乡木瓜村1组17号</v>
          </cell>
          <cell r="C1208">
            <v>411007732</v>
          </cell>
          <cell r="D1208" t="str">
            <v>妻</v>
          </cell>
          <cell r="E1208" t="str">
            <v>510821198401055320</v>
          </cell>
          <cell r="F1208" t="str">
            <v>13881205924</v>
          </cell>
          <cell r="G1208" t="str">
            <v>女</v>
          </cell>
          <cell r="H1208" t="str">
            <v>汉族</v>
          </cell>
          <cell r="I1208" t="str">
            <v>向利,妻,510821198401055320</v>
          </cell>
          <cell r="J1208" t="str">
            <v>向利,妻,510821198401055320;何映鹏,子,510821200611105314</v>
          </cell>
        </row>
        <row r="1209">
          <cell r="A1209" t="str">
            <v>何映轩</v>
          </cell>
          <cell r="B1209" t="str">
            <v>四川省旺苍县天星乡木瓜村1组17号</v>
          </cell>
          <cell r="C1209">
            <v>411007732</v>
          </cell>
          <cell r="D1209" t="str">
            <v>次子</v>
          </cell>
          <cell r="E1209" t="str">
            <v>510821201609240036</v>
          </cell>
        </row>
        <row r="1209">
          <cell r="G1209" t="str">
            <v>男</v>
          </cell>
          <cell r="H1209" t="str">
            <v>汉族</v>
          </cell>
          <cell r="I1209" t="str">
            <v>何映轩,次子,510821201609240036</v>
          </cell>
          <cell r="J1209" t="str">
            <v>何映轩,次子,510821201609240036;向利,妻,510821198401055320;何映鹏,子,510821200611105314</v>
          </cell>
        </row>
        <row r="1210">
          <cell r="A1210" t="str">
            <v>何平</v>
          </cell>
          <cell r="B1210" t="str">
            <v>四川省旺苍县天星乡木瓜村1组17号</v>
          </cell>
          <cell r="C1210">
            <v>411007732</v>
          </cell>
          <cell r="D1210" t="str">
            <v>户主</v>
          </cell>
          <cell r="E1210" t="str">
            <v>510821198304105314</v>
          </cell>
          <cell r="F1210" t="str">
            <v>13881205924</v>
          </cell>
          <cell r="G1210" t="str">
            <v>男</v>
          </cell>
          <cell r="H1210" t="str">
            <v>汉族</v>
          </cell>
          <cell r="I1210" t="str">
            <v>何平,户主,510821198304105314</v>
          </cell>
          <cell r="J1210" t="str">
            <v>何平,户主,510821198304105314;何映轩,次子,510821201609240036;向利,妻,510821198401055320;何映鹏,子,510821200611105314</v>
          </cell>
        </row>
        <row r="1211">
          <cell r="A1211" t="str">
            <v>何军旺</v>
          </cell>
          <cell r="B1211" t="str">
            <v>四川省旺苍县天星乡木瓜村3组4号</v>
          </cell>
          <cell r="C1211">
            <v>411007855</v>
          </cell>
          <cell r="D1211" t="str">
            <v>子</v>
          </cell>
          <cell r="E1211" t="str">
            <v>510821201302135338</v>
          </cell>
        </row>
        <row r="1211">
          <cell r="G1211" t="str">
            <v>男</v>
          </cell>
          <cell r="H1211" t="str">
            <v>汉族</v>
          </cell>
          <cell r="I1211" t="str">
            <v>何军旺,子,510821201302135338</v>
          </cell>
          <cell r="J1211" t="str">
            <v>何军旺,子,510821201302135338</v>
          </cell>
        </row>
        <row r="1212">
          <cell r="A1212" t="str">
            <v>郭子梅</v>
          </cell>
          <cell r="B1212" t="str">
            <v>四川省旺苍县天星乡木瓜村3组4号</v>
          </cell>
          <cell r="C1212">
            <v>411007855</v>
          </cell>
          <cell r="D1212" t="str">
            <v>妻</v>
          </cell>
          <cell r="E1212" t="str">
            <v>510823199012027067</v>
          </cell>
          <cell r="F1212" t="str">
            <v>18942883422</v>
          </cell>
          <cell r="G1212" t="str">
            <v>女</v>
          </cell>
          <cell r="H1212" t="str">
            <v>汉族</v>
          </cell>
          <cell r="I1212" t="str">
            <v>郭子梅,妻,510823199012027067</v>
          </cell>
          <cell r="J1212" t="str">
            <v>郭子梅,妻,510823199012027067;何军旺,子,510821201302135338</v>
          </cell>
        </row>
        <row r="1213">
          <cell r="A1213" t="str">
            <v>何欣悅</v>
          </cell>
          <cell r="B1213" t="str">
            <v>四川省旺苍县天星乡木瓜村3组4号</v>
          </cell>
          <cell r="C1213">
            <v>411007855</v>
          </cell>
          <cell r="D1213" t="str">
            <v>女</v>
          </cell>
          <cell r="E1213" t="str">
            <v>510821201112125323</v>
          </cell>
        </row>
        <row r="1213">
          <cell r="G1213" t="str">
            <v>女</v>
          </cell>
          <cell r="H1213" t="str">
            <v>汉族</v>
          </cell>
          <cell r="I1213" t="str">
            <v>何欣悅,女,510821201112125323</v>
          </cell>
          <cell r="J1213" t="str">
            <v>何欣悅,女,510821201112125323;郭子梅,妻,510823199012027067;何军旺,子,510821201302135338</v>
          </cell>
        </row>
        <row r="1214">
          <cell r="A1214" t="str">
            <v>何映武</v>
          </cell>
          <cell r="B1214" t="str">
            <v>四川省旺苍县天星乡木瓜村3组4号</v>
          </cell>
          <cell r="C1214">
            <v>411007855</v>
          </cell>
          <cell r="D1214" t="str">
            <v>户主</v>
          </cell>
          <cell r="E1214" t="str">
            <v>510821199001025311</v>
          </cell>
          <cell r="F1214" t="str">
            <v>15183995527</v>
          </cell>
          <cell r="G1214" t="str">
            <v>男</v>
          </cell>
          <cell r="H1214" t="str">
            <v>汉族</v>
          </cell>
          <cell r="I1214" t="str">
            <v>何映武,户主,510821199001025311</v>
          </cell>
          <cell r="J1214" t="str">
            <v>何映武,户主,510821199001025311;何欣悅,女,510821201112125323;郭子梅,妻,510823199012027067;何军旺,子,510821201302135338</v>
          </cell>
        </row>
        <row r="1215">
          <cell r="A1215" t="str">
            <v>李诗宇</v>
          </cell>
          <cell r="B1215" t="str">
            <v>四川省旺苍县天星乡木瓜村4组5号</v>
          </cell>
          <cell r="C1215">
            <v>411007866</v>
          </cell>
          <cell r="D1215" t="str">
            <v>长女</v>
          </cell>
          <cell r="E1215" t="str">
            <v>510821200912205327</v>
          </cell>
        </row>
        <row r="1215">
          <cell r="G1215" t="str">
            <v>女</v>
          </cell>
          <cell r="H1215" t="str">
            <v>汉族</v>
          </cell>
          <cell r="I1215" t="str">
            <v>李诗宇,长女,510821200912205327</v>
          </cell>
          <cell r="J1215" t="str">
            <v>李诗宇,长女,510821200912205327</v>
          </cell>
        </row>
        <row r="1216">
          <cell r="A1216" t="str">
            <v>李容</v>
          </cell>
          <cell r="B1216" t="str">
            <v>四川省旺苍县天星乡木瓜村4组5号</v>
          </cell>
          <cell r="C1216">
            <v>411007866</v>
          </cell>
          <cell r="D1216" t="str">
            <v>妻</v>
          </cell>
          <cell r="E1216" t="str">
            <v>51082119870329532X</v>
          </cell>
          <cell r="F1216" t="str">
            <v>15181397958</v>
          </cell>
          <cell r="G1216" t="str">
            <v>女</v>
          </cell>
          <cell r="H1216" t="str">
            <v>汉族</v>
          </cell>
          <cell r="I1216" t="str">
            <v>李容,妻,51082119870329532X</v>
          </cell>
          <cell r="J1216" t="str">
            <v>李容,妻,51082119870329532X;李诗宇,长女,510821200912205327</v>
          </cell>
        </row>
        <row r="1217">
          <cell r="A1217" t="str">
            <v>刘朝虎</v>
          </cell>
          <cell r="B1217" t="str">
            <v>四川省旺苍县天星乡木瓜村4组5号</v>
          </cell>
          <cell r="C1217">
            <v>411007866</v>
          </cell>
          <cell r="D1217" t="str">
            <v>户土</v>
          </cell>
          <cell r="E1217" t="str">
            <v>510821198605045319</v>
          </cell>
          <cell r="F1217" t="str">
            <v>13325779610</v>
          </cell>
          <cell r="G1217" t="str">
            <v>男</v>
          </cell>
          <cell r="H1217" t="str">
            <v>汉族</v>
          </cell>
          <cell r="I1217" t="str">
            <v>刘朝虎,户土,510821198605045319</v>
          </cell>
          <cell r="J1217" t="str">
            <v>刘朝虎,户土,510821198605045319;李容,妻,51082119870329532X;李诗宇,长女,510821200912205327</v>
          </cell>
        </row>
        <row r="1218">
          <cell r="A1218" t="str">
            <v>李龙朝</v>
          </cell>
          <cell r="B1218" t="str">
            <v>四川省旺苍县天星乡木瓜村3组30号</v>
          </cell>
          <cell r="C1218">
            <v>411007958</v>
          </cell>
          <cell r="D1218" t="str">
            <v>长子</v>
          </cell>
          <cell r="E1218" t="str">
            <v>510821201203135332</v>
          </cell>
        </row>
        <row r="1218">
          <cell r="G1218" t="str">
            <v>男</v>
          </cell>
          <cell r="H1218" t="str">
            <v>汉族</v>
          </cell>
          <cell r="I1218" t="str">
            <v>李龙朝,长子,510821201203135332</v>
          </cell>
          <cell r="J1218" t="str">
            <v>李龙朝,长子,510821201203135332</v>
          </cell>
        </row>
        <row r="1219">
          <cell r="A1219" t="str">
            <v>付秀云</v>
          </cell>
          <cell r="B1219" t="str">
            <v>四川省旺苍县天星乡木瓜村3组30号</v>
          </cell>
          <cell r="C1219">
            <v>411007958</v>
          </cell>
          <cell r="D1219" t="str">
            <v>妻</v>
          </cell>
          <cell r="E1219" t="str">
            <v>510821199103125321</v>
          </cell>
          <cell r="F1219" t="str">
            <v>15883916149</v>
          </cell>
          <cell r="G1219" t="str">
            <v>女</v>
          </cell>
          <cell r="H1219" t="str">
            <v>汉族</v>
          </cell>
          <cell r="I1219" t="str">
            <v>付秀云,妻,510821199103125321</v>
          </cell>
          <cell r="J1219" t="str">
            <v>付秀云,妻,510821199103125321;李龙朝,长子,510821201203135332</v>
          </cell>
        </row>
        <row r="1220">
          <cell r="A1220" t="str">
            <v>董桂英</v>
          </cell>
          <cell r="B1220" t="str">
            <v>四川省旺苍县天星乡木瓜村3组30号</v>
          </cell>
          <cell r="C1220">
            <v>411007958</v>
          </cell>
          <cell r="D1220" t="str">
            <v>母亲</v>
          </cell>
          <cell r="E1220" t="str">
            <v>510821196104145320</v>
          </cell>
          <cell r="F1220" t="str">
            <v>151881398530</v>
          </cell>
          <cell r="G1220" t="str">
            <v>女</v>
          </cell>
          <cell r="H1220" t="str">
            <v>汉族</v>
          </cell>
          <cell r="I1220" t="str">
            <v>董桂英,母亲,510821196104145320</v>
          </cell>
          <cell r="J1220" t="str">
            <v>董桂英,母亲,510821196104145320;付秀云,妻,510821199103125321;李龙朝,长子,510821201203135332</v>
          </cell>
        </row>
        <row r="1221">
          <cell r="A1221" t="str">
            <v>李贤奇</v>
          </cell>
          <cell r="B1221" t="str">
            <v>四川省旺苍县天星乡木瓜村3组30号</v>
          </cell>
          <cell r="C1221">
            <v>411007958</v>
          </cell>
          <cell r="D1221" t="str">
            <v>父亲</v>
          </cell>
          <cell r="E1221" t="str">
            <v>510821195701075338</v>
          </cell>
          <cell r="F1221" t="str">
            <v>13550972502</v>
          </cell>
          <cell r="G1221" t="str">
            <v>男</v>
          </cell>
          <cell r="H1221" t="str">
            <v>汉族</v>
          </cell>
          <cell r="I1221" t="str">
            <v>李贤奇,父亲,510821195701075338</v>
          </cell>
          <cell r="J1221" t="str">
            <v>李贤奇,父亲,510821195701075338;董桂英,母亲,510821196104145320;付秀云,妻,510821199103125321;李龙朝,长子,510821201203135332</v>
          </cell>
        </row>
        <row r="1222">
          <cell r="A1222" t="str">
            <v>吴平</v>
          </cell>
          <cell r="B1222" t="str">
            <v>四川省旺苍县天星乡木瓜村3组30号</v>
          </cell>
          <cell r="C1222">
            <v>411007958</v>
          </cell>
          <cell r="D1222" t="str">
            <v>户主</v>
          </cell>
          <cell r="E1222" t="str">
            <v>510821198401045317</v>
          </cell>
          <cell r="F1222" t="str">
            <v>15883916149</v>
          </cell>
          <cell r="G1222" t="str">
            <v>男</v>
          </cell>
          <cell r="H1222" t="str">
            <v>汉族</v>
          </cell>
          <cell r="I1222" t="str">
            <v>吴平,户主,510821198401045317</v>
          </cell>
          <cell r="J1222" t="str">
            <v>吴平,户主,510821198401045317;李贤奇,父亲,510821195701075338;董桂英,母亲,510821196104145320;付秀云,妻,510821199103125321;李龙朝,长子,510821201203135332</v>
          </cell>
        </row>
        <row r="1223">
          <cell r="A1223" t="str">
            <v>彭怀寿</v>
          </cell>
          <cell r="B1223" t="str">
            <v>四川省旺苍县天星乡木瓜村7组19号</v>
          </cell>
          <cell r="C1223">
            <v>411007970</v>
          </cell>
          <cell r="D1223" t="str">
            <v>户主</v>
          </cell>
          <cell r="E1223" t="str">
            <v>510821196901195312</v>
          </cell>
        </row>
        <row r="1223">
          <cell r="G1223" t="str">
            <v>男</v>
          </cell>
          <cell r="H1223" t="str">
            <v>汉族</v>
          </cell>
          <cell r="I1223" t="str">
            <v>彭怀寿,户主,510821196901195312</v>
          </cell>
          <cell r="J1223" t="str">
            <v>彭怀寿,户主,510821196901195312</v>
          </cell>
        </row>
        <row r="1224">
          <cell r="A1224" t="str">
            <v>庞鸿康</v>
          </cell>
          <cell r="B1224" t="str">
            <v>四川省吓苍县天星乡木瓜村2组21号</v>
          </cell>
          <cell r="C1224">
            <v>411007974</v>
          </cell>
          <cell r="D1224" t="str">
            <v>长子</v>
          </cell>
          <cell r="E1224" t="str">
            <v>510821201805240017</v>
          </cell>
        </row>
        <row r="1224">
          <cell r="G1224" t="str">
            <v>男</v>
          </cell>
          <cell r="H1224" t="str">
            <v>汉族</v>
          </cell>
          <cell r="I1224" t="str">
            <v>庞鸿康,长子,510821201805240017</v>
          </cell>
          <cell r="J1224" t="str">
            <v>庞鸿康,长子,510821201805240017</v>
          </cell>
        </row>
        <row r="1225">
          <cell r="A1225" t="str">
            <v>庞雯静</v>
          </cell>
          <cell r="B1225" t="str">
            <v>四川省旺苍县天星乡木瓜村2组21号</v>
          </cell>
          <cell r="C1225">
            <v>411007974</v>
          </cell>
          <cell r="D1225" t="str">
            <v>长女</v>
          </cell>
          <cell r="E1225" t="str">
            <v>510821201011295323</v>
          </cell>
        </row>
        <row r="1225">
          <cell r="G1225" t="str">
            <v>女</v>
          </cell>
          <cell r="H1225" t="str">
            <v>汉族</v>
          </cell>
          <cell r="I1225" t="str">
            <v>庞雯静,长女,510821201011295323</v>
          </cell>
          <cell r="J1225" t="str">
            <v>庞雯静,长女,510821201011295323;庞鸿康,长子,510821201805240017</v>
          </cell>
        </row>
        <row r="1226">
          <cell r="A1226" t="str">
            <v>庞羽轩</v>
          </cell>
          <cell r="B1226" t="str">
            <v>四川省旺苍县天星乡木瓜村2组21号</v>
          </cell>
          <cell r="C1226">
            <v>411007974</v>
          </cell>
          <cell r="D1226" t="str">
            <v>妻</v>
          </cell>
          <cell r="E1226" t="str">
            <v>510821199004065327</v>
          </cell>
        </row>
        <row r="1226">
          <cell r="G1226" t="str">
            <v>女</v>
          </cell>
          <cell r="H1226" t="str">
            <v>汉族</v>
          </cell>
          <cell r="I1226" t="str">
            <v>庞羽轩,妻,510821199004065327</v>
          </cell>
          <cell r="J1226" t="str">
            <v>庞羽轩,妻,510821199004065327;庞雯静,长女,510821201011295323;庞鸿康,长子,510821201805240017</v>
          </cell>
        </row>
        <row r="1227">
          <cell r="A1227" t="str">
            <v>周绍兵</v>
          </cell>
          <cell r="B1227" t="str">
            <v>四川省旺苍县天星乡木瓜村2组21号</v>
          </cell>
          <cell r="C1227">
            <v>411007974</v>
          </cell>
          <cell r="D1227" t="str">
            <v>户主</v>
          </cell>
          <cell r="E1227" t="str">
            <v>510821198701025318</v>
          </cell>
          <cell r="F1227" t="str">
            <v>15908422824</v>
          </cell>
          <cell r="G1227" t="str">
            <v>男</v>
          </cell>
          <cell r="H1227" t="str">
            <v>汉族</v>
          </cell>
          <cell r="I1227" t="str">
            <v>周绍兵,户主,510821198701025318</v>
          </cell>
          <cell r="J1227" t="str">
            <v>周绍兵,户主,510821198701025318;庞羽轩,妻,510821199004065327;庞雯静,长女,510821201011295323;庞鸿康,长子,510821201805240017</v>
          </cell>
        </row>
        <row r="1228">
          <cell r="A1228" t="str">
            <v>张琼芳</v>
          </cell>
          <cell r="B1228" t="str">
            <v>四川省旺苍县天星乡木瓜村7组22号</v>
          </cell>
          <cell r="C1228">
            <v>411007977</v>
          </cell>
          <cell r="D1228" t="str">
            <v>长女</v>
          </cell>
          <cell r="E1228" t="str">
            <v>510821200610255329</v>
          </cell>
        </row>
        <row r="1228">
          <cell r="G1228" t="str">
            <v>女</v>
          </cell>
          <cell r="H1228" t="str">
            <v>汉族</v>
          </cell>
          <cell r="I1228" t="str">
            <v>张琼芳,长女,510821200610255329</v>
          </cell>
          <cell r="J1228" t="str">
            <v>张琼芳,长女,510821200610255329</v>
          </cell>
        </row>
        <row r="1229">
          <cell r="A1229" t="str">
            <v>张莉</v>
          </cell>
          <cell r="B1229" t="str">
            <v>四川省旺苍县天星乡木瓜村7组22号</v>
          </cell>
          <cell r="C1229">
            <v>411007977</v>
          </cell>
          <cell r="D1229" t="str">
            <v>户主</v>
          </cell>
          <cell r="E1229" t="str">
            <v>51082119860910534X</v>
          </cell>
          <cell r="F1229" t="str">
            <v>18283924665</v>
          </cell>
          <cell r="G1229" t="str">
            <v>女</v>
          </cell>
          <cell r="H1229" t="str">
            <v>汉族</v>
          </cell>
          <cell r="I1229" t="str">
            <v>张莉,户主,51082119860910534X</v>
          </cell>
          <cell r="J1229" t="str">
            <v>张莉,户主,51082119860910534X;张琼芳,长女,510821200610255329</v>
          </cell>
        </row>
        <row r="1230">
          <cell r="A1230" t="str">
            <v>唐绍得</v>
          </cell>
          <cell r="B1230" t="str">
            <v>四川省旺苍县天星乡木瓜村3组11号</v>
          </cell>
          <cell r="C1230">
            <v>411007980</v>
          </cell>
          <cell r="D1230" t="str">
            <v>户主</v>
          </cell>
          <cell r="E1230" t="str">
            <v>51082119411110531X</v>
          </cell>
        </row>
        <row r="1230">
          <cell r="G1230" t="str">
            <v>男</v>
          </cell>
          <cell r="H1230" t="str">
            <v>汉族</v>
          </cell>
          <cell r="I1230" t="str">
            <v>唐绍得,户主,51082119411110531X</v>
          </cell>
          <cell r="J1230" t="str">
            <v>唐绍得,户主,51082119411110531X</v>
          </cell>
        </row>
        <row r="1231">
          <cell r="A1231" t="str">
            <v>杨得寿</v>
          </cell>
          <cell r="B1231" t="str">
            <v>四川省旺苍县天星乡木瓜村8组19号</v>
          </cell>
          <cell r="C1231">
            <v>411008021</v>
          </cell>
          <cell r="D1231" t="str">
            <v>户主</v>
          </cell>
          <cell r="E1231" t="str">
            <v>510821197403045316</v>
          </cell>
        </row>
        <row r="1231">
          <cell r="G1231" t="str">
            <v>男</v>
          </cell>
          <cell r="H1231" t="str">
            <v>汉族</v>
          </cell>
          <cell r="I1231" t="str">
            <v>杨得寿,户主,510821197403045316</v>
          </cell>
          <cell r="J1231" t="str">
            <v>杨得寿,户主,510821197403045316</v>
          </cell>
        </row>
        <row r="1232">
          <cell r="A1232" t="str">
            <v>李贵义</v>
          </cell>
          <cell r="B1232" t="str">
            <v>四川省旺苍县天星乡木瓜村9组28号</v>
          </cell>
          <cell r="C1232">
            <v>411008029</v>
          </cell>
          <cell r="D1232" t="str">
            <v>户主</v>
          </cell>
          <cell r="E1232" t="str">
            <v>510821195208205311</v>
          </cell>
          <cell r="F1232" t="str">
            <v>15181381409</v>
          </cell>
          <cell r="G1232" t="str">
            <v>男</v>
          </cell>
          <cell r="H1232" t="str">
            <v>汉族</v>
          </cell>
          <cell r="I1232" t="str">
            <v>李贵义,户主,510821195208205311</v>
          </cell>
          <cell r="J1232" t="str">
            <v>李贵义,户主,510821195208205311</v>
          </cell>
        </row>
        <row r="1233">
          <cell r="A1233" t="str">
            <v>付佳永</v>
          </cell>
          <cell r="B1233" t="str">
            <v>四川省旺苍县天星乡木瓜村2组4号</v>
          </cell>
          <cell r="C1233">
            <v>411008102</v>
          </cell>
          <cell r="D1233" t="str">
            <v>长子</v>
          </cell>
          <cell r="E1233" t="str">
            <v>510821201003295315</v>
          </cell>
        </row>
        <row r="1233">
          <cell r="G1233" t="str">
            <v>男</v>
          </cell>
          <cell r="H1233" t="str">
            <v>汉族</v>
          </cell>
          <cell r="I1233" t="str">
            <v>付佳永,长子,510821201003295315</v>
          </cell>
          <cell r="J1233" t="str">
            <v>付佳永,长子,510821201003295315</v>
          </cell>
        </row>
        <row r="1234">
          <cell r="A1234" t="str">
            <v>付新瑶</v>
          </cell>
          <cell r="B1234" t="str">
            <v>四川省旺苍县天星乡木瓜村2组4号</v>
          </cell>
          <cell r="C1234">
            <v>411008102</v>
          </cell>
          <cell r="D1234" t="str">
            <v>长女</v>
          </cell>
          <cell r="E1234" t="str">
            <v>510821201110225320</v>
          </cell>
        </row>
        <row r="1234">
          <cell r="G1234" t="str">
            <v>女</v>
          </cell>
          <cell r="H1234" t="str">
            <v>汉族</v>
          </cell>
          <cell r="I1234" t="str">
            <v>付新瑶,长女,510821201110225320</v>
          </cell>
          <cell r="J1234" t="str">
            <v>付新瑶,长女,510821201110225320;付佳永,长子,510821201003295315</v>
          </cell>
        </row>
        <row r="1235">
          <cell r="A1235" t="str">
            <v>向芙蓉</v>
          </cell>
          <cell r="B1235" t="str">
            <v>四川省旺苍县天星乡木瓜村2组4号</v>
          </cell>
          <cell r="C1235">
            <v>411008102</v>
          </cell>
          <cell r="D1235" t="str">
            <v>妻</v>
          </cell>
          <cell r="E1235" t="str">
            <v>51081219860306478X</v>
          </cell>
          <cell r="F1235" t="str">
            <v>13881222182</v>
          </cell>
          <cell r="G1235" t="str">
            <v>女</v>
          </cell>
          <cell r="H1235" t="str">
            <v>汉族</v>
          </cell>
          <cell r="I1235" t="str">
            <v>向芙蓉,妻,51081219860306478X</v>
          </cell>
          <cell r="J1235" t="str">
            <v>向芙蓉,妻,51081219860306478X;付新瑶,长女,510821201110225320;付佳永,长子,510821201003295315</v>
          </cell>
        </row>
        <row r="1236">
          <cell r="A1236" t="str">
            <v>付斌</v>
          </cell>
          <cell r="B1236" t="str">
            <v>四川省旺苍县天星乡木瓜村2组4号</v>
          </cell>
          <cell r="C1236">
            <v>411008102</v>
          </cell>
          <cell r="D1236" t="str">
            <v>户主</v>
          </cell>
          <cell r="E1236" t="str">
            <v>510821198509105318</v>
          </cell>
        </row>
        <row r="1236">
          <cell r="G1236" t="str">
            <v>男</v>
          </cell>
          <cell r="H1236" t="str">
            <v>汉族</v>
          </cell>
          <cell r="I1236" t="str">
            <v>付斌,户主,510821198509105318</v>
          </cell>
          <cell r="J1236" t="str">
            <v>付斌,户主,510821198509105318;向芙蓉,妻,51081219860306478X;付新瑶,长女,510821201110225320;付佳永,长子,510821201003295315</v>
          </cell>
        </row>
        <row r="1237">
          <cell r="A1237" t="str">
            <v>付波</v>
          </cell>
          <cell r="B1237" t="str">
            <v>四川省旺苍县天星乡木瓜村4组31号</v>
          </cell>
          <cell r="C1237">
            <v>411008114</v>
          </cell>
          <cell r="D1237" t="str">
            <v>户主</v>
          </cell>
          <cell r="E1237" t="str">
            <v>510821198308065313</v>
          </cell>
          <cell r="F1237" t="str">
            <v>18780489168</v>
          </cell>
          <cell r="G1237" t="str">
            <v>男</v>
          </cell>
          <cell r="H1237" t="str">
            <v>汉族</v>
          </cell>
          <cell r="I1237" t="str">
            <v>付波,户主,510821198308065313</v>
          </cell>
          <cell r="J1237" t="str">
            <v>付波,户主,510821198308065313</v>
          </cell>
        </row>
        <row r="1238">
          <cell r="A1238" t="str">
            <v>李思税</v>
          </cell>
          <cell r="B1238" t="str">
            <v>四川省旺苍县天星乡木瓜村5组19号</v>
          </cell>
          <cell r="C1238">
            <v>411008115</v>
          </cell>
          <cell r="D1238" t="str">
            <v>长子</v>
          </cell>
          <cell r="E1238" t="str">
            <v>510821201511075319</v>
          </cell>
        </row>
        <row r="1238">
          <cell r="G1238" t="str">
            <v>子</v>
          </cell>
          <cell r="H1238" t="str">
            <v>汉族</v>
          </cell>
          <cell r="I1238" t="str">
            <v>李思税,长子,510821201511075319</v>
          </cell>
          <cell r="J1238" t="str">
            <v>李思税,长子,510821201511075319</v>
          </cell>
        </row>
        <row r="1239">
          <cell r="A1239" t="str">
            <v>陈玲燚</v>
          </cell>
          <cell r="B1239" t="str">
            <v>四川省旺苍县天星乡木瓜村5组19号</v>
          </cell>
          <cell r="C1239">
            <v>411008115</v>
          </cell>
          <cell r="D1239" t="str">
            <v>妻</v>
          </cell>
          <cell r="E1239" t="str">
            <v>510821199203075325</v>
          </cell>
          <cell r="F1239" t="str">
            <v>15282029882</v>
          </cell>
          <cell r="G1239" t="str">
            <v>女</v>
          </cell>
          <cell r="H1239" t="str">
            <v>汉族</v>
          </cell>
          <cell r="I1239" t="str">
            <v>陈玲燚,妻,510821199203075325</v>
          </cell>
          <cell r="J1239" t="str">
            <v>陈玲燚,妻,510821199203075325;李思税,长子,510821201511075319</v>
          </cell>
        </row>
        <row r="1240">
          <cell r="A1240" t="str">
            <v>李海龙</v>
          </cell>
          <cell r="B1240" t="str">
            <v>四川省旺苍县天星乡木瓜村5组19号</v>
          </cell>
          <cell r="C1240">
            <v>411008115</v>
          </cell>
          <cell r="D1240" t="str">
            <v>户主</v>
          </cell>
          <cell r="E1240" t="str">
            <v>510821198810235314</v>
          </cell>
          <cell r="F1240" t="str">
            <v>13438544698</v>
          </cell>
          <cell r="G1240" t="str">
            <v>为</v>
          </cell>
          <cell r="H1240" t="str">
            <v>汉族</v>
          </cell>
          <cell r="I1240" t="str">
            <v>李海龙,户主,510821198810235314</v>
          </cell>
          <cell r="J1240" t="str">
            <v>李海龙,户主,510821198810235314;陈玲燚,妻,510821199203075325;李思税,长子,510821201511075319</v>
          </cell>
        </row>
        <row r="1241">
          <cell r="A1241" t="str">
            <v>李军贤</v>
          </cell>
          <cell r="B1241" t="str">
            <v>四川省旺苍县天星乡木瓜村8组2号</v>
          </cell>
          <cell r="C1241">
            <v>411008144</v>
          </cell>
          <cell r="D1241" t="str">
            <v>氏子</v>
          </cell>
          <cell r="E1241" t="str">
            <v>51082120110710531X</v>
          </cell>
        </row>
        <row r="1241">
          <cell r="G1241" t="str">
            <v>男</v>
          </cell>
          <cell r="H1241" t="str">
            <v>汉族</v>
          </cell>
          <cell r="I1241" t="str">
            <v>李军贤,氏子,51082120110710531X</v>
          </cell>
          <cell r="J1241" t="str">
            <v>李军贤,氏子,51082120110710531X</v>
          </cell>
        </row>
        <row r="1242">
          <cell r="A1242" t="str">
            <v>李翠英</v>
          </cell>
          <cell r="B1242" t="str">
            <v>四川省旺苍县天星乡木瓜村8组2号</v>
          </cell>
          <cell r="C1242">
            <v>411008144</v>
          </cell>
          <cell r="D1242" t="str">
            <v>妻</v>
          </cell>
          <cell r="E1242" t="str">
            <v>51082119921130532X</v>
          </cell>
          <cell r="F1242" t="str">
            <v>18283983228</v>
          </cell>
          <cell r="G1242" t="str">
            <v>女</v>
          </cell>
          <cell r="H1242" t="str">
            <v>汉族</v>
          </cell>
          <cell r="I1242" t="str">
            <v>李翠英,妻,51082119921130532X</v>
          </cell>
          <cell r="J1242" t="str">
            <v>李翠英,妻,51082119921130532X;李军贤,氏子,51082120110710531X</v>
          </cell>
        </row>
        <row r="1243">
          <cell r="A1243" t="str">
            <v>李贵雄</v>
          </cell>
          <cell r="B1243" t="str">
            <v>四川省旺苍县天星乡木瓜村8组2号</v>
          </cell>
          <cell r="C1243">
            <v>411008144</v>
          </cell>
          <cell r="D1243" t="str">
            <v>户主</v>
          </cell>
          <cell r="E1243" t="str">
            <v>510821198512085311</v>
          </cell>
          <cell r="F1243" t="str">
            <v>18781280078</v>
          </cell>
          <cell r="G1243" t="str">
            <v>男</v>
          </cell>
          <cell r="H1243" t="str">
            <v>汉族</v>
          </cell>
          <cell r="I1243" t="str">
            <v>李贵雄,户主,510821198512085311</v>
          </cell>
          <cell r="J1243" t="str">
            <v>李贵雄,户主,510821198512085311;李翠英,妻,51082119921130532X;李军贤,氏子,51082120110710531X</v>
          </cell>
        </row>
        <row r="1244">
          <cell r="A1244" t="str">
            <v>青照雲</v>
          </cell>
          <cell r="B1244" t="str">
            <v>四川省旺苍县天星乡木瓜村4组44号</v>
          </cell>
          <cell r="C1244">
            <v>411008225</v>
          </cell>
          <cell r="D1244" t="str">
            <v>长子</v>
          </cell>
          <cell r="E1244" t="str">
            <v>510821201208275318</v>
          </cell>
        </row>
        <row r="1244">
          <cell r="G1244" t="str">
            <v>男</v>
          </cell>
          <cell r="H1244" t="str">
            <v>汉族</v>
          </cell>
          <cell r="I1244" t="str">
            <v>青照雲,长子,510821201208275318</v>
          </cell>
          <cell r="J1244" t="str">
            <v>青照雲,长子,510821201208275318</v>
          </cell>
        </row>
        <row r="1245">
          <cell r="A1245" t="str">
            <v>青照淋</v>
          </cell>
          <cell r="B1245" t="str">
            <v>四川省旺苍县天星乡木瓜村4组44号</v>
          </cell>
          <cell r="C1245">
            <v>411008225</v>
          </cell>
          <cell r="D1245" t="str">
            <v>次子</v>
          </cell>
          <cell r="E1245" t="str">
            <v>510821201609060115</v>
          </cell>
        </row>
        <row r="1245">
          <cell r="G1245" t="str">
            <v>男</v>
          </cell>
          <cell r="H1245" t="str">
            <v>汉族</v>
          </cell>
          <cell r="I1245" t="str">
            <v>青照淋,次子,510821201609060115</v>
          </cell>
          <cell r="J1245" t="str">
            <v>青照淋,次子,510821201609060115;青照雲,长子,510821201208275318</v>
          </cell>
        </row>
        <row r="1246">
          <cell r="A1246" t="str">
            <v>张莉</v>
          </cell>
          <cell r="B1246" t="str">
            <v>四川省旺苍县天星乡木瓜村4组44号</v>
          </cell>
          <cell r="C1246">
            <v>411008225</v>
          </cell>
          <cell r="D1246" t="str">
            <v>户主</v>
          </cell>
          <cell r="E1246" t="str">
            <v>510824198708196805</v>
          </cell>
          <cell r="F1246" t="str">
            <v>18384588677</v>
          </cell>
          <cell r="G1246" t="str">
            <v>女</v>
          </cell>
          <cell r="H1246" t="str">
            <v>汉族</v>
          </cell>
          <cell r="I1246" t="str">
            <v>张莉,户主,510824198708196805</v>
          </cell>
          <cell r="J1246" t="str">
            <v>张莉,户主,510824198708196805;青照淋,次子,510821201609060115;青照雲,长子,510821201208275318</v>
          </cell>
        </row>
        <row r="1247">
          <cell r="A1247" t="str">
            <v>张国全</v>
          </cell>
          <cell r="B1247" t="str">
            <v>四川省旺苍县天星乡木瓜村4组15号</v>
          </cell>
          <cell r="C1247">
            <v>411008239</v>
          </cell>
          <cell r="D1247" t="str">
            <v>户主</v>
          </cell>
          <cell r="E1247" t="str">
            <v>510821196107115311</v>
          </cell>
        </row>
        <row r="1247">
          <cell r="G1247" t="str">
            <v>男</v>
          </cell>
          <cell r="H1247" t="str">
            <v>汉族</v>
          </cell>
          <cell r="I1247" t="str">
            <v>张国全,户主,510821196107115311</v>
          </cell>
          <cell r="J1247" t="str">
            <v>张国全,户主,510821196107115311</v>
          </cell>
        </row>
        <row r="1248">
          <cell r="A1248" t="str">
            <v>彭学斌</v>
          </cell>
          <cell r="B1248" t="str">
            <v>四川省旺苍县天星乡木瓜村7组20号</v>
          </cell>
          <cell r="C1248">
            <v>411008251</v>
          </cell>
          <cell r="D1248" t="str">
            <v>长子</v>
          </cell>
          <cell r="E1248" t="str">
            <v>510821200607135318</v>
          </cell>
        </row>
        <row r="1248">
          <cell r="G1248" t="str">
            <v>男</v>
          </cell>
          <cell r="H1248" t="str">
            <v>汉族</v>
          </cell>
          <cell r="I1248" t="str">
            <v>彭学斌,长子,510821200607135318</v>
          </cell>
          <cell r="J1248" t="str">
            <v>彭学斌,长子,510821200607135318</v>
          </cell>
        </row>
        <row r="1249">
          <cell r="A1249" t="str">
            <v>彭学亮</v>
          </cell>
          <cell r="B1249" t="str">
            <v>四川省旺苍县天星乡木瓜村7组20号</v>
          </cell>
          <cell r="C1249">
            <v>411008251</v>
          </cell>
          <cell r="D1249" t="str">
            <v>次子</v>
          </cell>
          <cell r="E1249" t="str">
            <v>510821201110015315</v>
          </cell>
        </row>
        <row r="1249">
          <cell r="G1249" t="str">
            <v>男</v>
          </cell>
          <cell r="H1249" t="str">
            <v>汉族</v>
          </cell>
          <cell r="I1249" t="str">
            <v>彭学亮,次子,510821201110015315</v>
          </cell>
          <cell r="J1249" t="str">
            <v>彭学亮,次子,510821201110015315;彭学斌,长子,510821200607135318</v>
          </cell>
        </row>
        <row r="1250">
          <cell r="A1250" t="str">
            <v>彭道蓉</v>
          </cell>
          <cell r="B1250" t="str">
            <v>四川省旺苍县天星乡木瓜村7组20号</v>
          </cell>
          <cell r="C1250">
            <v>411008251</v>
          </cell>
          <cell r="D1250" t="str">
            <v>户主</v>
          </cell>
          <cell r="E1250" t="str">
            <v>510821199002105364</v>
          </cell>
          <cell r="F1250" t="str">
            <v>0839-4403632</v>
          </cell>
          <cell r="G1250" t="str">
            <v>女</v>
          </cell>
          <cell r="H1250" t="str">
            <v>汉族</v>
          </cell>
          <cell r="I1250" t="str">
            <v>彭道蓉,户主,510821199002105364</v>
          </cell>
          <cell r="J1250" t="str">
            <v>彭道蓉,户主,510821199002105364;彭学亮,次子,510821201110015315;彭学斌,长子,510821200607135318</v>
          </cell>
        </row>
        <row r="1251">
          <cell r="A1251" t="str">
            <v>唐显荣</v>
          </cell>
          <cell r="B1251" t="str">
            <v>四川省旺苍县天星乡木瓜村10组9号</v>
          </cell>
          <cell r="C1251">
            <v>411008285</v>
          </cell>
          <cell r="D1251" t="str">
            <v>户主</v>
          </cell>
          <cell r="E1251" t="str">
            <v>51082119710302533X</v>
          </cell>
        </row>
        <row r="1251">
          <cell r="G1251" t="str">
            <v>男</v>
          </cell>
          <cell r="H1251" t="str">
            <v>汉族</v>
          </cell>
          <cell r="I1251" t="str">
            <v>唐显荣,户主,51082119710302533X</v>
          </cell>
          <cell r="J1251" t="str">
            <v>唐显荣,户主,51082119710302533X</v>
          </cell>
        </row>
        <row r="1252">
          <cell r="A1252" t="str">
            <v>李姝妍</v>
          </cell>
          <cell r="B1252" t="str">
            <v>四川省旺苍县天星乡木瓜村4组21号</v>
          </cell>
          <cell r="C1252">
            <v>411008308</v>
          </cell>
          <cell r="D1252" t="str">
            <v>长女</v>
          </cell>
          <cell r="E1252" t="str">
            <v>510821201608150143</v>
          </cell>
        </row>
        <row r="1252">
          <cell r="G1252" t="str">
            <v>女</v>
          </cell>
          <cell r="H1252" t="str">
            <v>汉族</v>
          </cell>
          <cell r="I1252" t="str">
            <v>李姝妍,长女,510821201608150143</v>
          </cell>
          <cell r="J1252" t="str">
            <v>李姝妍,长女,510821201608150143</v>
          </cell>
        </row>
        <row r="1253">
          <cell r="A1253" t="str">
            <v>李本超</v>
          </cell>
          <cell r="B1253" t="str">
            <v>四川省旺苍县天星乡木瓜村4组21号</v>
          </cell>
          <cell r="C1253">
            <v>411008308</v>
          </cell>
          <cell r="D1253" t="str">
            <v>户主</v>
          </cell>
          <cell r="E1253" t="str">
            <v>510821198608105313</v>
          </cell>
          <cell r="F1253" t="str">
            <v>08393212256</v>
          </cell>
          <cell r="G1253" t="str">
            <v>男</v>
          </cell>
          <cell r="H1253" t="str">
            <v>汉族</v>
          </cell>
          <cell r="I1253" t="str">
            <v>李本超,户主,510821198608105313</v>
          </cell>
          <cell r="J1253" t="str">
            <v>李本超,户主,510821198608105313;李姝妍,长女,510821201608150143</v>
          </cell>
        </row>
        <row r="1254">
          <cell r="A1254" t="str">
            <v>母晶晶</v>
          </cell>
          <cell r="B1254" t="str">
            <v>四川省旺苍县天星乡木瓜村1组60号</v>
          </cell>
          <cell r="C1254">
            <v>411008327</v>
          </cell>
          <cell r="D1254" t="str">
            <v>长女</v>
          </cell>
          <cell r="E1254" t="str">
            <v>510821201104135329</v>
          </cell>
        </row>
        <row r="1254">
          <cell r="G1254" t="str">
            <v>女</v>
          </cell>
          <cell r="H1254" t="str">
            <v>汉族</v>
          </cell>
          <cell r="I1254" t="str">
            <v>母晶晶,长女,510821201104135329</v>
          </cell>
          <cell r="J1254" t="str">
            <v>母晶晶,长女,510821201104135329</v>
          </cell>
        </row>
        <row r="1255">
          <cell r="A1255" t="str">
            <v>母艾琳</v>
          </cell>
          <cell r="B1255" t="str">
            <v>四川省旺苍县天星乡木瓜同1组60号</v>
          </cell>
          <cell r="C1255">
            <v>411008327</v>
          </cell>
          <cell r="D1255" t="str">
            <v>次女</v>
          </cell>
          <cell r="E1255" t="str">
            <v>510821201504245324</v>
          </cell>
        </row>
        <row r="1255">
          <cell r="G1255" t="str">
            <v>女</v>
          </cell>
          <cell r="H1255" t="str">
            <v>汉族</v>
          </cell>
          <cell r="I1255" t="str">
            <v>母艾琳,次女,510821201504245324</v>
          </cell>
          <cell r="J1255" t="str">
            <v>母艾琳,次女,510821201504245324;母晶晶,长女,510821201104135329</v>
          </cell>
        </row>
        <row r="1256">
          <cell r="A1256" t="str">
            <v>母勇</v>
          </cell>
          <cell r="B1256" t="str">
            <v>四川省旺苍县天星乡木瓜村1组60号</v>
          </cell>
          <cell r="C1256">
            <v>411008327</v>
          </cell>
          <cell r="D1256" t="str">
            <v>户主</v>
          </cell>
          <cell r="E1256" t="str">
            <v>510821198808105318</v>
          </cell>
          <cell r="F1256" t="str">
            <v>13777790844</v>
          </cell>
          <cell r="G1256" t="str">
            <v>男</v>
          </cell>
          <cell r="H1256" t="str">
            <v>汉族</v>
          </cell>
          <cell r="I1256" t="str">
            <v>母勇,户主,510821198808105318</v>
          </cell>
          <cell r="J1256" t="str">
            <v>母勇,户主,510821198808105318;母艾琳,次女,510821201504245324;母晶晶,长女,510821201104135329</v>
          </cell>
        </row>
        <row r="1257">
          <cell r="A1257" t="str">
            <v>杨梦婕</v>
          </cell>
          <cell r="B1257" t="str">
            <v>四川省旺苍县天星乡木瓜村1组43号</v>
          </cell>
          <cell r="C1257">
            <v>411008355</v>
          </cell>
          <cell r="D1257" t="str">
            <v>长女</v>
          </cell>
          <cell r="E1257" t="str">
            <v>510821201405315323</v>
          </cell>
        </row>
        <row r="1257">
          <cell r="G1257" t="str">
            <v>女</v>
          </cell>
          <cell r="H1257" t="str">
            <v>汉族</v>
          </cell>
          <cell r="I1257" t="str">
            <v>杨梦婕,长女,510821201405315323</v>
          </cell>
          <cell r="J1257" t="str">
            <v>杨梦婕,长女,510821201405315323</v>
          </cell>
        </row>
        <row r="1258">
          <cell r="A1258" t="str">
            <v>杨丽</v>
          </cell>
          <cell r="B1258" t="str">
            <v>四川省旺苍县天星乡木瓜村1组43号</v>
          </cell>
          <cell r="C1258">
            <v>411008355</v>
          </cell>
          <cell r="D1258" t="str">
            <v>妻</v>
          </cell>
          <cell r="E1258" t="str">
            <v>510821199312255325</v>
          </cell>
          <cell r="F1258" t="str">
            <v>15283952103</v>
          </cell>
          <cell r="G1258" t="str">
            <v>女</v>
          </cell>
          <cell r="H1258" t="str">
            <v>汉族</v>
          </cell>
          <cell r="I1258" t="str">
            <v>杨丽,妻,510821199312255325</v>
          </cell>
          <cell r="J1258" t="str">
            <v>杨丽,妻,510821199312255325;杨梦婕,长女,510821201405315323</v>
          </cell>
        </row>
        <row r="1259">
          <cell r="A1259" t="str">
            <v>向思恩</v>
          </cell>
          <cell r="B1259" t="str">
            <v>四川省旺苍县天星乡木瓜村1组43号</v>
          </cell>
          <cell r="C1259">
            <v>411008355</v>
          </cell>
          <cell r="D1259" t="str">
            <v>户主</v>
          </cell>
          <cell r="E1259" t="str">
            <v>510821198510254812</v>
          </cell>
          <cell r="F1259" t="str">
            <v>15283952103</v>
          </cell>
          <cell r="G1259" t="str">
            <v>男</v>
          </cell>
          <cell r="H1259" t="str">
            <v>汉族</v>
          </cell>
          <cell r="I1259" t="str">
            <v>向思恩,户主,510821198510254812</v>
          </cell>
          <cell r="J1259" t="str">
            <v>向思恩,户主,510821198510254812;杨丽,妻,510821199312255325;杨梦婕,长女,510821201405315323</v>
          </cell>
        </row>
        <row r="1260">
          <cell r="A1260" t="str">
            <v>王梓悦</v>
          </cell>
          <cell r="B1260" t="str">
            <v>四川省旺苍县天星乡木瓜村6组9号</v>
          </cell>
          <cell r="C1260">
            <v>411008387</v>
          </cell>
          <cell r="D1260" t="str">
            <v>长女</v>
          </cell>
          <cell r="E1260" t="str">
            <v>510821201310165326</v>
          </cell>
        </row>
        <row r="1260">
          <cell r="G1260" t="str">
            <v>女</v>
          </cell>
          <cell r="H1260" t="str">
            <v>汉族</v>
          </cell>
          <cell r="I1260" t="str">
            <v>王梓悦,长女,510821201310165326</v>
          </cell>
          <cell r="J1260" t="str">
            <v>王梓悦,长女,510821201310165326</v>
          </cell>
        </row>
        <row r="1261">
          <cell r="A1261" t="str">
            <v>李秀蓉</v>
          </cell>
          <cell r="B1261" t="str">
            <v>四川省旺苍县天星乡木瓜村6组9号</v>
          </cell>
          <cell r="C1261">
            <v>411008387</v>
          </cell>
          <cell r="D1261" t="str">
            <v>户主</v>
          </cell>
          <cell r="E1261" t="str">
            <v>51082119920215534X</v>
          </cell>
          <cell r="F1261" t="str">
            <v>13981237750</v>
          </cell>
          <cell r="G1261" t="str">
            <v>女</v>
          </cell>
          <cell r="H1261" t="str">
            <v>汉族</v>
          </cell>
          <cell r="I1261" t="str">
            <v>李秀蓉,户主,51082119920215534X</v>
          </cell>
          <cell r="J1261" t="str">
            <v>李秀蓉,户主,51082119920215534X;王梓悦,长女,510821201310165326</v>
          </cell>
        </row>
        <row r="1262">
          <cell r="A1262" t="str">
            <v>何应衡</v>
          </cell>
          <cell r="B1262" t="str">
            <v>四川省旺苍县天星乡木瓜村1组29号</v>
          </cell>
          <cell r="C1262">
            <v>411008403</v>
          </cell>
          <cell r="D1262" t="str">
            <v>长子</v>
          </cell>
          <cell r="E1262" t="str">
            <v>51082120001020531X</v>
          </cell>
          <cell r="F1262" t="str">
            <v>15196147690</v>
          </cell>
          <cell r="G1262" t="str">
            <v>男</v>
          </cell>
          <cell r="H1262" t="str">
            <v>汉族</v>
          </cell>
          <cell r="I1262" t="str">
            <v>何应衡,长子,51082120001020531X</v>
          </cell>
          <cell r="J1262" t="str">
            <v>何应衡,长子,51082120001020531X</v>
          </cell>
        </row>
        <row r="1263">
          <cell r="A1263" t="str">
            <v>何洁</v>
          </cell>
          <cell r="B1263" t="str">
            <v>四川省旺苍县天星乡木瓜村1组29号</v>
          </cell>
          <cell r="C1263">
            <v>411008403</v>
          </cell>
          <cell r="D1263" t="str">
            <v>孙女</v>
          </cell>
          <cell r="E1263" t="str">
            <v>510821200511155322</v>
          </cell>
        </row>
        <row r="1263">
          <cell r="G1263" t="str">
            <v>女</v>
          </cell>
          <cell r="H1263" t="str">
            <v>汉族</v>
          </cell>
          <cell r="I1263" t="str">
            <v>何洁,孙女,510821200511155322</v>
          </cell>
          <cell r="J1263" t="str">
            <v>何洁,孙女,510821200511155322;何应衡,长子,51082120001020531X</v>
          </cell>
        </row>
        <row r="1264">
          <cell r="A1264" t="str">
            <v>黄菊</v>
          </cell>
          <cell r="B1264" t="str">
            <v>四川省旺苍县天星乡木瓜村1组29号</v>
          </cell>
          <cell r="C1264">
            <v>411008403</v>
          </cell>
          <cell r="D1264" t="str">
            <v>妻</v>
          </cell>
          <cell r="E1264" t="str">
            <v>510821197801085321</v>
          </cell>
          <cell r="F1264" t="str">
            <v>0839-4402849</v>
          </cell>
          <cell r="G1264" t="str">
            <v>女</v>
          </cell>
          <cell r="H1264" t="str">
            <v>汉族</v>
          </cell>
          <cell r="I1264" t="str">
            <v>黄菊,妻,510821197801085321</v>
          </cell>
          <cell r="J1264" t="str">
            <v>黄菊,妻,510821197801085321;何洁,孙女,510821200511155322;何应衡,长子,51082120001020531X</v>
          </cell>
        </row>
        <row r="1265">
          <cell r="A1265" t="str">
            <v>何文俊</v>
          </cell>
          <cell r="B1265" t="str">
            <v>四川省旺苍县天星乡木瓜村1组29号</v>
          </cell>
          <cell r="C1265">
            <v>411008403</v>
          </cell>
          <cell r="D1265" t="str">
            <v>户主</v>
          </cell>
          <cell r="E1265" t="str">
            <v>510821197701095311</v>
          </cell>
          <cell r="F1265" t="str">
            <v>0839-4402849</v>
          </cell>
          <cell r="G1265" t="str">
            <v>男</v>
          </cell>
          <cell r="H1265" t="str">
            <v>汉族</v>
          </cell>
          <cell r="I1265" t="str">
            <v>何文俊,户主,510821197701095311</v>
          </cell>
          <cell r="J1265" t="str">
            <v>何文俊,户主,510821197701095311;黄菊,妻,510821197801085321;何洁,孙女,510821200511155322;何应衡,长子,51082120001020531X</v>
          </cell>
        </row>
        <row r="1266">
          <cell r="A1266" t="str">
            <v>严春联</v>
          </cell>
          <cell r="B1266" t="str">
            <v>四川省旺苍县天星乡木瓜村3组7号</v>
          </cell>
          <cell r="C1266">
            <v>411008439</v>
          </cell>
          <cell r="D1266" t="str">
            <v>户主</v>
          </cell>
          <cell r="E1266" t="str">
            <v>510812198902204527</v>
          </cell>
          <cell r="F1266" t="str">
            <v>15883931774</v>
          </cell>
          <cell r="G1266" t="str">
            <v>女</v>
          </cell>
          <cell r="H1266" t="str">
            <v>汉族</v>
          </cell>
          <cell r="I1266" t="str">
            <v>严春联,户主,510812198902204527</v>
          </cell>
          <cell r="J1266" t="str">
            <v>严春联,户主,510812198902204527</v>
          </cell>
        </row>
        <row r="1267">
          <cell r="A1267" t="str">
            <v>张婷</v>
          </cell>
          <cell r="B1267" t="str">
            <v>四川省旺苍县天星乡木瓜村3组17号</v>
          </cell>
          <cell r="C1267">
            <v>411008471</v>
          </cell>
          <cell r="D1267" t="str">
            <v>长女</v>
          </cell>
          <cell r="E1267" t="str">
            <v>510821201409045324</v>
          </cell>
        </row>
        <row r="1267">
          <cell r="G1267" t="str">
            <v>女</v>
          </cell>
          <cell r="H1267" t="str">
            <v>汉族</v>
          </cell>
          <cell r="I1267" t="str">
            <v>张婷,长女,510821201409045324</v>
          </cell>
          <cell r="J1267" t="str">
            <v>张婷,长女,510821201409045324</v>
          </cell>
        </row>
        <row r="1268">
          <cell r="A1268" t="str">
            <v>徐洪燕</v>
          </cell>
          <cell r="B1268" t="str">
            <v>四川省旺苍县天星乡木瓜村7组17号</v>
          </cell>
          <cell r="C1268">
            <v>411008471</v>
          </cell>
          <cell r="D1268" t="str">
            <v>妻</v>
          </cell>
          <cell r="E1268" t="str">
            <v>532126198701300921</v>
          </cell>
          <cell r="F1268" t="str">
            <v>15984455813</v>
          </cell>
          <cell r="G1268" t="str">
            <v>女</v>
          </cell>
          <cell r="H1268" t="str">
            <v>汉族</v>
          </cell>
          <cell r="I1268" t="str">
            <v>徐洪燕,妻,532126198701300921</v>
          </cell>
          <cell r="J1268" t="str">
            <v>徐洪燕,妻,532126198701300921;张婷,长女,510821201409045324</v>
          </cell>
        </row>
        <row r="1269">
          <cell r="A1269" t="str">
            <v>张晴</v>
          </cell>
          <cell r="B1269" t="str">
            <v>四川省旺苍县天星乡木瓜村7组17号</v>
          </cell>
          <cell r="C1269">
            <v>411008471</v>
          </cell>
          <cell r="D1269" t="str">
            <v>次女</v>
          </cell>
          <cell r="E1269" t="str">
            <v>510821201701210083</v>
          </cell>
        </row>
        <row r="1269">
          <cell r="G1269" t="str">
            <v>女</v>
          </cell>
          <cell r="H1269" t="str">
            <v>汉族</v>
          </cell>
          <cell r="I1269" t="str">
            <v>张晴,次女,510821201701210083</v>
          </cell>
          <cell r="J1269" t="str">
            <v>张晴,次女,510821201701210083;徐洪燕,妻,532126198701300921;张婷,长女,510821201409045324</v>
          </cell>
        </row>
        <row r="1270">
          <cell r="A1270" t="str">
            <v>张联才</v>
          </cell>
          <cell r="B1270" t="str">
            <v>四川省旺苍县天星乡木瓜村7组17号</v>
          </cell>
          <cell r="C1270">
            <v>411008471</v>
          </cell>
          <cell r="D1270" t="str">
            <v>户主</v>
          </cell>
          <cell r="E1270" t="str">
            <v>510821198504065310</v>
          </cell>
          <cell r="F1270" t="str">
            <v>18283926715</v>
          </cell>
          <cell r="G1270" t="str">
            <v>男</v>
          </cell>
          <cell r="H1270" t="str">
            <v>汉族</v>
          </cell>
          <cell r="I1270" t="str">
            <v>张联才,户主,510821198504065310</v>
          </cell>
          <cell r="J1270" t="str">
            <v>张联才,户主,510821198504065310;张晴,次女,510821201701210083;徐洪燕,妻,532126198701300921;张婷,长女,510821201409045324</v>
          </cell>
        </row>
        <row r="1271">
          <cell r="A1271" t="str">
            <v>曹春芳</v>
          </cell>
          <cell r="B1271" t="str">
            <v>四川省旺苍县天星乡木瓜村3组9号</v>
          </cell>
          <cell r="C1271">
            <v>411008489</v>
          </cell>
          <cell r="D1271" t="str">
            <v>妻</v>
          </cell>
          <cell r="E1271" t="str">
            <v>510821196303165324</v>
          </cell>
          <cell r="F1271" t="str">
            <v>15983923794</v>
          </cell>
          <cell r="G1271" t="str">
            <v>女</v>
          </cell>
          <cell r="H1271" t="str">
            <v>汉族</v>
          </cell>
          <cell r="I1271" t="str">
            <v>曹春芳,妻,510821196303165324</v>
          </cell>
          <cell r="J1271" t="str">
            <v>曹春芳,妻,510821196303165324</v>
          </cell>
        </row>
        <row r="1272">
          <cell r="A1272" t="str">
            <v>唐显福</v>
          </cell>
          <cell r="B1272" t="str">
            <v>四川省旺苍县天星乡木瓜村3组9号</v>
          </cell>
          <cell r="C1272">
            <v>411008489</v>
          </cell>
          <cell r="D1272" t="str">
            <v>户主</v>
          </cell>
          <cell r="E1272" t="str">
            <v>510821196005065317</v>
          </cell>
          <cell r="F1272" t="str">
            <v>18783464773</v>
          </cell>
          <cell r="G1272" t="str">
            <v>男</v>
          </cell>
          <cell r="H1272" t="str">
            <v>汉族</v>
          </cell>
          <cell r="I1272" t="str">
            <v>唐显福,户主,510821196005065317</v>
          </cell>
          <cell r="J1272" t="str">
            <v>唐显福,户主,510821196005065317;曹春芳,妻,510821196303165324</v>
          </cell>
        </row>
        <row r="1273">
          <cell r="A1273" t="str">
            <v>胡坤帮</v>
          </cell>
          <cell r="B1273" t="str">
            <v>四川省旺苍县天星乡木瓜村8组15号</v>
          </cell>
          <cell r="C1273">
            <v>411008499</v>
          </cell>
          <cell r="D1273" t="str">
            <v>长子</v>
          </cell>
          <cell r="E1273" t="str">
            <v>510821201405125319</v>
          </cell>
        </row>
        <row r="1273">
          <cell r="G1273" t="str">
            <v>男</v>
          </cell>
          <cell r="H1273" t="str">
            <v>汉族</v>
          </cell>
          <cell r="I1273" t="str">
            <v>胡坤帮,长子,510821201405125319</v>
          </cell>
          <cell r="J1273" t="str">
            <v>胡坤帮,长子,510821201405125319</v>
          </cell>
        </row>
        <row r="1274">
          <cell r="A1274" t="str">
            <v>胡安军</v>
          </cell>
          <cell r="B1274" t="str">
            <v>四川省旺苍县天星乡木瓜村8组15号</v>
          </cell>
          <cell r="C1274">
            <v>411008499</v>
          </cell>
          <cell r="D1274" t="str">
            <v>户主</v>
          </cell>
          <cell r="E1274" t="str">
            <v>510821198909195316</v>
          </cell>
          <cell r="F1274" t="str">
            <v>15183932513</v>
          </cell>
          <cell r="G1274" t="str">
            <v>男</v>
          </cell>
          <cell r="H1274" t="str">
            <v>汉族</v>
          </cell>
          <cell r="I1274" t="str">
            <v>胡安军,户主,510821198909195316</v>
          </cell>
          <cell r="J1274" t="str">
            <v>胡安军,户主,510821198909195316;胡坤帮,长子,510821201405125319</v>
          </cell>
        </row>
        <row r="1275">
          <cell r="A1275" t="str">
            <v>何大文</v>
          </cell>
          <cell r="B1275" t="str">
            <v>四川省旺苍县天星乡木瓜村3组26号</v>
          </cell>
          <cell r="C1275">
            <v>411008527</v>
          </cell>
          <cell r="D1275" t="str">
            <v>长子</v>
          </cell>
          <cell r="E1275" t="str">
            <v>51082120040716531X</v>
          </cell>
          <cell r="F1275" t="str">
            <v>18835200612</v>
          </cell>
          <cell r="G1275" t="str">
            <v>男</v>
          </cell>
          <cell r="H1275" t="str">
            <v>汉族</v>
          </cell>
          <cell r="I1275" t="str">
            <v>何大文,长子,51082120040716531X</v>
          </cell>
          <cell r="J1275" t="str">
            <v>何大文,长子,51082120040716531X</v>
          </cell>
        </row>
        <row r="1276">
          <cell r="A1276" t="str">
            <v>何小莉</v>
          </cell>
          <cell r="B1276" t="str">
            <v>四川省旺苍县天星乡木瓜村3组26号</v>
          </cell>
          <cell r="C1276">
            <v>411008527</v>
          </cell>
          <cell r="D1276" t="str">
            <v>妻</v>
          </cell>
          <cell r="E1276" t="str">
            <v>510821198102025324</v>
          </cell>
          <cell r="F1276" t="str">
            <v>15235238779</v>
          </cell>
          <cell r="G1276" t="str">
            <v>女</v>
          </cell>
          <cell r="H1276" t="str">
            <v>汉族</v>
          </cell>
          <cell r="I1276" t="str">
            <v>何小莉,妻,510821198102025324</v>
          </cell>
          <cell r="J1276" t="str">
            <v>何小莉,妻,510821198102025324;何大文,长子,51082120040716531X</v>
          </cell>
        </row>
        <row r="1277">
          <cell r="A1277" t="str">
            <v>何大僖</v>
          </cell>
          <cell r="B1277" t="str">
            <v>四川省旺苍县天星乡木瓜村3组26号</v>
          </cell>
          <cell r="C1277">
            <v>411008527</v>
          </cell>
          <cell r="D1277" t="str">
            <v>次子</v>
          </cell>
          <cell r="E1277" t="str">
            <v>510821200509105019</v>
          </cell>
          <cell r="F1277" t="str">
            <v>18783473795</v>
          </cell>
          <cell r="G1277" t="str">
            <v>男</v>
          </cell>
          <cell r="H1277" t="str">
            <v>汉族</v>
          </cell>
          <cell r="I1277" t="str">
            <v>何大僖,次子,510821200509105019</v>
          </cell>
          <cell r="J1277" t="str">
            <v>何大僖,次子,510821200509105019;何小莉,妻,510821198102025324;何大文,长子,51082120040716531X</v>
          </cell>
        </row>
        <row r="1278">
          <cell r="A1278" t="str">
            <v>闫仕海</v>
          </cell>
          <cell r="B1278" t="str">
            <v>四川省旺苍县天星乡木瓜村3组26号</v>
          </cell>
          <cell r="C1278">
            <v>411008527</v>
          </cell>
          <cell r="D1278" t="str">
            <v>户主</v>
          </cell>
          <cell r="E1278" t="str">
            <v>510821197204265316</v>
          </cell>
          <cell r="F1278" t="str">
            <v>18783473795</v>
          </cell>
          <cell r="G1278" t="str">
            <v>男</v>
          </cell>
          <cell r="H1278" t="str">
            <v>汉族</v>
          </cell>
          <cell r="I1278" t="str">
            <v>闫仕海,户主,510821197204265316</v>
          </cell>
          <cell r="J1278" t="str">
            <v>闫仕海,户主,510821197204265316;何大僖,次子,510821200509105019;何小莉,妻,510821198102025324;何大文,长子,51082120040716531X</v>
          </cell>
        </row>
        <row r="1279">
          <cell r="A1279" t="str">
            <v>马天宇</v>
          </cell>
          <cell r="B1279" t="str">
            <v>四川省旺苍县天星乡木瓜村10川5号</v>
          </cell>
          <cell r="C1279">
            <v>411008539</v>
          </cell>
          <cell r="D1279" t="str">
            <v>长子</v>
          </cell>
          <cell r="E1279" t="str">
            <v>51082120100518001X</v>
          </cell>
          <cell r="F1279" t="str">
            <v>18781225113</v>
          </cell>
        </row>
        <row r="1279">
          <cell r="H1279" t="str">
            <v>汉族</v>
          </cell>
          <cell r="I1279" t="str">
            <v>马天宇,长子,51082120100518001X</v>
          </cell>
          <cell r="J1279" t="str">
            <v>马天宇,长子,51082120100518001X</v>
          </cell>
        </row>
        <row r="1280">
          <cell r="A1280" t="str">
            <v>马飞</v>
          </cell>
          <cell r="B1280" t="str">
            <v>四川省旺苍县天星乡木瓜村10组5号</v>
          </cell>
          <cell r="C1280">
            <v>411008539</v>
          </cell>
          <cell r="D1280" t="str">
            <v>户主</v>
          </cell>
          <cell r="E1280" t="str">
            <v>510821199103105339</v>
          </cell>
          <cell r="F1280" t="str">
            <v>18781225113</v>
          </cell>
          <cell r="G1280" t="str">
            <v>男</v>
          </cell>
          <cell r="H1280" t="str">
            <v>汉族</v>
          </cell>
          <cell r="I1280" t="str">
            <v>马飞,户主,510821199103105339</v>
          </cell>
          <cell r="J1280" t="str">
            <v>马飞,户主,510821199103105339;马天宇,长子,51082120100518001X</v>
          </cell>
        </row>
        <row r="1281">
          <cell r="A1281" t="str">
            <v>向雨萱</v>
          </cell>
          <cell r="B1281" t="str">
            <v>四川省旺苍县天星乡木瓜村3组22号</v>
          </cell>
          <cell r="C1281">
            <v>411008608</v>
          </cell>
          <cell r="D1281" t="str">
            <v>长女</v>
          </cell>
          <cell r="E1281" t="str">
            <v>510821201404105324</v>
          </cell>
        </row>
        <row r="1281">
          <cell r="G1281" t="str">
            <v>女</v>
          </cell>
          <cell r="H1281" t="str">
            <v>汉族</v>
          </cell>
          <cell r="I1281" t="str">
            <v>向雨萱,长女,510821201404105324</v>
          </cell>
          <cell r="J1281" t="str">
            <v>向雨萱,长女,510821201404105324</v>
          </cell>
        </row>
        <row r="1282">
          <cell r="A1282" t="str">
            <v>陈梦娇</v>
          </cell>
          <cell r="B1282" t="str">
            <v>四川省旺苍县天星乡木瓜村3组22号</v>
          </cell>
          <cell r="C1282">
            <v>411008608</v>
          </cell>
          <cell r="D1282" t="str">
            <v>妻</v>
          </cell>
          <cell r="E1282" t="str">
            <v>511526199412293229</v>
          </cell>
          <cell r="F1282" t="str">
            <v>18283997360</v>
          </cell>
          <cell r="G1282" t="str">
            <v>女</v>
          </cell>
          <cell r="H1282" t="str">
            <v>汉族</v>
          </cell>
          <cell r="I1282" t="str">
            <v>陈梦娇,妻,511526199412293229</v>
          </cell>
          <cell r="J1282" t="str">
            <v>陈梦娇,妻,511526199412293229;向雨萱,长女,510821201404105324</v>
          </cell>
        </row>
        <row r="1283">
          <cell r="A1283" t="str">
            <v>向波</v>
          </cell>
          <cell r="B1283" t="str">
            <v>四川省旺苍县天星乡木瓜村3组22号</v>
          </cell>
          <cell r="C1283">
            <v>411008608</v>
          </cell>
          <cell r="D1283" t="str">
            <v>户主</v>
          </cell>
          <cell r="E1283" t="str">
            <v>510821199002245332</v>
          </cell>
          <cell r="F1283" t="str">
            <v>18283930359</v>
          </cell>
          <cell r="G1283" t="str">
            <v>男</v>
          </cell>
          <cell r="H1283" t="str">
            <v>汉族</v>
          </cell>
          <cell r="I1283" t="str">
            <v>向波,户主,510821199002245332</v>
          </cell>
          <cell r="J1283" t="str">
            <v>向波,户主,510821199002245332;陈梦娇,妻,511526199412293229;向雨萱,长女,510821201404105324</v>
          </cell>
        </row>
        <row r="1284">
          <cell r="A1284" t="str">
            <v>何应涵</v>
          </cell>
          <cell r="B1284" t="str">
            <v>四川省旺苍县天星乡木瓜村1组19号</v>
          </cell>
          <cell r="C1284">
            <v>411008631</v>
          </cell>
          <cell r="D1284" t="str">
            <v>长子</v>
          </cell>
          <cell r="E1284" t="str">
            <v>510821201506035312</v>
          </cell>
        </row>
        <row r="1284">
          <cell r="G1284" t="str">
            <v>男</v>
          </cell>
          <cell r="H1284" t="str">
            <v>汉族</v>
          </cell>
          <cell r="I1284" t="str">
            <v>何应涵,长子,510821201506035312</v>
          </cell>
          <cell r="J1284" t="str">
            <v>何应涵,长子,510821201506035312</v>
          </cell>
        </row>
        <row r="1285">
          <cell r="A1285" t="str">
            <v>李琼华</v>
          </cell>
          <cell r="B1285" t="str">
            <v>四川省旺苍县天星乡木瓜村1组19号</v>
          </cell>
          <cell r="C1285">
            <v>411008631</v>
          </cell>
          <cell r="D1285" t="str">
            <v>妻</v>
          </cell>
          <cell r="E1285" t="str">
            <v>51082119910212532X</v>
          </cell>
          <cell r="F1285" t="str">
            <v>18284963390</v>
          </cell>
          <cell r="G1285" t="str">
            <v>女</v>
          </cell>
          <cell r="H1285" t="str">
            <v>汉旗</v>
          </cell>
          <cell r="I1285" t="str">
            <v>李琼华,妻,51082119910212532X</v>
          </cell>
          <cell r="J1285" t="str">
            <v>李琼华,妻,51082119910212532X;何应涵,长子,510821201506035312</v>
          </cell>
        </row>
        <row r="1286">
          <cell r="A1286" t="str">
            <v>何俊虎</v>
          </cell>
          <cell r="B1286" t="str">
            <v>四川省旺苍县天星乡木瓜村1组19号</v>
          </cell>
          <cell r="C1286">
            <v>411008631</v>
          </cell>
          <cell r="D1286" t="str">
            <v>户主</v>
          </cell>
          <cell r="E1286" t="str">
            <v>510821199001265315</v>
          </cell>
          <cell r="F1286" t="str">
            <v>15183996456</v>
          </cell>
          <cell r="G1286" t="str">
            <v>男</v>
          </cell>
          <cell r="H1286" t="str">
            <v>汉族</v>
          </cell>
          <cell r="I1286" t="str">
            <v>何俊虎,户主,510821199001265315</v>
          </cell>
          <cell r="J1286" t="str">
            <v>何俊虎,户主,510821199001265315;李琼华,妻,51082119910212532X;何应涵,长子,510821201506035312</v>
          </cell>
        </row>
        <row r="1287">
          <cell r="A1287" t="str">
            <v>李浩宇</v>
          </cell>
          <cell r="B1287" t="str">
            <v>四川省旺苍县天星乡木瓜村1组27号</v>
          </cell>
          <cell r="C1287">
            <v>411008661</v>
          </cell>
          <cell r="D1287" t="str">
            <v>长子</v>
          </cell>
          <cell r="E1287" t="str">
            <v>510821201808280030</v>
          </cell>
        </row>
        <row r="1287">
          <cell r="H1287" t="str">
            <v>汉族</v>
          </cell>
          <cell r="I1287" t="str">
            <v>李浩宇,长子,510821201808280030</v>
          </cell>
          <cell r="J1287" t="str">
            <v>李浩宇,长子,510821201808280030</v>
          </cell>
        </row>
        <row r="1288">
          <cell r="A1288" t="str">
            <v>尹芳红</v>
          </cell>
          <cell r="B1288" t="str">
            <v>四川省旺苍县天星乡木瓜村1组27号</v>
          </cell>
          <cell r="C1288">
            <v>411008661</v>
          </cell>
          <cell r="D1288" t="str">
            <v>妻</v>
          </cell>
          <cell r="E1288" t="str">
            <v>622621199409013820</v>
          </cell>
          <cell r="F1288" t="str">
            <v>15700572352</v>
          </cell>
          <cell r="G1288" t="str">
            <v>女</v>
          </cell>
          <cell r="H1288" t="str">
            <v>汉族</v>
          </cell>
          <cell r="I1288" t="str">
            <v>尹芳红,妻,622621199409013820</v>
          </cell>
          <cell r="J1288" t="str">
            <v>尹芳红,妻,622621199409013820;李浩宇,长子,510821201808280030</v>
          </cell>
        </row>
        <row r="1289">
          <cell r="A1289" t="str">
            <v>李菲</v>
          </cell>
          <cell r="B1289" t="str">
            <v>四川省旺苍县天星乡木瓜村1组27号</v>
          </cell>
          <cell r="C1289">
            <v>411008661</v>
          </cell>
          <cell r="D1289" t="str">
            <v>女</v>
          </cell>
          <cell r="E1289" t="str">
            <v>510821201510065223</v>
          </cell>
        </row>
        <row r="1289">
          <cell r="G1289" t="str">
            <v>女</v>
          </cell>
          <cell r="H1289" t="str">
            <v>汉族</v>
          </cell>
          <cell r="I1289" t="str">
            <v>李菲,女,510821201510065223</v>
          </cell>
          <cell r="J1289" t="str">
            <v>李菲,女,510821201510065223;尹芳红,妻,622621199409013820;李浩宇,长子,510821201808280030</v>
          </cell>
        </row>
        <row r="1290">
          <cell r="A1290" t="str">
            <v>李何明</v>
          </cell>
          <cell r="B1290" t="str">
            <v>四川省旺苍县天星乡木瓜村1组27号</v>
          </cell>
          <cell r="C1290">
            <v>411008661</v>
          </cell>
          <cell r="D1290" t="str">
            <v>户主</v>
          </cell>
          <cell r="E1290" t="str">
            <v>510821199004015311</v>
          </cell>
          <cell r="F1290" t="str">
            <v>15700572352</v>
          </cell>
          <cell r="G1290" t="str">
            <v>男</v>
          </cell>
          <cell r="H1290" t="str">
            <v>汉族</v>
          </cell>
          <cell r="I1290" t="str">
            <v>李何明,户主,510821199004015311</v>
          </cell>
          <cell r="J1290" t="str">
            <v>李何明,户主,510821199004015311;李菲,女,510821201510065223;尹芳红,妻,622621199409013820;李浩宇,长子,510821201808280030</v>
          </cell>
        </row>
        <row r="1291">
          <cell r="A1291" t="str">
            <v>刘德香</v>
          </cell>
          <cell r="B1291" t="str">
            <v>四川省旺苍县天星乡木瓜村8组2号</v>
          </cell>
          <cell r="C1291">
            <v>411008701</v>
          </cell>
          <cell r="D1291" t="str">
            <v>母亲</v>
          </cell>
          <cell r="E1291" t="str">
            <v>510821196606055384</v>
          </cell>
          <cell r="F1291" t="str">
            <v>15284881667</v>
          </cell>
          <cell r="G1291" t="str">
            <v>女</v>
          </cell>
          <cell r="H1291" t="str">
            <v>汉族</v>
          </cell>
          <cell r="I1291" t="str">
            <v>刘德香,母亲,510821196606055384</v>
          </cell>
          <cell r="J1291" t="str">
            <v>刘德香,母亲,510821196606055384</v>
          </cell>
        </row>
        <row r="1292">
          <cell r="A1292" t="str">
            <v>李美德</v>
          </cell>
          <cell r="B1292" t="str">
            <v>四川省旺苍县天星乡木瓜村8组2号</v>
          </cell>
          <cell r="C1292">
            <v>411008701</v>
          </cell>
          <cell r="D1292" t="str">
            <v>父亲</v>
          </cell>
          <cell r="E1292" t="str">
            <v>51082119580520531X</v>
          </cell>
          <cell r="F1292" t="str">
            <v>13541975792</v>
          </cell>
          <cell r="G1292" t="str">
            <v>男</v>
          </cell>
          <cell r="H1292" t="str">
            <v>汉族</v>
          </cell>
          <cell r="I1292" t="str">
            <v>李美德,父亲,51082119580520531X</v>
          </cell>
          <cell r="J1292" t="str">
            <v>李美德,父亲,51082119580520531X;刘德香,母亲,510821196606055384</v>
          </cell>
        </row>
        <row r="1293">
          <cell r="A1293" t="str">
            <v>李贵奇</v>
          </cell>
          <cell r="B1293" t="str">
            <v>四川省旺苍县天星乡木瓜村8组2号</v>
          </cell>
          <cell r="C1293">
            <v>411008701</v>
          </cell>
          <cell r="D1293" t="str">
            <v>户主</v>
          </cell>
          <cell r="E1293" t="str">
            <v>51082119951010531X</v>
          </cell>
          <cell r="F1293" t="str">
            <v>15884058591</v>
          </cell>
          <cell r="G1293" t="str">
            <v>男</v>
          </cell>
          <cell r="H1293" t="str">
            <v>汉族</v>
          </cell>
          <cell r="I1293" t="str">
            <v>李贵奇,户主,51082119951010531X</v>
          </cell>
          <cell r="J1293" t="str">
            <v>李贵奇,户主,51082119951010531X;李美德,父亲,51082119580520531X;刘德香,母亲,510821196606055384</v>
          </cell>
        </row>
        <row r="1294">
          <cell r="A1294" t="str">
            <v>李红梅</v>
          </cell>
          <cell r="B1294" t="str">
            <v>四川省旺苍县天星乡木瓜村6组7号</v>
          </cell>
          <cell r="C1294">
            <v>411008730</v>
          </cell>
          <cell r="D1294" t="str">
            <v>户主</v>
          </cell>
          <cell r="E1294" t="str">
            <v>510821199002125322</v>
          </cell>
          <cell r="F1294" t="str">
            <v>18144310788</v>
          </cell>
          <cell r="G1294" t="str">
            <v>女</v>
          </cell>
          <cell r="H1294" t="str">
            <v>汉族</v>
          </cell>
          <cell r="I1294" t="str">
            <v>李红梅,户主,510821199002125322</v>
          </cell>
          <cell r="J1294" t="str">
            <v>李红梅,户主,510821199002125322</v>
          </cell>
        </row>
        <row r="1295">
          <cell r="A1295" t="str">
            <v>姚慢慢</v>
          </cell>
          <cell r="B1295" t="str">
            <v>四川省旺苍县天星乡木瓜村3组50号</v>
          </cell>
          <cell r="C1295">
            <v>411008737</v>
          </cell>
          <cell r="D1295" t="str">
            <v>妻</v>
          </cell>
          <cell r="E1295" t="str">
            <v>510821199410026120</v>
          </cell>
          <cell r="F1295" t="str">
            <v>15181420723</v>
          </cell>
          <cell r="G1295" t="str">
            <v>女</v>
          </cell>
          <cell r="H1295" t="str">
            <v>汉族</v>
          </cell>
          <cell r="I1295" t="str">
            <v>姚慢慢,妻,510821199410026120</v>
          </cell>
          <cell r="J1295" t="str">
            <v>姚慢慢,妻,510821199410026120</v>
          </cell>
        </row>
        <row r="1296">
          <cell r="A1296" t="str">
            <v>李在</v>
          </cell>
          <cell r="B1296" t="str">
            <v>四川省旺苍县天星乡木瓜村3组50号</v>
          </cell>
          <cell r="C1296">
            <v>411008737</v>
          </cell>
          <cell r="D1296" t="str">
            <v>女</v>
          </cell>
          <cell r="E1296" t="str">
            <v>510821201504305323</v>
          </cell>
        </row>
        <row r="1296">
          <cell r="G1296" t="str">
            <v>攵</v>
          </cell>
          <cell r="H1296" t="str">
            <v>汉族</v>
          </cell>
          <cell r="I1296" t="str">
            <v>李在,女,510821201504305323</v>
          </cell>
          <cell r="J1296" t="str">
            <v>李在,女,510821201504305323;姚慢慢,妻,510821199410026120</v>
          </cell>
        </row>
        <row r="1297">
          <cell r="A1297" t="str">
            <v>李旳姝</v>
          </cell>
          <cell r="B1297" t="str">
            <v>四川省旺苍县天星乡木瓜村3组50号</v>
          </cell>
          <cell r="C1297">
            <v>411008737</v>
          </cell>
          <cell r="D1297" t="str">
            <v>次女</v>
          </cell>
          <cell r="E1297" t="str">
            <v>510821201804090045</v>
          </cell>
        </row>
        <row r="1297">
          <cell r="G1297" t="str">
            <v>女</v>
          </cell>
          <cell r="H1297" t="str">
            <v>汉族</v>
          </cell>
          <cell r="I1297" t="str">
            <v>李旳姝,次女,510821201804090045</v>
          </cell>
          <cell r="J1297" t="str">
            <v>李旳姝,次女,510821201804090045;李在,女,510821201504305323;姚慢慢,妻,510821199410026120</v>
          </cell>
        </row>
        <row r="1298">
          <cell r="A1298" t="str">
            <v>李金炳</v>
          </cell>
          <cell r="B1298" t="str">
            <v>四川省旺苍县天星乡木瓜柯3组50号</v>
          </cell>
          <cell r="C1298">
            <v>411008737</v>
          </cell>
          <cell r="D1298" t="str">
            <v>户主</v>
          </cell>
          <cell r="E1298" t="str">
            <v>510821199211055316</v>
          </cell>
          <cell r="F1298" t="str">
            <v>17623013489</v>
          </cell>
          <cell r="G1298" t="str">
            <v>男</v>
          </cell>
          <cell r="H1298" t="str">
            <v>汉族</v>
          </cell>
          <cell r="I1298" t="str">
            <v>李金炳,户主,510821199211055316</v>
          </cell>
          <cell r="J1298" t="str">
            <v>李金炳,户主,510821199211055316;李旳姝,次女,510821201804090045;李在,女,510821201504305323;姚慢慢,妻,510821199410026120</v>
          </cell>
        </row>
        <row r="1299">
          <cell r="A1299" t="str">
            <v>青俐君</v>
          </cell>
          <cell r="B1299" t="str">
            <v>四川省旺苍县天星乡木瓜村4组44号</v>
          </cell>
          <cell r="C1299">
            <v>411008809</v>
          </cell>
          <cell r="D1299" t="str">
            <v>户主</v>
          </cell>
          <cell r="E1299" t="str">
            <v>510821199107265321</v>
          </cell>
          <cell r="F1299" t="str">
            <v>18942353289</v>
          </cell>
          <cell r="G1299" t="str">
            <v>女</v>
          </cell>
          <cell r="H1299" t="str">
            <v>汉族</v>
          </cell>
          <cell r="I1299" t="str">
            <v>青俐君,户主,510821199107265321</v>
          </cell>
          <cell r="J1299" t="str">
            <v>青俐君,户主,510821199107265321</v>
          </cell>
        </row>
        <row r="1300">
          <cell r="A1300" t="str">
            <v>李波</v>
          </cell>
          <cell r="B1300" t="str">
            <v>四川省旺苍县天星乡木瓜村6组22号</v>
          </cell>
          <cell r="C1300">
            <v>411008811</v>
          </cell>
          <cell r="D1300" t="str">
            <v>户主</v>
          </cell>
          <cell r="E1300" t="str">
            <v>510821198501175311</v>
          </cell>
          <cell r="F1300" t="str">
            <v>13626385555</v>
          </cell>
          <cell r="G1300" t="str">
            <v>子</v>
          </cell>
          <cell r="H1300" t="str">
            <v>汉族</v>
          </cell>
          <cell r="I1300" t="str">
            <v>李波,户主,510821198501175311</v>
          </cell>
          <cell r="J1300" t="str">
            <v>李波,户主,510821198501175311</v>
          </cell>
        </row>
        <row r="1301">
          <cell r="A1301" t="str">
            <v>李尚阳</v>
          </cell>
          <cell r="B1301" t="str">
            <v>四川省旺苍县天星乡木瓜村6组22号</v>
          </cell>
          <cell r="C1301">
            <v>411008812</v>
          </cell>
          <cell r="D1301" t="str">
            <v>长子</v>
          </cell>
          <cell r="E1301" t="str">
            <v>510821201512305315</v>
          </cell>
        </row>
        <row r="1301">
          <cell r="G1301" t="str">
            <v>子</v>
          </cell>
          <cell r="H1301" t="str">
            <v>汉族</v>
          </cell>
          <cell r="I1301" t="str">
            <v>李尚阳,长子,510821201512305315</v>
          </cell>
          <cell r="J1301" t="str">
            <v>李尚阳,长子,510821201512305315</v>
          </cell>
        </row>
        <row r="1302">
          <cell r="A1302" t="str">
            <v>李彪</v>
          </cell>
          <cell r="B1302" t="str">
            <v>四川省旺苍县天星乡木瓜村6组22号</v>
          </cell>
          <cell r="C1302">
            <v>411008812</v>
          </cell>
          <cell r="D1302" t="str">
            <v>户主</v>
          </cell>
          <cell r="E1302" t="str">
            <v>51082119910315531X</v>
          </cell>
          <cell r="F1302" t="str">
            <v>18116777555</v>
          </cell>
          <cell r="G1302" t="str">
            <v>男</v>
          </cell>
          <cell r="H1302" t="str">
            <v>汉族</v>
          </cell>
          <cell r="I1302" t="str">
            <v>李彪,户主,51082119910315531X</v>
          </cell>
          <cell r="J1302" t="str">
            <v>李彪,户主,51082119910315531X;李尚阳,长子,510821201512305315</v>
          </cell>
        </row>
        <row r="1303">
          <cell r="A1303" t="str">
            <v>付泉龙</v>
          </cell>
          <cell r="B1303" t="str">
            <v>四川省旺苍县天星乡木瓜村2组1号</v>
          </cell>
          <cell r="C1303">
            <v>411922234</v>
          </cell>
          <cell r="D1303" t="str">
            <v>子</v>
          </cell>
          <cell r="E1303" t="str">
            <v>510821199203255318</v>
          </cell>
          <cell r="F1303" t="str">
            <v>18358297634</v>
          </cell>
          <cell r="G1303" t="str">
            <v>男</v>
          </cell>
          <cell r="H1303" t="str">
            <v>汉族</v>
          </cell>
          <cell r="I1303" t="str">
            <v>付泉龙,子,510821199203255318</v>
          </cell>
          <cell r="J1303" t="str">
            <v>付泉龙,子,510821199203255318</v>
          </cell>
        </row>
        <row r="1304">
          <cell r="A1304" t="str">
            <v>李菊连</v>
          </cell>
          <cell r="B1304" t="str">
            <v>四川省旺苍县天星乡木瓜村2组1号</v>
          </cell>
          <cell r="C1304">
            <v>411922234</v>
          </cell>
          <cell r="D1304" t="str">
            <v>妻</v>
          </cell>
          <cell r="E1304" t="str">
            <v>510821196505075327</v>
          </cell>
          <cell r="F1304" t="str">
            <v>0839-4417173</v>
          </cell>
          <cell r="G1304" t="str">
            <v>女</v>
          </cell>
          <cell r="H1304" t="str">
            <v>汉族</v>
          </cell>
          <cell r="I1304" t="str">
            <v>李菊连,妻,510821196505075327</v>
          </cell>
          <cell r="J1304" t="str">
            <v>李菊连,妻,510821196505075327;付泉龙,子,510821199203255318</v>
          </cell>
        </row>
        <row r="1305">
          <cell r="A1305" t="str">
            <v>付朝新</v>
          </cell>
          <cell r="B1305" t="str">
            <v>四川省旺苍县天星乡木瓜村2组1号</v>
          </cell>
          <cell r="C1305">
            <v>411922234</v>
          </cell>
          <cell r="D1305" t="str">
            <v>户主</v>
          </cell>
          <cell r="E1305" t="str">
            <v>510821195708065319</v>
          </cell>
          <cell r="F1305" t="str">
            <v>08394417173</v>
          </cell>
          <cell r="G1305" t="str">
            <v>男</v>
          </cell>
          <cell r="H1305" t="str">
            <v>汉族</v>
          </cell>
          <cell r="I1305" t="str">
            <v>付朝新,户主,510821195708065319</v>
          </cell>
          <cell r="J1305" t="str">
            <v>付朝新,户主,510821195708065319;李菊连,妻,510821196505075327;付泉龙,子,510821199203255318</v>
          </cell>
        </row>
        <row r="1306">
          <cell r="A1306" t="str">
            <v>何菊芳</v>
          </cell>
          <cell r="B1306" t="str">
            <v>四川省旺苍县天星乡木瓜村3组63号</v>
          </cell>
          <cell r="C1306">
            <v>411922425</v>
          </cell>
          <cell r="D1306" t="str">
            <v>户主</v>
          </cell>
          <cell r="E1306" t="str">
            <v>510821195110145322</v>
          </cell>
          <cell r="F1306" t="str">
            <v>18786922091</v>
          </cell>
        </row>
        <row r="1306">
          <cell r="H1306" t="str">
            <v>汉族</v>
          </cell>
          <cell r="I1306" t="str">
            <v>何菊芳,户主,510821195110145322</v>
          </cell>
          <cell r="J1306" t="str">
            <v>何菊芳,户主,510821195110145322</v>
          </cell>
        </row>
        <row r="1307">
          <cell r="A1307" t="str">
            <v>向红</v>
          </cell>
          <cell r="B1307" t="str">
            <v>四川省旺苍县天星乡木瓜村3组32号</v>
          </cell>
          <cell r="C1307">
            <v>411922473</v>
          </cell>
          <cell r="D1307" t="str">
            <v>长子</v>
          </cell>
          <cell r="E1307" t="str">
            <v>510821199311155314</v>
          </cell>
          <cell r="F1307" t="str">
            <v>13541832982</v>
          </cell>
          <cell r="G1307" t="str">
            <v>男</v>
          </cell>
          <cell r="H1307" t="str">
            <v>汉族</v>
          </cell>
          <cell r="I1307" t="str">
            <v>向红,长子,510821199311155314</v>
          </cell>
          <cell r="J1307" t="str">
            <v>向红,长子,510821199311155314</v>
          </cell>
        </row>
        <row r="1308">
          <cell r="A1308" t="str">
            <v>向奕轩</v>
          </cell>
          <cell r="B1308" t="str">
            <v>四川省旺苍县天星乡木瓜村3组32号</v>
          </cell>
          <cell r="C1308">
            <v>411922473</v>
          </cell>
          <cell r="D1308" t="str">
            <v>孙子</v>
          </cell>
          <cell r="E1308" t="str">
            <v>510821201802260098</v>
          </cell>
        </row>
        <row r="1308">
          <cell r="G1308" t="str">
            <v>男</v>
          </cell>
          <cell r="H1308" t="str">
            <v>汉族</v>
          </cell>
          <cell r="I1308" t="str">
            <v>向奕轩,孙子,510821201802260098</v>
          </cell>
          <cell r="J1308" t="str">
            <v>向奕轩,孙子,510821201802260098;向红,长子,510821199311155314</v>
          </cell>
        </row>
        <row r="1309">
          <cell r="A1309" t="str">
            <v>李明菊</v>
          </cell>
          <cell r="B1309" t="str">
            <v>四川省旺苍县天星乡木瓜村3组32号</v>
          </cell>
          <cell r="C1309">
            <v>411922473</v>
          </cell>
          <cell r="D1309" t="str">
            <v>妻</v>
          </cell>
          <cell r="E1309" t="str">
            <v>51082119720101532X</v>
          </cell>
          <cell r="F1309" t="str">
            <v>13547198470</v>
          </cell>
          <cell r="G1309" t="str">
            <v>女</v>
          </cell>
          <cell r="H1309" t="str">
            <v>汉族</v>
          </cell>
          <cell r="I1309" t="str">
            <v>李明菊,妻,51082119720101532X</v>
          </cell>
          <cell r="J1309" t="str">
            <v>李明菊,妻,51082119720101532X;向奕轩,孙子,510821201802260098;向红,长子,510821199311155314</v>
          </cell>
        </row>
        <row r="1310">
          <cell r="A1310" t="str">
            <v>向体祥</v>
          </cell>
          <cell r="B1310" t="str">
            <v>四川省旺苍县天星乡木瓜村3组32号</v>
          </cell>
          <cell r="C1310">
            <v>411922473</v>
          </cell>
          <cell r="D1310" t="str">
            <v>父亲</v>
          </cell>
          <cell r="E1310" t="str">
            <v>510821194411205312</v>
          </cell>
        </row>
        <row r="1310">
          <cell r="G1310" t="str">
            <v>男</v>
          </cell>
          <cell r="H1310" t="str">
            <v>汉族</v>
          </cell>
          <cell r="I1310" t="str">
            <v>向体祥,父亲,510821194411205312</v>
          </cell>
          <cell r="J1310" t="str">
            <v>向体祥,父亲,510821194411205312;李明菊,妻,51082119720101532X;向奕轩,孙子,510821201802260098;向红,长子,510821199311155314</v>
          </cell>
        </row>
        <row r="1311">
          <cell r="A1311" t="str">
            <v>向德平</v>
          </cell>
          <cell r="B1311" t="str">
            <v>四川省旺苍县天星乡木瓜村3组32号</v>
          </cell>
          <cell r="C1311">
            <v>411922473</v>
          </cell>
          <cell r="D1311" t="str">
            <v>次子</v>
          </cell>
          <cell r="E1311" t="str">
            <v>51082119961008531X</v>
          </cell>
          <cell r="F1311" t="str">
            <v>15283908619</v>
          </cell>
          <cell r="G1311" t="str">
            <v>男</v>
          </cell>
          <cell r="H1311" t="str">
            <v>汉族</v>
          </cell>
          <cell r="I1311" t="str">
            <v>向德平,次子,51082119961008531X</v>
          </cell>
          <cell r="J1311" t="str">
            <v>向德平,次子,51082119961008531X;向体祥,父亲,510821194411205312;李明菊,妻,51082119720101532X;向奕轩,孙子,510821201802260098;向红,长子,510821199311155314</v>
          </cell>
        </row>
        <row r="1312">
          <cell r="A1312" t="str">
            <v>陈益贵</v>
          </cell>
          <cell r="B1312" t="str">
            <v>四川省旺苍县天星乡木瓜村3组32号</v>
          </cell>
          <cell r="C1312">
            <v>411922473</v>
          </cell>
          <cell r="D1312" t="str">
            <v>户主</v>
          </cell>
          <cell r="E1312" t="str">
            <v>510821196805165316</v>
          </cell>
          <cell r="F1312" t="str">
            <v>13547198470</v>
          </cell>
          <cell r="G1312" t="str">
            <v>女</v>
          </cell>
          <cell r="H1312" t="str">
            <v>汉族</v>
          </cell>
          <cell r="I1312" t="str">
            <v>陈益贵,户主,510821196805165316</v>
          </cell>
          <cell r="J1312" t="str">
            <v>陈益贵,户主,510821196805165316;向德平,次子,51082119961008531X;向体祥,父亲,510821194411205312;李明菊,妻,51082119720101532X;向奕轩,孙子,510821201802260098;向红,长子,510821199311155314</v>
          </cell>
        </row>
        <row r="1313">
          <cell r="A1313" t="str">
            <v>李德勇</v>
          </cell>
          <cell r="B1313" t="str">
            <v>四川省旺苍县天星乡木瓜村5组22号</v>
          </cell>
          <cell r="C1313">
            <v>411922919</v>
          </cell>
          <cell r="D1313" t="str">
            <v>子</v>
          </cell>
          <cell r="E1313" t="str">
            <v>510821198706055313</v>
          </cell>
          <cell r="F1313" t="str">
            <v>15283966127</v>
          </cell>
          <cell r="G1313" t="str">
            <v>男</v>
          </cell>
          <cell r="H1313" t="str">
            <v>汉族</v>
          </cell>
          <cell r="I1313" t="str">
            <v>李德勇,子,510821198706055313</v>
          </cell>
          <cell r="J1313" t="str">
            <v>李德勇,子,510821198706055313</v>
          </cell>
        </row>
        <row r="1314">
          <cell r="A1314" t="str">
            <v>李雨婷</v>
          </cell>
          <cell r="B1314" t="str">
            <v>四川省旺苍县天星乡木瓜村5组22号</v>
          </cell>
          <cell r="C1314">
            <v>411922919</v>
          </cell>
          <cell r="D1314" t="str">
            <v>孙女</v>
          </cell>
          <cell r="E1314" t="str">
            <v>51082120160308532X</v>
          </cell>
        </row>
        <row r="1314">
          <cell r="G1314" t="str">
            <v>女</v>
          </cell>
          <cell r="H1314" t="str">
            <v>汉族</v>
          </cell>
          <cell r="I1314" t="str">
            <v>李雨婷,孙女,51082120160308532X</v>
          </cell>
          <cell r="J1314" t="str">
            <v>李雨婷,孙女,51082120160308532X;李德勇,子,510821198706055313</v>
          </cell>
        </row>
        <row r="1315">
          <cell r="A1315" t="str">
            <v>李兴磊</v>
          </cell>
          <cell r="B1315" t="str">
            <v>四川省旺苍县天星乡木瓜村5组22</v>
          </cell>
          <cell r="C1315">
            <v>411922919</v>
          </cell>
          <cell r="D1315" t="str">
            <v>孙r</v>
          </cell>
          <cell r="E1315" t="str">
            <v>510821201006115316</v>
          </cell>
        </row>
        <row r="1315">
          <cell r="G1315" t="str">
            <v>男</v>
          </cell>
          <cell r="H1315" t="str">
            <v>汉族</v>
          </cell>
          <cell r="I1315" t="str">
            <v>李兴磊,孙r,510821201006115316</v>
          </cell>
          <cell r="J1315" t="str">
            <v>李兴磊,孙r,510821201006115316;李雨婷,孙女,51082120160308532X;李德勇,子,510821198706055313</v>
          </cell>
        </row>
        <row r="1316">
          <cell r="A1316" t="str">
            <v>唐菊芳</v>
          </cell>
          <cell r="B1316" t="str">
            <v>四川省旺苍县天星乡木瓜村5组22号</v>
          </cell>
          <cell r="C1316">
            <v>411922919</v>
          </cell>
          <cell r="D1316" t="str">
            <v>儿媳</v>
          </cell>
          <cell r="E1316" t="str">
            <v>510821199405035049</v>
          </cell>
          <cell r="F1316" t="str">
            <v>15883508454</v>
          </cell>
          <cell r="G1316" t="str">
            <v>女</v>
          </cell>
          <cell r="H1316" t="str">
            <v>汉族</v>
          </cell>
          <cell r="I1316" t="str">
            <v>唐菊芳,儿媳,510821199405035049</v>
          </cell>
          <cell r="J1316" t="str">
            <v>唐菊芳,儿媳,510821199405035049;李兴磊,孙r,510821201006115316;李雨婷,孙女,51082120160308532X;李德勇,子,510821198706055313</v>
          </cell>
        </row>
        <row r="1317">
          <cell r="A1317" t="str">
            <v>李本秀</v>
          </cell>
          <cell r="B1317" t="str">
            <v>四川省旺苍县天星乡木瓜村5组22号</v>
          </cell>
          <cell r="C1317">
            <v>411922919</v>
          </cell>
          <cell r="D1317" t="str">
            <v>户主</v>
          </cell>
          <cell r="E1317" t="str">
            <v>510821196103125328</v>
          </cell>
          <cell r="F1317" t="str">
            <v>08394400656</v>
          </cell>
          <cell r="G1317" t="str">
            <v>女</v>
          </cell>
          <cell r="H1317" t="str">
            <v>汉族</v>
          </cell>
          <cell r="I1317" t="str">
            <v>李本秀,户主,510821196103125328</v>
          </cell>
          <cell r="J1317" t="str">
            <v>李本秀,户主,510821196103125328;唐菊芳,儿媳,510821199405035049;李兴磊,孙r,510821201006115316;李雨婷,孙女,51082120160308532X;李德勇,子,510821198706055313</v>
          </cell>
        </row>
        <row r="1318">
          <cell r="A1318" t="str">
            <v>彭芙蓉</v>
          </cell>
          <cell r="B1318" t="str">
            <v>四川省旺苍县天星乡木瓜村9组33号</v>
          </cell>
          <cell r="C1318">
            <v>411923254</v>
          </cell>
          <cell r="D1318" t="str">
            <v>长女</v>
          </cell>
          <cell r="E1318" t="str">
            <v>510821199112275321</v>
          </cell>
          <cell r="F1318" t="str">
            <v>18283905846</v>
          </cell>
          <cell r="G1318" t="str">
            <v>女</v>
          </cell>
          <cell r="H1318" t="str">
            <v>汉族</v>
          </cell>
          <cell r="I1318" t="str">
            <v>彭芙蓉,长女,510821199112275321</v>
          </cell>
          <cell r="J1318" t="str">
            <v>彭芙蓉,长女,510821199112275321</v>
          </cell>
        </row>
        <row r="1319">
          <cell r="A1319" t="str">
            <v>尹菊英</v>
          </cell>
          <cell r="B1319" t="str">
            <v>四川省旺苍县天星乡木瓜村9组33号</v>
          </cell>
          <cell r="C1319">
            <v>411923254</v>
          </cell>
          <cell r="D1319" t="str">
            <v>妻</v>
          </cell>
          <cell r="E1319" t="str">
            <v>510821196910105323</v>
          </cell>
          <cell r="F1319" t="str">
            <v>51082119691010^</v>
          </cell>
          <cell r="G1319" t="str">
            <v>女</v>
          </cell>
          <cell r="H1319" t="str">
            <v>汉族</v>
          </cell>
          <cell r="I1319" t="str">
            <v>尹菊英,妻,510821196910105323</v>
          </cell>
          <cell r="J1319" t="str">
            <v>尹菊英,妻,510821196910105323;彭芙蓉,长女,510821199112275321</v>
          </cell>
        </row>
        <row r="1320">
          <cell r="A1320" t="str">
            <v>彭继蓉</v>
          </cell>
          <cell r="B1320" t="str">
            <v>四川省旺苍县天星乡木瓜村9组33号</v>
          </cell>
          <cell r="C1320">
            <v>411923254</v>
          </cell>
          <cell r="D1320" t="str">
            <v>次女</v>
          </cell>
          <cell r="E1320" t="str">
            <v>510821199511155327</v>
          </cell>
          <cell r="F1320" t="str">
            <v>13281887531</v>
          </cell>
          <cell r="G1320" t="str">
            <v>女</v>
          </cell>
          <cell r="H1320" t="str">
            <v>汉族</v>
          </cell>
          <cell r="I1320" t="str">
            <v>彭继蓉,次女,510821199511155327</v>
          </cell>
          <cell r="J1320" t="str">
            <v>彭继蓉,次女,510821199511155327;尹菊英,妻,510821196910105323;彭芙蓉,长女,510821199112275321</v>
          </cell>
        </row>
        <row r="1321">
          <cell r="A1321" t="str">
            <v>彭满道</v>
          </cell>
          <cell r="B1321" t="str">
            <v>四川省旺苍县天星乡木瓜村9组33号</v>
          </cell>
          <cell r="C1321">
            <v>411923254</v>
          </cell>
          <cell r="D1321" t="str">
            <v>户主</v>
          </cell>
          <cell r="E1321" t="str">
            <v>510821196409125339</v>
          </cell>
          <cell r="F1321" t="str">
            <v>0839-3212402</v>
          </cell>
          <cell r="G1321" t="str">
            <v>男</v>
          </cell>
          <cell r="H1321" t="str">
            <v>汉族</v>
          </cell>
          <cell r="I1321" t="str">
            <v>彭满道,户主,510821196409125339</v>
          </cell>
          <cell r="J1321" t="str">
            <v>彭满道,户主,510821196409125339;彭继蓉,次女,510821199511155327;尹菊英,妻,510821196910105323;彭芙蓉,长女,510821199112275321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J373"/>
  <sheetViews>
    <sheetView tabSelected="1" zoomScale="90" zoomScaleNormal="90" workbookViewId="0">
      <pane ySplit="1" topLeftCell="A365" activePane="bottomLeft" state="frozen"/>
      <selection/>
      <selection pane="bottomLeft" activeCell="EM375" sqref="EM375"/>
    </sheetView>
  </sheetViews>
  <sheetFormatPr defaultColWidth="9" defaultRowHeight="36" customHeight="1"/>
  <cols>
    <col min="1" max="2" width="7.75" style="1" customWidth="1"/>
    <col min="3" max="3" width="7.75" style="3" customWidth="1"/>
    <col min="4" max="5" width="19.25" style="1" customWidth="1"/>
    <col min="6" max="6" width="26.125" style="1" customWidth="1"/>
    <col min="7" max="8" width="7.75" style="1" customWidth="1"/>
    <col min="9" max="9" width="7.75" style="5" customWidth="1"/>
    <col min="10" max="16" width="7.75" style="1" customWidth="1"/>
    <col min="17" max="19" width="10.25" style="34" customWidth="1"/>
    <col min="20" max="23" width="38.75" style="1" customWidth="1"/>
    <col min="24" max="25" width="7.75" style="1" customWidth="1"/>
    <col min="26" max="26" width="17.5" style="1" customWidth="1"/>
    <col min="27" max="27" width="15.625" style="1" customWidth="1"/>
    <col min="28" max="28" width="7.75" style="1" customWidth="1"/>
    <col min="29" max="29" width="36.75" style="1" customWidth="1"/>
    <col min="30" max="36" width="7.75" style="1" customWidth="1"/>
    <col min="37" max="39" width="13.625" style="5" customWidth="1"/>
    <col min="40" max="44" width="7.75" style="5" customWidth="1"/>
    <col min="45" max="45" width="7.75" style="25" customWidth="1"/>
    <col min="46" max="46" width="7.75" style="5" customWidth="1"/>
    <col min="47" max="49" width="10" style="1" customWidth="1"/>
    <col min="50" max="50" width="7.75" style="1" customWidth="1"/>
    <col min="51" max="51" width="7.75" style="5" customWidth="1"/>
    <col min="52" max="63" width="7.75" style="1" customWidth="1"/>
    <col min="64" max="64" width="7.375" style="1" customWidth="1"/>
    <col min="65" max="71" width="7.75" style="1" customWidth="1"/>
    <col min="72" max="72" width="9.5" style="1" customWidth="1"/>
    <col min="73" max="73" width="10" style="34" customWidth="1"/>
    <col min="74" max="77" width="9.5" style="1" customWidth="1"/>
    <col min="78" max="82" width="9" style="1" customWidth="1"/>
    <col min="83" max="83" width="10.25" style="5" customWidth="1"/>
    <col min="84" max="84" width="10.25" style="34" customWidth="1"/>
    <col min="85" max="86" width="7.75" style="1" customWidth="1"/>
    <col min="87" max="87" width="9.75" style="1" customWidth="1"/>
    <col min="88" max="96" width="7.75" style="1" customWidth="1"/>
    <col min="97" max="97" width="10" style="1" customWidth="1"/>
    <col min="98" max="100" width="7.75" style="1" customWidth="1"/>
    <col min="101" max="106" width="8.25" style="1" customWidth="1"/>
    <col min="107" max="108" width="7.125" style="1" customWidth="1"/>
    <col min="109" max="112" width="7.75" style="1" customWidth="1"/>
    <col min="113" max="116" width="7.125" style="1" customWidth="1"/>
    <col min="117" max="117" width="10.75" style="41" customWidth="1"/>
    <col min="118" max="118" width="10" style="41" customWidth="1"/>
    <col min="119" max="131" width="7.75" style="41" customWidth="1"/>
    <col min="132" max="132" width="9.25" style="41" customWidth="1"/>
    <col min="133" max="134" width="7.75" style="41" customWidth="1"/>
    <col min="135" max="135" width="9.25" style="41" customWidth="1"/>
    <col min="136" max="136" width="8.375" style="41" customWidth="1"/>
    <col min="137" max="137" width="9.5" style="41" customWidth="1"/>
    <col min="138" max="138" width="9" style="41" customWidth="1"/>
    <col min="139" max="139" width="9" style="1"/>
    <col min="140" max="142" width="9" style="41"/>
    <col min="143" max="143" width="29.625" style="41" customWidth="1"/>
    <col min="144" max="144" width="9" style="41" customWidth="1"/>
    <col min="145" max="145" width="56" style="41" customWidth="1"/>
    <col min="146" max="157" width="9" style="41" customWidth="1"/>
    <col min="158" max="158" width="9" style="5" customWidth="1"/>
    <col min="159" max="166" width="9" style="41" customWidth="1"/>
    <col min="167" max="16384" width="9" style="1"/>
  </cols>
  <sheetData>
    <row r="1" ht="62.1" customHeight="1" spans="1:166">
      <c r="A1" s="1" t="s">
        <v>0</v>
      </c>
      <c r="B1" s="2" t="s">
        <v>1</v>
      </c>
      <c r="C1" s="3" t="s">
        <v>2</v>
      </c>
      <c r="D1" s="1" t="s">
        <v>3</v>
      </c>
      <c r="E1" s="1" t="s">
        <v>4</v>
      </c>
      <c r="F1" s="1" t="s">
        <v>5</v>
      </c>
      <c r="G1" s="1" t="s">
        <v>6</v>
      </c>
      <c r="H1" s="1" t="s">
        <v>7</v>
      </c>
      <c r="I1" s="5" t="s">
        <v>8</v>
      </c>
      <c r="J1" s="2" t="s">
        <v>9</v>
      </c>
      <c r="K1" s="2" t="s">
        <v>10</v>
      </c>
      <c r="L1" s="1" t="s">
        <v>11</v>
      </c>
      <c r="M1" s="2" t="s">
        <v>12</v>
      </c>
      <c r="N1" s="2" t="s">
        <v>13</v>
      </c>
      <c r="O1" s="2" t="s">
        <v>14</v>
      </c>
      <c r="P1" s="2" t="s">
        <v>15</v>
      </c>
      <c r="Q1" s="10" t="s">
        <v>16</v>
      </c>
      <c r="R1" s="10" t="s">
        <v>17</v>
      </c>
      <c r="S1" s="10" t="s">
        <v>18</v>
      </c>
      <c r="T1" s="1" t="s">
        <v>19</v>
      </c>
      <c r="U1" s="1" t="s">
        <v>20</v>
      </c>
      <c r="V1" s="1" t="s">
        <v>21</v>
      </c>
      <c r="W1" s="1" t="s">
        <v>22</v>
      </c>
      <c r="X1" s="1" t="s">
        <v>23</v>
      </c>
      <c r="Y1" s="1" t="s">
        <v>24</v>
      </c>
      <c r="Z1" s="1" t="s">
        <v>25</v>
      </c>
      <c r="AA1" s="1" t="s">
        <v>26</v>
      </c>
      <c r="AB1" s="2" t="s">
        <v>27</v>
      </c>
      <c r="AC1" s="2" t="s">
        <v>28</v>
      </c>
      <c r="AD1" s="1" t="s">
        <v>29</v>
      </c>
      <c r="AE1" s="1" t="s">
        <v>30</v>
      </c>
      <c r="AF1" s="1" t="s">
        <v>31</v>
      </c>
      <c r="AG1" s="1" t="s">
        <v>32</v>
      </c>
      <c r="AH1" s="1" t="s">
        <v>33</v>
      </c>
      <c r="AI1" s="17" t="s">
        <v>34</v>
      </c>
      <c r="AJ1" s="17" t="s">
        <v>35</v>
      </c>
      <c r="AK1" s="5" t="s">
        <v>36</v>
      </c>
      <c r="AL1" s="5" t="s">
        <v>37</v>
      </c>
      <c r="AM1" s="5" t="s">
        <v>38</v>
      </c>
      <c r="AN1" s="17" t="s">
        <v>39</v>
      </c>
      <c r="AO1" s="17" t="s">
        <v>40</v>
      </c>
      <c r="AP1" s="2" t="s">
        <v>41</v>
      </c>
      <c r="AQ1" s="2" t="s">
        <v>42</v>
      </c>
      <c r="AR1" s="2" t="s">
        <v>43</v>
      </c>
      <c r="AS1" s="21" t="s">
        <v>44</v>
      </c>
      <c r="AT1" s="22" t="s">
        <v>45</v>
      </c>
      <c r="AU1" s="23" t="s">
        <v>46</v>
      </c>
      <c r="AV1" s="23" t="s">
        <v>47</v>
      </c>
      <c r="AW1" s="2" t="s">
        <v>48</v>
      </c>
      <c r="AX1" s="17" t="s">
        <v>49</v>
      </c>
      <c r="AY1" s="28" t="s">
        <v>50</v>
      </c>
      <c r="AZ1" s="17" t="s">
        <v>51</v>
      </c>
      <c r="BA1" s="2" t="s">
        <v>52</v>
      </c>
      <c r="BB1" s="2" t="s">
        <v>53</v>
      </c>
      <c r="BC1" s="29" t="s">
        <v>54</v>
      </c>
      <c r="BD1" s="29" t="s">
        <v>55</v>
      </c>
      <c r="BE1" s="29" t="s">
        <v>56</v>
      </c>
      <c r="BF1" s="29" t="s">
        <v>57</v>
      </c>
      <c r="BG1" s="30" t="s">
        <v>58</v>
      </c>
      <c r="BH1" s="30" t="s">
        <v>59</v>
      </c>
      <c r="BI1" s="30" t="s">
        <v>60</v>
      </c>
      <c r="BJ1" s="30" t="s">
        <v>61</v>
      </c>
      <c r="BK1" s="30" t="s">
        <v>62</v>
      </c>
      <c r="BL1" s="30" t="s">
        <v>63</v>
      </c>
      <c r="BM1" s="30" t="s">
        <v>64</v>
      </c>
      <c r="BN1" s="31" t="s">
        <v>65</v>
      </c>
      <c r="BO1" s="31" t="s">
        <v>66</v>
      </c>
      <c r="BP1" s="31" t="s">
        <v>67</v>
      </c>
      <c r="BQ1" s="31" t="s">
        <v>68</v>
      </c>
      <c r="BR1" s="31" t="s">
        <v>69</v>
      </c>
      <c r="BS1" s="31" t="s">
        <v>70</v>
      </c>
      <c r="BT1" s="32" t="s">
        <v>71</v>
      </c>
      <c r="BU1" s="17" t="s">
        <v>72</v>
      </c>
      <c r="BV1" s="32" t="s">
        <v>73</v>
      </c>
      <c r="BW1" s="17" t="s">
        <v>74</v>
      </c>
      <c r="BX1" s="32" t="s">
        <v>75</v>
      </c>
      <c r="BY1" s="32" t="s">
        <v>76</v>
      </c>
      <c r="BZ1" s="32" t="s">
        <v>77</v>
      </c>
      <c r="CA1" s="32" t="s">
        <v>78</v>
      </c>
      <c r="CB1" s="32" t="s">
        <v>79</v>
      </c>
      <c r="CC1" s="32" t="s">
        <v>80</v>
      </c>
      <c r="CD1" s="32" t="s">
        <v>81</v>
      </c>
      <c r="CE1" s="28" t="s">
        <v>82</v>
      </c>
      <c r="CF1" s="35" t="s">
        <v>83</v>
      </c>
      <c r="CG1" s="36" t="s">
        <v>84</v>
      </c>
      <c r="CH1" s="36" t="s">
        <v>85</v>
      </c>
      <c r="CI1" s="37" t="s">
        <v>86</v>
      </c>
      <c r="CJ1" s="38" t="s">
        <v>87</v>
      </c>
      <c r="CK1" s="17" t="s">
        <v>88</v>
      </c>
      <c r="CL1" s="17" t="s">
        <v>89</v>
      </c>
      <c r="CM1" s="17" t="s">
        <v>90</v>
      </c>
      <c r="CN1" s="17" t="s">
        <v>91</v>
      </c>
      <c r="CO1" s="17" t="s">
        <v>92</v>
      </c>
      <c r="CP1" s="36" t="s">
        <v>93</v>
      </c>
      <c r="CQ1" s="17" t="s">
        <v>94</v>
      </c>
      <c r="CR1" s="17" t="s">
        <v>95</v>
      </c>
      <c r="CS1" s="17" t="s">
        <v>96</v>
      </c>
      <c r="CT1" s="17" t="s">
        <v>97</v>
      </c>
      <c r="CU1" s="17" t="s">
        <v>98</v>
      </c>
      <c r="CV1" s="17" t="s">
        <v>99</v>
      </c>
      <c r="CW1" s="39" t="s">
        <v>100</v>
      </c>
      <c r="CX1" s="39" t="s">
        <v>101</v>
      </c>
      <c r="CY1" s="17" t="s">
        <v>102</v>
      </c>
      <c r="CZ1" s="39" t="s">
        <v>103</v>
      </c>
      <c r="DA1" s="39" t="s">
        <v>104</v>
      </c>
      <c r="DB1" s="17" t="s">
        <v>105</v>
      </c>
      <c r="DC1" s="17" t="s">
        <v>106</v>
      </c>
      <c r="DD1" s="17" t="s">
        <v>107</v>
      </c>
      <c r="DE1" s="17" t="s">
        <v>108</v>
      </c>
      <c r="DF1" s="17" t="s">
        <v>109</v>
      </c>
      <c r="DG1" s="17" t="s">
        <v>110</v>
      </c>
      <c r="DH1" s="17" t="s">
        <v>111</v>
      </c>
      <c r="DI1" s="17" t="s">
        <v>112</v>
      </c>
      <c r="DJ1" s="17" t="s">
        <v>113</v>
      </c>
      <c r="DK1" s="17" t="s">
        <v>114</v>
      </c>
      <c r="DL1" s="17" t="s">
        <v>115</v>
      </c>
      <c r="DM1" s="40" t="s">
        <v>116</v>
      </c>
      <c r="DN1" s="40" t="s">
        <v>117</v>
      </c>
      <c r="DO1" s="40" t="s">
        <v>118</v>
      </c>
      <c r="DP1" s="40" t="s">
        <v>119</v>
      </c>
      <c r="DQ1" s="40" t="s">
        <v>120</v>
      </c>
      <c r="DR1" s="40" t="s">
        <v>121</v>
      </c>
      <c r="DS1" s="40" t="s">
        <v>122</v>
      </c>
      <c r="DT1" s="40" t="s">
        <v>123</v>
      </c>
      <c r="DU1" s="40" t="s">
        <v>124</v>
      </c>
      <c r="DV1" s="40" t="s">
        <v>125</v>
      </c>
      <c r="DW1" s="40" t="s">
        <v>126</v>
      </c>
      <c r="DX1" s="40" t="s">
        <v>127</v>
      </c>
      <c r="DY1" s="40" t="s">
        <v>128</v>
      </c>
      <c r="DZ1" s="40" t="s">
        <v>129</v>
      </c>
      <c r="EA1" s="40" t="s">
        <v>130</v>
      </c>
      <c r="EB1" s="40" t="s">
        <v>131</v>
      </c>
      <c r="EC1" s="40" t="s">
        <v>132</v>
      </c>
      <c r="ED1" s="40" t="s">
        <v>133</v>
      </c>
      <c r="EE1" s="40" t="s">
        <v>134</v>
      </c>
      <c r="EF1" s="40" t="s">
        <v>135</v>
      </c>
      <c r="EG1" s="42" t="s">
        <v>136</v>
      </c>
      <c r="EH1" s="42" t="s">
        <v>137</v>
      </c>
      <c r="EI1" s="17" t="s">
        <v>138</v>
      </c>
      <c r="EJ1" s="17" t="s">
        <v>139</v>
      </c>
      <c r="EK1" s="17" t="s">
        <v>140</v>
      </c>
      <c r="EL1" s="17" t="s">
        <v>141</v>
      </c>
      <c r="EM1" s="17" t="s">
        <v>142</v>
      </c>
      <c r="EN1" s="17" t="s">
        <v>143</v>
      </c>
      <c r="EO1" s="40" t="s">
        <v>144</v>
      </c>
      <c r="EP1" s="40" t="s">
        <v>145</v>
      </c>
      <c r="EQ1" s="40" t="s">
        <v>146</v>
      </c>
      <c r="ER1" s="40" t="s">
        <v>147</v>
      </c>
      <c r="ES1" s="40" t="s">
        <v>148</v>
      </c>
      <c r="ET1" s="40" t="s">
        <v>149</v>
      </c>
      <c r="EU1" s="40" t="s">
        <v>150</v>
      </c>
      <c r="EV1" s="40" t="s">
        <v>151</v>
      </c>
      <c r="EW1" s="40" t="s">
        <v>152</v>
      </c>
      <c r="EX1" s="40" t="s">
        <v>153</v>
      </c>
      <c r="EY1" s="40" t="s">
        <v>154</v>
      </c>
      <c r="EZ1" s="40" t="s">
        <v>155</v>
      </c>
      <c r="FA1" s="40" t="s">
        <v>156</v>
      </c>
      <c r="FB1" s="28" t="s">
        <v>157</v>
      </c>
      <c r="FC1" s="40" t="s">
        <v>158</v>
      </c>
      <c r="FD1" s="40" t="s">
        <v>159</v>
      </c>
      <c r="FE1" s="40" t="s">
        <v>160</v>
      </c>
      <c r="FF1" s="40" t="s">
        <v>161</v>
      </c>
      <c r="FG1" s="40" t="s">
        <v>162</v>
      </c>
      <c r="FH1" s="40" t="s">
        <v>163</v>
      </c>
      <c r="FI1" s="40" t="s">
        <v>164</v>
      </c>
      <c r="FJ1" s="40" t="s">
        <v>165</v>
      </c>
    </row>
    <row r="2" customHeight="1" spans="1:158">
      <c r="A2" s="1">
        <v>1</v>
      </c>
      <c r="B2" s="1" t="s">
        <v>166</v>
      </c>
      <c r="C2" s="4" t="s">
        <v>167</v>
      </c>
      <c r="D2" s="1" t="str">
        <f t="shared" ref="D2:D20" si="0">F2</f>
        <v>510821217203JB00210</v>
      </c>
      <c r="E2" s="1" t="str">
        <f t="shared" ref="E2:E20" si="1">F2&amp;"F00010001"</f>
        <v>510821217203JB00210F00010001</v>
      </c>
      <c r="F2" s="1" t="s">
        <v>168</v>
      </c>
      <c r="G2" s="1" t="s">
        <v>169</v>
      </c>
      <c r="H2" s="1">
        <f>COUNTIF(F:F,F2)</f>
        <v>1</v>
      </c>
      <c r="I2" s="5" t="s">
        <v>170</v>
      </c>
      <c r="L2" s="1" t="s">
        <v>171</v>
      </c>
      <c r="M2" s="1">
        <f>COUNTIF(L:L,L2)</f>
        <v>1</v>
      </c>
      <c r="P2" s="6" t="str">
        <f>IFERROR(HYPERLINK(VLOOKUP(L:L,户籍资料路径!A:C,2,FALSE),"有"),"无")</f>
        <v>无</v>
      </c>
      <c r="Q2" s="11" t="str">
        <f>IFERROR(HYPERLINK(VLOOKUP(K:K,权属资料路径!A:B,2,FALSE),"有"),"无")</f>
        <v>无</v>
      </c>
      <c r="R2" s="11" t="str">
        <f>IFERROR(HYPERLINK(VLOOKUP(F:F,调查资料路径!A:B,2,FALSE),"有"),"无")</f>
        <v>无</v>
      </c>
      <c r="S2" s="12" t="str">
        <f t="shared" ref="S2:S20" si="2">IF(C2&gt;0,HYPERLINK(".\"&amp;AE2&amp;AF2&amp;"房屋照片\"&amp;C2,"有"),"无")</f>
        <v>有</v>
      </c>
      <c r="T2" s="1" t="e">
        <v>#N/A</v>
      </c>
      <c r="X2" s="1" t="s">
        <v>169</v>
      </c>
      <c r="Y2" s="1" t="str">
        <f t="shared" ref="Y2:Y20" si="3">IF(U2&gt;0,"核实是否所有人都要享受面积",IF(V2&gt;0,"核实是否所有人都要享受面积",X2))</f>
        <v>1</v>
      </c>
      <c r="Z2" s="9"/>
      <c r="AA2" s="1" t="e">
        <f>VLOOKUP(L:L,[1]Sheet1!$A:$N,2,FALSE)</f>
        <v>#N/A</v>
      </c>
      <c r="AB2" s="1">
        <f t="shared" ref="AB2:AB20" si="4">IF(CD2="是",,IF(CA2="是",AE2&amp;AF2&amp;AG2,))</f>
        <v>0</v>
      </c>
      <c r="AC2" s="1" t="str">
        <f t="shared" ref="AC2:AC20" si="5">IF(CD2="是","是"&amp;AE2&amp;AF2&amp;AG2&amp;"集体经济组织原成员住宅的合法继承人",IF(CC2="是","旺苍县"&amp;AE2&amp;AF2&amp;AG2&amp;"集体经济组织成员",IF(AB2&gt;0,"原"&amp;"旺苍县"&amp;AE2&amp;AF2&amp;AG2&amp;"集体经济组织成员，现房屋坐落于"&amp;AE2&amp;AF2&amp;AG2,"是"&amp;LEFT(AA2,FIND("@",SUBSTITUTE(AA2,"组","@",1)))&amp;"集体经济组织成员，现居住于"&amp;AE2&amp;AF2&amp;AG2&amp;"，在原户籍所在地无宅基地和房屋")))</f>
        <v>旺苍县天星乡木瓜村3组集体经济组织成员</v>
      </c>
      <c r="AD2" s="1">
        <v>628216</v>
      </c>
      <c r="AE2" s="1" t="s">
        <v>172</v>
      </c>
      <c r="AF2" s="9" t="s">
        <v>173</v>
      </c>
      <c r="AG2" s="1" t="s">
        <v>174</v>
      </c>
      <c r="AH2" s="1" t="str">
        <f t="shared" ref="AH2:AH20" si="6">"旺苍县"&amp;AE2&amp;AF2&amp;AG2&amp;L2&amp;"住宅一幢1-"&amp;DC2&amp;"层"</f>
        <v>旺苍县天星乡木瓜村3组天星乡木瓜村村民村委员会住宅一幢1-0层</v>
      </c>
      <c r="AI2" s="33" t="s">
        <v>175</v>
      </c>
      <c r="AJ2" s="1" t="s">
        <v>176</v>
      </c>
      <c r="AK2" s="18">
        <v>39742</v>
      </c>
      <c r="AL2" s="18"/>
      <c r="AM2" s="19"/>
      <c r="AP2" s="24" t="s">
        <v>177</v>
      </c>
      <c r="AQ2" s="9"/>
      <c r="AS2" s="25" t="str">
        <f t="shared" ref="AS2:AS20" si="7">AP2&amp;AQ2</f>
        <v>本宗地采用测距仪丈量了部分界址边长。界址线清楚，双方现场指界，与邻宗地无争议。</v>
      </c>
      <c r="AT2" s="5" t="s">
        <v>178</v>
      </c>
      <c r="AU2" s="1" t="s">
        <v>179</v>
      </c>
      <c r="AW2" s="1" t="s">
        <v>180</v>
      </c>
      <c r="AY2" s="5" t="s">
        <v>181</v>
      </c>
      <c r="BA2" s="1" t="s">
        <v>182</v>
      </c>
      <c r="BB2" s="1" t="s">
        <v>183</v>
      </c>
      <c r="BD2" s="1" t="e">
        <f>VLOOKUP(K:K,面签资料路径!A:C,2,0)</f>
        <v>#N/A</v>
      </c>
      <c r="BG2" s="1" t="s">
        <v>184</v>
      </c>
      <c r="BH2" s="1" t="s">
        <v>185</v>
      </c>
      <c r="BJ2" s="1" t="s">
        <v>186</v>
      </c>
      <c r="BK2" s="1" t="str">
        <f t="shared" ref="BK2:BK20" si="8">IF(CD2="是","继承","自行修建")</f>
        <v>自行修建</v>
      </c>
      <c r="BL2" s="1" t="s">
        <v>187</v>
      </c>
      <c r="BM2" s="9"/>
      <c r="BX2" s="1" t="s">
        <v>188</v>
      </c>
      <c r="BY2" s="1" t="s">
        <v>189</v>
      </c>
      <c r="BZ2" s="1" t="s">
        <v>189</v>
      </c>
      <c r="CA2" s="1" t="s">
        <v>189</v>
      </c>
      <c r="CB2" s="1" t="s">
        <v>189</v>
      </c>
      <c r="CC2" s="1" t="s">
        <v>188</v>
      </c>
      <c r="CD2" s="1" t="s">
        <v>189</v>
      </c>
      <c r="DC2" s="1" t="s">
        <v>190</v>
      </c>
      <c r="DE2" s="1" t="s">
        <v>191</v>
      </c>
      <c r="DF2" s="1" t="s">
        <v>192</v>
      </c>
      <c r="DG2" s="1" t="s">
        <v>192</v>
      </c>
      <c r="DH2" s="1" t="s">
        <v>193</v>
      </c>
      <c r="DI2" s="1" t="s">
        <v>194</v>
      </c>
      <c r="DJ2" s="1" t="s">
        <v>194</v>
      </c>
      <c r="DK2" s="1" t="s">
        <v>194</v>
      </c>
      <c r="DL2" s="1" t="s">
        <v>194</v>
      </c>
      <c r="DM2" s="1">
        <v>1182.44</v>
      </c>
      <c r="DN2" s="41">
        <f>ROUND(IF(AM2="是",IFERROR(DM2*EE2/SUMIF(F:F,F2,EE:EE),DM2),IFERROR(DM2*BT2/SUMIF(F:F,F2,BT:BT),DM2)),2)</f>
        <v>1182.44</v>
      </c>
      <c r="DO2" s="41">
        <v>0</v>
      </c>
      <c r="DP2" s="41">
        <f>ROUND(IF(AM2="是",IFERROR(DO2*EE2/SUMIF(F:F,F2,EE:EE),DO2),IFERROR(DO2*BT2/SUMIF(F:F,F2,BT:BT),DO2)),2)</f>
        <v>0</v>
      </c>
      <c r="DQ2" s="41">
        <v>0</v>
      </c>
      <c r="DR2" s="41">
        <v>0</v>
      </c>
      <c r="DS2" s="41">
        <v>0</v>
      </c>
      <c r="DT2" s="41">
        <v>0</v>
      </c>
      <c r="DU2" s="41">
        <v>0</v>
      </c>
      <c r="DV2" s="41">
        <v>0</v>
      </c>
      <c r="DW2" s="41">
        <v>0</v>
      </c>
      <c r="DX2" s="41">
        <v>0</v>
      </c>
      <c r="DY2" s="41">
        <v>0</v>
      </c>
      <c r="DZ2" s="41">
        <v>0</v>
      </c>
      <c r="EA2" s="41">
        <v>0</v>
      </c>
      <c r="EB2" s="41">
        <v>0</v>
      </c>
      <c r="EC2" s="41">
        <v>0</v>
      </c>
      <c r="ED2" s="41">
        <v>0</v>
      </c>
      <c r="EE2" s="41">
        <f>ROUND(IF(AM2="是",SUM(DQ2:EC2),IFERROR(SUM(DQ2:EC2)*BT2/SUMIF(F:F,F2,BT:BT),SUM(DQ2:EC2))),2)</f>
        <v>0</v>
      </c>
      <c r="EF2" s="41" t="s">
        <v>195</v>
      </c>
      <c r="EG2" s="41">
        <f t="shared" ref="EG2:EG20" si="9">ROUND(IF(IFERROR(VALUE(CP2),0)&lt;1,IF(OR(ISNUMBER(SEARCH("B",F2)),IFERROR(VALUE(LEFT(AK2,4)),2000)&lt;1983),DN2,MIN(IF(IFERROR(VALUE(X2),0)&lt;1,0,MAX(MIN(IFERROR(VALUE(X2),0),5),3)*30),DN2)),MIN(MAX(IFERROR(VALUE(CP2),0),IF(OR(ISNUMBER(SEARCH("B",F2)),IFERROR(VALUE(LEFT(AK2,4)),2000)&lt;1983),DN2,MIN(IF(IFERROR(VALUE(X2),0)&lt;1,0,MAX(MIN(IFERROR(VALUE(X2),0),5),3)*30),DN2))),DN2)),2)</f>
        <v>1182.44</v>
      </c>
      <c r="EH2" s="41">
        <f t="shared" ref="EH2:EH20" si="10">EE2*EG2/DN2</f>
        <v>0</v>
      </c>
      <c r="EI2" s="1">
        <v>0</v>
      </c>
      <c r="EJ2" s="41">
        <f t="shared" ref="EJ2:EJ20" si="11">DN2-EG2</f>
        <v>0</v>
      </c>
      <c r="EK2" s="41">
        <f t="shared" ref="EK2:EK20" si="12">EE2-EH2</f>
        <v>0</v>
      </c>
      <c r="EM2" s="33" t="str">
        <f t="shared" ref="EM2:EM11" si="13">IF(H2=1,IF(EJ2&gt;0,IF(EK2&gt;0,"经确认，该宗地总面积为"&amp;ROUND(DM2,2)&amp;"平方米，合法用地面积为"&amp;ROUND(EG2,2)&amp;"平方米，超占土地面积为"&amp;ROUND(EJ2,2)&amp;"平方米;"&amp;"建筑总面积为"&amp;ROUND(ED2,2)&amp;"平方米，合法建筑面积为"&amp;ROUND(EH2,2)&amp;"平方米，超占建筑面积为"&amp;ROUND(EK2,2)&amp;"平方米","经确认，该宗地总面积为"&amp;ROUND(DM2,2)&amp;"平方米，合法用地面积为"&amp;ROUND(EG2,2)&amp;"平方米，超占土地面积为"&amp;ROUND(EJ2,2)&amp;"平方米;"),IF(EK2&gt;0,"经确认，建筑总面积为"&amp;ROUND(ED2,2)&amp;"平方米，合法建筑面积为"&amp;ROUND(EH2,2)&amp;"平方米，超占建筑面积为"&amp;ROUND(EK2,2)&amp;"平方米,","无")),"请手动维护该这段")</f>
        <v>无</v>
      </c>
      <c r="EN2" s="33"/>
      <c r="EO2" s="43" t="str">
        <f t="shared" ref="EO2:EO20" si="14">IF(H2=1,IF(EJ2&gt;0,"该宗地面积为"&amp;ROUND(DN2,2)&amp;"平方米，合法面积为"&amp;ROUND(EG2,2)&amp;"平方米，超占土地面积为"&amp;ROUND(EJ2,2)&amp;"平方米；建筑总面积为"&amp;ROUND(ED2,2)&amp;"平方米，合法建筑面积为"&amp;ROUND(EH2,2)&amp;"平方米，超占建筑面积为"&amp;ROUND(EK2,2)&amp;"平方米。"&amp;CHAR(10),IF(EK2&gt;0,"建筑总面积为"&amp;ROUND(ED2,2)&amp;"平方米，合法建筑面积为"&amp;ROUND(EH2,2)&amp;"平方米，超占建筑面积为"&amp;ROUND(EK2,2)&amp;"平方米。"&amp;CHAR(10),))&amp;IF(U2=0,,U2&amp;"为本农村集体经济组织原成员"&amp;CHAR(10))&amp;IF(W2=0,,"该权利人为本农村集体经济组织原成员的合法继承人")&amp;IF(EN2=0,,EN2&amp;CHAR(10)),MID(EM2,5,1000))</f>
        <v/>
      </c>
      <c r="EP2" s="1"/>
      <c r="EQ2" s="1"/>
      <c r="ER2" s="1"/>
      <c r="ES2" s="1">
        <f t="shared" ref="ES2:ES20" si="15">ET2+EU2</f>
        <v>0</v>
      </c>
      <c r="ET2" s="1" t="str">
        <f t="shared" ref="ET2:ET20" si="16">DC2</f>
        <v>0</v>
      </c>
      <c r="EU2" s="1">
        <f t="shared" ref="EU2:EU20" si="17">IF(DS2=0,0,1)</f>
        <v>0</v>
      </c>
      <c r="EV2" s="1">
        <f t="shared" ref="EV2:EV20" si="18">IF(EU2=1,-1,1)</f>
        <v>1</v>
      </c>
      <c r="EW2" s="1" t="str">
        <f t="shared" ref="EW2:EW20" si="19">IF(EU2=0,"1-"&amp;ET2,"-1-"&amp;ET2)</f>
        <v>1-0</v>
      </c>
      <c r="EX2" s="1" t="str">
        <f t="shared" ref="EX2:EX20" si="20">ET2</f>
        <v>0</v>
      </c>
      <c r="EY2" s="1" t="str">
        <f t="shared" ref="EY2:EY20" si="21">EW2&amp;"层"</f>
        <v>1-0层</v>
      </c>
      <c r="FB2" s="5">
        <v>20210526</v>
      </c>
    </row>
    <row r="3" customHeight="1" spans="1:158">
      <c r="A3" s="1">
        <v>1</v>
      </c>
      <c r="B3" s="1" t="s">
        <v>196</v>
      </c>
      <c r="C3" s="3" t="s">
        <v>197</v>
      </c>
      <c r="D3" s="1" t="str">
        <f t="shared" si="0"/>
        <v>510821217203JC00001</v>
      </c>
      <c r="E3" s="1" t="str">
        <f t="shared" si="1"/>
        <v>510821217203JC00001F00010001</v>
      </c>
      <c r="F3" s="1" t="s">
        <v>198</v>
      </c>
      <c r="G3" s="1" t="s">
        <v>169</v>
      </c>
      <c r="H3" s="1">
        <f>COUNTIF(F:F,F3)</f>
        <v>1</v>
      </c>
      <c r="I3" s="5" t="s">
        <v>170</v>
      </c>
      <c r="L3" s="1" t="s">
        <v>199</v>
      </c>
      <c r="M3" s="1">
        <f>COUNTIF(L:L,L3)</f>
        <v>1</v>
      </c>
      <c r="N3" s="1" t="s">
        <v>200</v>
      </c>
      <c r="P3" s="8" t="str">
        <f>IFERROR(HYPERLINK(VLOOKUP(L:L,户籍资料路径!A:C,2,FALSE),"有"),"无")</f>
        <v>有</v>
      </c>
      <c r="Q3" s="11" t="str">
        <f>IFERROR(HYPERLINK(VLOOKUP(K:K,权属资料路径!A:B,2,FALSE),"有"),"无")</f>
        <v>无</v>
      </c>
      <c r="R3" s="11" t="str">
        <f>IFERROR(HYPERLINK(VLOOKUP(F:F,调查资料路径!A:B,2,FALSE),"有"),"无")</f>
        <v>无</v>
      </c>
      <c r="S3" s="12" t="str">
        <f t="shared" si="2"/>
        <v>有</v>
      </c>
      <c r="T3" s="1" t="s">
        <v>201</v>
      </c>
      <c r="X3" s="1" t="s">
        <v>202</v>
      </c>
      <c r="Y3" s="1" t="str">
        <f t="shared" si="3"/>
        <v>4</v>
      </c>
      <c r="Z3" s="1" t="s">
        <v>203</v>
      </c>
      <c r="AA3" s="1" t="str">
        <f>VLOOKUP(L:L,[1]Sheet1!$A:$N,2,FALSE)</f>
        <v>四川省旺苍县天星乡木瓜村7组21号</v>
      </c>
      <c r="AB3" s="1">
        <f t="shared" si="4"/>
        <v>0</v>
      </c>
      <c r="AC3" s="1" t="str">
        <f t="shared" si="5"/>
        <v>旺苍县天星乡木瓜村4组集体经济组织成员</v>
      </c>
      <c r="AD3" s="1">
        <v>628216</v>
      </c>
      <c r="AE3" s="1" t="s">
        <v>172</v>
      </c>
      <c r="AF3" s="1" t="s">
        <v>173</v>
      </c>
      <c r="AG3" s="1" t="s">
        <v>204</v>
      </c>
      <c r="AH3" s="1" t="str">
        <f t="shared" si="6"/>
        <v>旺苍县天星乡木瓜村4组张朋全住宅一幢1-1层</v>
      </c>
      <c r="AJ3" s="1" t="s">
        <v>205</v>
      </c>
      <c r="AK3" s="5" t="s">
        <v>206</v>
      </c>
      <c r="AP3" s="24" t="s">
        <v>177</v>
      </c>
      <c r="AS3" s="25" t="str">
        <f t="shared" si="7"/>
        <v>本宗地采用测距仪丈量了部分界址边长。界址线清楚，双方现场指界，与邻宗地无争议。</v>
      </c>
      <c r="AT3" s="5" t="s">
        <v>178</v>
      </c>
      <c r="AU3" s="1" t="s">
        <v>179</v>
      </c>
      <c r="AW3" s="1" t="s">
        <v>180</v>
      </c>
      <c r="AY3" s="5" t="s">
        <v>181</v>
      </c>
      <c r="BA3" s="1">
        <v>0</v>
      </c>
      <c r="BB3" s="1">
        <v>0</v>
      </c>
      <c r="BD3" s="1" t="e">
        <f>VLOOKUP(K:K,面签资料路径!A:C,2,0)</f>
        <v>#N/A</v>
      </c>
      <c r="BG3" s="1" t="s">
        <v>207</v>
      </c>
      <c r="BH3" s="1" t="s">
        <v>185</v>
      </c>
      <c r="BJ3" s="1" t="s">
        <v>186</v>
      </c>
      <c r="BK3" s="1" t="str">
        <f t="shared" si="8"/>
        <v>自行修建</v>
      </c>
      <c r="BL3" s="1" t="s">
        <v>208</v>
      </c>
      <c r="BM3" s="1" t="s">
        <v>209</v>
      </c>
      <c r="BX3" s="1" t="s">
        <v>188</v>
      </c>
      <c r="BY3" s="1" t="s">
        <v>189</v>
      </c>
      <c r="BZ3" s="1" t="s">
        <v>189</v>
      </c>
      <c r="CA3" s="1" t="s">
        <v>189</v>
      </c>
      <c r="CB3" s="1" t="s">
        <v>189</v>
      </c>
      <c r="CC3" s="1" t="s">
        <v>188</v>
      </c>
      <c r="CD3" s="1" t="s">
        <v>189</v>
      </c>
      <c r="DC3" s="1" t="s">
        <v>169</v>
      </c>
      <c r="DD3" s="1" t="s">
        <v>210</v>
      </c>
      <c r="DE3" s="1" t="s">
        <v>211</v>
      </c>
      <c r="DF3" s="1" t="s">
        <v>193</v>
      </c>
      <c r="DG3" s="1" t="s">
        <v>193</v>
      </c>
      <c r="DH3" s="1" t="s">
        <v>192</v>
      </c>
      <c r="DI3" s="1" t="s">
        <v>194</v>
      </c>
      <c r="DJ3" s="1" t="s">
        <v>194</v>
      </c>
      <c r="DK3" s="1" t="s">
        <v>194</v>
      </c>
      <c r="DL3" s="1" t="s">
        <v>194</v>
      </c>
      <c r="DM3" s="1">
        <v>240.28</v>
      </c>
      <c r="DN3" s="41">
        <f>ROUND(IF(AM3="是",IFERROR(DM3*EE3/SUMIF(F:F,F3,EE:EE),DM3),IFERROR(DM3*BT3/SUMIF(F:F,F3,BT:BT),DM3)),2)</f>
        <v>240.28</v>
      </c>
      <c r="DO3" s="41">
        <v>166.58</v>
      </c>
      <c r="DP3" s="41">
        <f>ROUND(IF(AM3="是",IFERROR(DO3*EE3/SUMIF(F:F,F3,EE:EE),DO3),IFERROR(DO3*BT3/SUMIF(F:F,F3,BT:BT),DO3)),2)</f>
        <v>166.58</v>
      </c>
      <c r="DQ3" s="41">
        <v>0</v>
      </c>
      <c r="DR3" s="41">
        <v>0</v>
      </c>
      <c r="DS3" s="41">
        <v>0</v>
      </c>
      <c r="DT3" s="41">
        <v>166.58</v>
      </c>
      <c r="DU3" s="41">
        <v>0</v>
      </c>
      <c r="DV3" s="41">
        <v>0</v>
      </c>
      <c r="DW3" s="41">
        <v>0</v>
      </c>
      <c r="DX3" s="41">
        <v>0</v>
      </c>
      <c r="DY3" s="41">
        <v>0</v>
      </c>
      <c r="DZ3" s="41">
        <v>0</v>
      </c>
      <c r="EA3" s="41">
        <v>0</v>
      </c>
      <c r="EB3" s="41">
        <v>0</v>
      </c>
      <c r="EC3" s="41">
        <v>0</v>
      </c>
      <c r="ED3" s="41">
        <v>0</v>
      </c>
      <c r="EE3" s="41">
        <f>ROUND(IF(AM3="是",SUM(DQ3:EC3),IFERROR(SUM(DQ3:EC3)*BT3/SUMIF(F:F,F3,BT:BT),SUM(DQ3:EC3))),2)</f>
        <v>166.58</v>
      </c>
      <c r="EF3" s="41">
        <v>125.01</v>
      </c>
      <c r="EG3" s="41">
        <f t="shared" si="9"/>
        <v>120</v>
      </c>
      <c r="EH3" s="41">
        <f t="shared" si="10"/>
        <v>83.1929415681705</v>
      </c>
      <c r="EI3" s="1">
        <v>1</v>
      </c>
      <c r="EJ3" s="41">
        <f t="shared" si="11"/>
        <v>120.28</v>
      </c>
      <c r="EK3" s="41">
        <f t="shared" si="12"/>
        <v>83.3870584318295</v>
      </c>
      <c r="EM3" s="33" t="str">
        <f t="shared" si="13"/>
        <v>经确认，该宗地总面积为240.28平方米，合法用地面积为120平方米，超占土地面积为120.28平方米;建筑总面积为0平方米，合法建筑面积为83.19平方米，超占建筑面积为83.39平方米</v>
      </c>
      <c r="EN3" s="33"/>
      <c r="EO3" s="43" t="str">
        <f t="shared" si="14"/>
        <v>该宗地面积为240.28平方米，合法面积为120平方米，超占土地面积为120.28平方米；建筑总面积为0平方米，合法建筑面积为83.19平方米，超占建筑面积为83.39平方米。
</v>
      </c>
      <c r="EP3" s="1"/>
      <c r="EQ3" s="1"/>
      <c r="ER3" s="1"/>
      <c r="ES3" s="1">
        <f t="shared" si="15"/>
        <v>1</v>
      </c>
      <c r="ET3" s="1" t="str">
        <f t="shared" si="16"/>
        <v>1</v>
      </c>
      <c r="EU3" s="1">
        <f t="shared" si="17"/>
        <v>0</v>
      </c>
      <c r="EV3" s="1">
        <f t="shared" si="18"/>
        <v>1</v>
      </c>
      <c r="EW3" s="1" t="str">
        <f t="shared" si="19"/>
        <v>1-1</v>
      </c>
      <c r="EX3" s="1" t="str">
        <f t="shared" si="20"/>
        <v>1</v>
      </c>
      <c r="EY3" s="1" t="str">
        <f t="shared" si="21"/>
        <v>1-1层</v>
      </c>
      <c r="FB3" s="5">
        <v>20210526</v>
      </c>
    </row>
    <row r="4" customHeight="1" spans="1:158">
      <c r="A4" s="1">
        <v>1</v>
      </c>
      <c r="B4" s="1" t="s">
        <v>212</v>
      </c>
      <c r="C4" s="3" t="s">
        <v>213</v>
      </c>
      <c r="D4" s="1" t="str">
        <f t="shared" si="0"/>
        <v>510821217203JC00002</v>
      </c>
      <c r="E4" s="1" t="str">
        <f t="shared" si="1"/>
        <v>510821217203JC00002F00010001</v>
      </c>
      <c r="F4" s="1" t="s">
        <v>214</v>
      </c>
      <c r="G4" s="1" t="s">
        <v>169</v>
      </c>
      <c r="H4" s="1">
        <f>COUNTIF(F:F,F4)</f>
        <v>1</v>
      </c>
      <c r="I4" s="5" t="s">
        <v>170</v>
      </c>
      <c r="L4" s="1" t="s">
        <v>215</v>
      </c>
      <c r="M4" s="1">
        <f>COUNTIF(L:L,L4)</f>
        <v>1</v>
      </c>
      <c r="P4" s="8" t="str">
        <f>IFERROR(HYPERLINK(VLOOKUP(L:L,户籍资料路径!A:C,2,FALSE),"有"),"无")</f>
        <v>有</v>
      </c>
      <c r="Q4" s="11" t="str">
        <f>IFERROR(HYPERLINK(VLOOKUP(K:K,权属资料路径!A:B,2,FALSE),"有"),"无")</f>
        <v>无</v>
      </c>
      <c r="R4" s="11" t="str">
        <f>IFERROR(HYPERLINK(VLOOKUP(F:F,调查资料路径!A:B,2,FALSE),"有"),"无")</f>
        <v>无</v>
      </c>
      <c r="S4" s="12" t="str">
        <f t="shared" si="2"/>
        <v>有</v>
      </c>
      <c r="T4" s="1" t="s">
        <v>216</v>
      </c>
      <c r="X4" s="1" t="s">
        <v>217</v>
      </c>
      <c r="Y4" s="1" t="str">
        <f t="shared" si="3"/>
        <v>2</v>
      </c>
      <c r="Z4" s="1" t="s">
        <v>218</v>
      </c>
      <c r="AA4" s="1" t="str">
        <f>VLOOKUP(L:L,[1]Sheet1!$A:$N,2,FALSE)</f>
        <v>四川省旺苍县天星乡木瓜村7组22号</v>
      </c>
      <c r="AB4" s="1">
        <f t="shared" si="4"/>
        <v>0</v>
      </c>
      <c r="AC4" s="1" t="str">
        <f t="shared" si="5"/>
        <v>旺苍县天星乡木瓜村4组集体经济组织成员</v>
      </c>
      <c r="AD4" s="1">
        <v>628216</v>
      </c>
      <c r="AE4" s="1" t="s">
        <v>172</v>
      </c>
      <c r="AF4" s="1" t="s">
        <v>173</v>
      </c>
      <c r="AG4" s="1" t="s">
        <v>204</v>
      </c>
      <c r="AH4" s="1" t="str">
        <f t="shared" si="6"/>
        <v>旺苍县天星乡木瓜村4组张莉住宅一幢1-1层</v>
      </c>
      <c r="AJ4" s="1" t="s">
        <v>205</v>
      </c>
      <c r="AK4" s="5" t="s">
        <v>219</v>
      </c>
      <c r="AP4" s="24" t="s">
        <v>177</v>
      </c>
      <c r="AS4" s="25" t="str">
        <f t="shared" si="7"/>
        <v>本宗地采用测距仪丈量了部分界址边长。界址线清楚，双方现场指界，与邻宗地无争议。</v>
      </c>
      <c r="AT4" s="5" t="s">
        <v>178</v>
      </c>
      <c r="AU4" s="1" t="s">
        <v>179</v>
      </c>
      <c r="AW4" s="1" t="s">
        <v>180</v>
      </c>
      <c r="AY4" s="5" t="s">
        <v>181</v>
      </c>
      <c r="BA4" s="1">
        <v>0</v>
      </c>
      <c r="BB4" s="1">
        <v>0</v>
      </c>
      <c r="BD4" s="1" t="e">
        <f>VLOOKUP(K:K,面签资料路径!A:C,2,0)</f>
        <v>#N/A</v>
      </c>
      <c r="BG4" s="1" t="s">
        <v>207</v>
      </c>
      <c r="BH4" s="1" t="s">
        <v>185</v>
      </c>
      <c r="BJ4" s="1" t="s">
        <v>186</v>
      </c>
      <c r="BK4" s="1" t="str">
        <f t="shared" si="8"/>
        <v>自行修建</v>
      </c>
      <c r="BL4" s="1" t="s">
        <v>208</v>
      </c>
      <c r="BM4" s="1" t="s">
        <v>209</v>
      </c>
      <c r="BX4" s="1" t="s">
        <v>188</v>
      </c>
      <c r="BY4" s="1" t="s">
        <v>189</v>
      </c>
      <c r="BZ4" s="1" t="s">
        <v>189</v>
      </c>
      <c r="CA4" s="1" t="s">
        <v>189</v>
      </c>
      <c r="CB4" s="1" t="s">
        <v>189</v>
      </c>
      <c r="CC4" s="1" t="s">
        <v>188</v>
      </c>
      <c r="CD4" s="1" t="s">
        <v>189</v>
      </c>
      <c r="CF4" s="9"/>
      <c r="DC4" s="1" t="s">
        <v>169</v>
      </c>
      <c r="DD4" s="1" t="s">
        <v>210</v>
      </c>
      <c r="DE4" s="1" t="s">
        <v>211</v>
      </c>
      <c r="DF4" s="1" t="s">
        <v>220</v>
      </c>
      <c r="DG4" s="1" t="s">
        <v>211</v>
      </c>
      <c r="DH4" s="1" t="s">
        <v>193</v>
      </c>
      <c r="DI4" s="1" t="s">
        <v>194</v>
      </c>
      <c r="DJ4" s="1" t="s">
        <v>194</v>
      </c>
      <c r="DK4" s="1" t="s">
        <v>194</v>
      </c>
      <c r="DL4" s="1" t="s">
        <v>194</v>
      </c>
      <c r="DM4" s="1">
        <v>194.02</v>
      </c>
      <c r="DN4" s="41">
        <f>ROUND(IF(AM4="是",IFERROR(DM4*EE4/SUMIF(F:F,F4,EE:EE),DM4),IFERROR(DM4*BT4/SUMIF(F:F,F4,BT:BT),DM4)),2)</f>
        <v>194.02</v>
      </c>
      <c r="DO4" s="41">
        <v>144.74</v>
      </c>
      <c r="DP4" s="41">
        <f>ROUND(IF(AM4="是",IFERROR(DO4*EE4/SUMIF(F:F,F4,EE:EE),DO4),IFERROR(DO4*BT4/SUMIF(F:F,F4,BT:BT),DO4)),2)</f>
        <v>144.74</v>
      </c>
      <c r="DQ4" s="41">
        <v>0</v>
      </c>
      <c r="DR4" s="41">
        <v>0</v>
      </c>
      <c r="DS4" s="41">
        <v>0</v>
      </c>
      <c r="DT4" s="41">
        <v>144.74</v>
      </c>
      <c r="DU4" s="41">
        <v>0</v>
      </c>
      <c r="DV4" s="41">
        <v>0</v>
      </c>
      <c r="DW4" s="41">
        <v>0</v>
      </c>
      <c r="DX4" s="41">
        <v>0</v>
      </c>
      <c r="DY4" s="41">
        <v>0</v>
      </c>
      <c r="DZ4" s="41">
        <v>0</v>
      </c>
      <c r="EA4" s="41">
        <v>0</v>
      </c>
      <c r="EB4" s="41">
        <v>0</v>
      </c>
      <c r="EC4" s="41">
        <v>0</v>
      </c>
      <c r="ED4" s="41">
        <v>0</v>
      </c>
      <c r="EE4" s="41">
        <f>ROUND(IF(AM4="是",SUM(DQ4:EC4),IFERROR(SUM(DQ4:EC4)*BT4/SUMIF(F:F,F4,BT:BT),SUM(DQ4:EC4))),2)</f>
        <v>144.74</v>
      </c>
      <c r="EF4" s="41">
        <v>86.35</v>
      </c>
      <c r="EG4" s="41">
        <f t="shared" si="9"/>
        <v>90</v>
      </c>
      <c r="EH4" s="41">
        <f t="shared" si="10"/>
        <v>67.1405009792805</v>
      </c>
      <c r="EI4" s="1">
        <v>1</v>
      </c>
      <c r="EJ4" s="41">
        <f t="shared" si="11"/>
        <v>104.02</v>
      </c>
      <c r="EK4" s="41">
        <f t="shared" si="12"/>
        <v>77.5994990207195</v>
      </c>
      <c r="EM4" s="33" t="str">
        <f t="shared" si="13"/>
        <v>经确认，该宗地总面积为194.02平方米，合法用地面积为90平方米，超占土地面积为104.02平方米;建筑总面积为0平方米，合法建筑面积为67.14平方米，超占建筑面积为77.6平方米</v>
      </c>
      <c r="EN4" s="33"/>
      <c r="EO4" s="43" t="str">
        <f t="shared" si="14"/>
        <v>该宗地面积为194.02平方米，合法面积为90平方米，超占土地面积为104.02平方米；建筑总面积为0平方米，合法建筑面积为67.14平方米，超占建筑面积为77.6平方米。
</v>
      </c>
      <c r="EP4" s="1"/>
      <c r="EQ4" s="1"/>
      <c r="ER4" s="1"/>
      <c r="ES4" s="1">
        <f t="shared" si="15"/>
        <v>1</v>
      </c>
      <c r="ET4" s="1" t="str">
        <f t="shared" si="16"/>
        <v>1</v>
      </c>
      <c r="EU4" s="1">
        <f t="shared" si="17"/>
        <v>0</v>
      </c>
      <c r="EV4" s="1">
        <f t="shared" si="18"/>
        <v>1</v>
      </c>
      <c r="EW4" s="1" t="str">
        <f t="shared" si="19"/>
        <v>1-1</v>
      </c>
      <c r="EX4" s="1" t="str">
        <f t="shared" si="20"/>
        <v>1</v>
      </c>
      <c r="EY4" s="1" t="str">
        <f t="shared" si="21"/>
        <v>1-1层</v>
      </c>
      <c r="FB4" s="5">
        <v>20210526</v>
      </c>
    </row>
    <row r="5" customHeight="1" spans="1:158">
      <c r="A5" s="1">
        <v>1</v>
      </c>
      <c r="B5" s="1" t="s">
        <v>221</v>
      </c>
      <c r="C5" s="3" t="s">
        <v>222</v>
      </c>
      <c r="D5" s="1" t="str">
        <f t="shared" si="0"/>
        <v>510821217203JC00003</v>
      </c>
      <c r="E5" s="1" t="str">
        <f t="shared" si="1"/>
        <v>510821217203JC00003F00010001</v>
      </c>
      <c r="F5" s="1" t="s">
        <v>223</v>
      </c>
      <c r="G5" s="1" t="s">
        <v>169</v>
      </c>
      <c r="H5" s="1">
        <f>COUNTIF(F:F,F5)</f>
        <v>1</v>
      </c>
      <c r="I5" s="5" t="s">
        <v>170</v>
      </c>
      <c r="J5" s="9"/>
      <c r="L5" s="1" t="s">
        <v>224</v>
      </c>
      <c r="M5" s="1">
        <f>COUNTIF(L:L,L5)</f>
        <v>1</v>
      </c>
      <c r="P5" s="6" t="str">
        <f>IFERROR(HYPERLINK(VLOOKUP(L:L,户籍资料路径!A:C,2,FALSE),"有"),"无")</f>
        <v>无</v>
      </c>
      <c r="Q5" s="11" t="str">
        <f>IFERROR(HYPERLINK(VLOOKUP(K:K,权属资料路径!A:B,2,FALSE),"有"),"无")</f>
        <v>无</v>
      </c>
      <c r="R5" s="11" t="str">
        <f>IFERROR(HYPERLINK(VLOOKUP(F:F,调查资料路径!A:B,2,FALSE),"有"),"无")</f>
        <v>无</v>
      </c>
      <c r="S5" s="12" t="str">
        <f t="shared" si="2"/>
        <v>有</v>
      </c>
      <c r="T5" s="1" t="s">
        <v>225</v>
      </c>
      <c r="X5" s="1" t="s">
        <v>217</v>
      </c>
      <c r="Y5" s="1" t="str">
        <f t="shared" si="3"/>
        <v>2</v>
      </c>
      <c r="Z5" s="1" t="s">
        <v>226</v>
      </c>
      <c r="AA5" s="1" t="str">
        <f>VLOOKUP(L:L,[1]Sheet1!$A:$N,2,FALSE)</f>
        <v>四川省旺苍县天星乡木瓜村7组29号</v>
      </c>
      <c r="AB5" s="1">
        <f t="shared" si="4"/>
        <v>0</v>
      </c>
      <c r="AC5" s="1" t="str">
        <f t="shared" si="5"/>
        <v>旺苍县天星乡木瓜村4组集体经济组织成员</v>
      </c>
      <c r="AD5" s="1">
        <v>628216</v>
      </c>
      <c r="AE5" s="1" t="s">
        <v>172</v>
      </c>
      <c r="AF5" s="1" t="s">
        <v>173</v>
      </c>
      <c r="AG5" s="1" t="s">
        <v>204</v>
      </c>
      <c r="AH5" s="1" t="str">
        <f t="shared" si="6"/>
        <v>旺苍县天星乡木瓜村4组张朋富住宅一幢1-1层</v>
      </c>
      <c r="AJ5" s="1" t="s">
        <v>205</v>
      </c>
      <c r="AK5" s="5" t="s">
        <v>227</v>
      </c>
      <c r="AM5" s="9"/>
      <c r="AP5" s="24" t="s">
        <v>177</v>
      </c>
      <c r="AQ5" s="9"/>
      <c r="AS5" s="25" t="str">
        <f t="shared" si="7"/>
        <v>本宗地采用测距仪丈量了部分界址边长。界址线清楚，双方现场指界，与邻宗地无争议。</v>
      </c>
      <c r="AT5" s="5" t="s">
        <v>178</v>
      </c>
      <c r="AU5" s="1" t="s">
        <v>179</v>
      </c>
      <c r="AW5" s="1" t="s">
        <v>180</v>
      </c>
      <c r="AY5" s="5" t="s">
        <v>181</v>
      </c>
      <c r="BA5" s="1">
        <v>0</v>
      </c>
      <c r="BB5" s="1">
        <v>0</v>
      </c>
      <c r="BD5" s="1" t="e">
        <f>VLOOKUP(K:K,面签资料路径!A:C,2,0)</f>
        <v>#N/A</v>
      </c>
      <c r="BG5" s="1" t="s">
        <v>207</v>
      </c>
      <c r="BH5" s="1" t="s">
        <v>185</v>
      </c>
      <c r="BJ5" s="1" t="s">
        <v>186</v>
      </c>
      <c r="BK5" s="1" t="str">
        <f t="shared" si="8"/>
        <v>自行修建</v>
      </c>
      <c r="BL5" s="1" t="s">
        <v>208</v>
      </c>
      <c r="BM5" s="1" t="s">
        <v>209</v>
      </c>
      <c r="BT5" s="9"/>
      <c r="BX5" s="1" t="s">
        <v>188</v>
      </c>
      <c r="BY5" s="1" t="s">
        <v>189</v>
      </c>
      <c r="BZ5" s="1" t="s">
        <v>189</v>
      </c>
      <c r="CA5" s="1" t="s">
        <v>189</v>
      </c>
      <c r="CB5" s="1" t="s">
        <v>189</v>
      </c>
      <c r="CC5" s="1" t="s">
        <v>188</v>
      </c>
      <c r="CD5" s="1" t="s">
        <v>189</v>
      </c>
      <c r="CF5"/>
      <c r="DC5" s="1" t="s">
        <v>169</v>
      </c>
      <c r="DD5" s="1" t="s">
        <v>210</v>
      </c>
      <c r="DE5" s="1" t="s">
        <v>211</v>
      </c>
      <c r="DF5" s="1" t="s">
        <v>193</v>
      </c>
      <c r="DG5" s="1" t="s">
        <v>193</v>
      </c>
      <c r="DH5" s="1" t="s">
        <v>220</v>
      </c>
      <c r="DI5" s="1" t="s">
        <v>194</v>
      </c>
      <c r="DJ5" s="1" t="s">
        <v>194</v>
      </c>
      <c r="DK5" s="1" t="s">
        <v>194</v>
      </c>
      <c r="DL5" s="1" t="s">
        <v>194</v>
      </c>
      <c r="DM5" s="1">
        <v>223.35</v>
      </c>
      <c r="DN5" s="41">
        <f>ROUND(IF(AM5="是",IFERROR(DM5*EE5/SUMIF(F:F,F5,EE:EE),DM5),IFERROR(DM5*BT5/SUMIF(F:F,F5,BT:BT),DM5)),2)</f>
        <v>223.35</v>
      </c>
      <c r="DO5" s="41">
        <v>161.58</v>
      </c>
      <c r="DP5" s="41">
        <f>ROUND(IF(AM5="是",IFERROR(DO5*EE5/SUMIF(F:F,F5,EE:EE),DO5),IFERROR(DO5*BT5/SUMIF(F:F,F5,BT:BT),DO5)),2)</f>
        <v>161.58</v>
      </c>
      <c r="DQ5" s="41">
        <v>0</v>
      </c>
      <c r="DR5" s="41">
        <v>0</v>
      </c>
      <c r="DS5" s="41">
        <v>0</v>
      </c>
      <c r="DT5" s="41">
        <v>161.58</v>
      </c>
      <c r="DU5" s="41">
        <v>0</v>
      </c>
      <c r="DV5" s="41">
        <v>0</v>
      </c>
      <c r="DW5" s="41">
        <v>0</v>
      </c>
      <c r="DX5" s="41">
        <v>0</v>
      </c>
      <c r="DY5" s="41">
        <v>0</v>
      </c>
      <c r="DZ5" s="41">
        <v>0</v>
      </c>
      <c r="EA5" s="41">
        <v>0</v>
      </c>
      <c r="EB5" s="41">
        <v>0</v>
      </c>
      <c r="EC5" s="41">
        <v>0</v>
      </c>
      <c r="ED5" s="41">
        <v>0</v>
      </c>
      <c r="EE5" s="41">
        <f>ROUND(IF(AM5="是",SUM(DQ5:EC5),IFERROR(SUM(DQ5:EC5)*BT5/SUMIF(F:F,F5,BT:BT),SUM(DQ5:EC5))),2)</f>
        <v>161.58</v>
      </c>
      <c r="EF5" s="41">
        <v>97.02</v>
      </c>
      <c r="EG5" s="41">
        <f t="shared" si="9"/>
        <v>90</v>
      </c>
      <c r="EH5" s="41">
        <f t="shared" si="10"/>
        <v>65.1094694425789</v>
      </c>
      <c r="EI5" s="1">
        <v>1</v>
      </c>
      <c r="EJ5" s="41">
        <f t="shared" si="11"/>
        <v>133.35</v>
      </c>
      <c r="EK5" s="41">
        <f t="shared" si="12"/>
        <v>96.4705305574211</v>
      </c>
      <c r="EM5" s="33" t="str">
        <f t="shared" si="13"/>
        <v>经确认，该宗地总面积为223.35平方米，合法用地面积为90平方米，超占土地面积为133.35平方米;建筑总面积为0平方米，合法建筑面积为65.11平方米，超占建筑面积为96.47平方米</v>
      </c>
      <c r="EN5" s="33"/>
      <c r="EO5" s="43" t="str">
        <f t="shared" si="14"/>
        <v>该宗地面积为223.35平方米，合法面积为90平方米，超占土地面积为133.35平方米；建筑总面积为0平方米，合法建筑面积为65.11平方米，超占建筑面积为96.47平方米。
</v>
      </c>
      <c r="EP5" s="1"/>
      <c r="EQ5" s="1"/>
      <c r="ER5" s="1"/>
      <c r="ES5" s="1">
        <f t="shared" si="15"/>
        <v>1</v>
      </c>
      <c r="ET5" s="1" t="str">
        <f t="shared" si="16"/>
        <v>1</v>
      </c>
      <c r="EU5" s="1">
        <f t="shared" si="17"/>
        <v>0</v>
      </c>
      <c r="EV5" s="1">
        <f t="shared" si="18"/>
        <v>1</v>
      </c>
      <c r="EW5" s="1" t="str">
        <f t="shared" si="19"/>
        <v>1-1</v>
      </c>
      <c r="EX5" s="1" t="str">
        <f t="shared" si="20"/>
        <v>1</v>
      </c>
      <c r="EY5" s="1" t="str">
        <f t="shared" si="21"/>
        <v>1-1层</v>
      </c>
      <c r="FB5" s="5">
        <v>20210526</v>
      </c>
    </row>
    <row r="6" customHeight="1" spans="1:158">
      <c r="A6" s="1">
        <v>1</v>
      </c>
      <c r="B6" s="1" t="s">
        <v>228</v>
      </c>
      <c r="C6" s="3" t="s">
        <v>229</v>
      </c>
      <c r="D6" s="1" t="str">
        <f t="shared" si="0"/>
        <v>510821217203JC00004</v>
      </c>
      <c r="E6" s="1" t="str">
        <f t="shared" si="1"/>
        <v>510821217203JC00004F00010001</v>
      </c>
      <c r="F6" s="1" t="s">
        <v>230</v>
      </c>
      <c r="G6" s="1" t="s">
        <v>169</v>
      </c>
      <c r="H6" s="1">
        <f>COUNTIF(F:F,F6)</f>
        <v>1</v>
      </c>
      <c r="I6" s="5" t="s">
        <v>170</v>
      </c>
      <c r="J6" s="9"/>
      <c r="L6" s="1" t="s">
        <v>231</v>
      </c>
      <c r="M6" s="1">
        <f>COUNTIF(L:L,L6)</f>
        <v>1</v>
      </c>
      <c r="P6" s="8" t="str">
        <f>IFERROR(HYPERLINK(VLOOKUP(L:L,户籍资料路径!A:C,2,FALSE),"有"),"无")</f>
        <v>有</v>
      </c>
      <c r="Q6" s="11" t="str">
        <f>IFERROR(HYPERLINK(VLOOKUP(K:K,权属资料路径!A:B,2,FALSE),"有"),"无")</f>
        <v>无</v>
      </c>
      <c r="R6" s="11" t="str">
        <f>IFERROR(HYPERLINK(VLOOKUP(F:F,调查资料路径!A:B,2,FALSE),"有"),"无")</f>
        <v>无</v>
      </c>
      <c r="S6" s="12" t="str">
        <f t="shared" si="2"/>
        <v>有</v>
      </c>
      <c r="T6" s="1" t="s">
        <v>232</v>
      </c>
      <c r="X6" s="1" t="s">
        <v>233</v>
      </c>
      <c r="Y6" s="1" t="str">
        <f t="shared" si="3"/>
        <v>3</v>
      </c>
      <c r="Z6" s="1" t="s">
        <v>234</v>
      </c>
      <c r="AA6" s="1" t="str">
        <f>VLOOKUP(L:L,[1]Sheet1!$A:$N,2,FALSE)</f>
        <v>四川省旺苍县天星乡木瓜村7组10号</v>
      </c>
      <c r="AB6" s="1">
        <f t="shared" si="4"/>
        <v>0</v>
      </c>
      <c r="AC6" s="1" t="str">
        <f t="shared" si="5"/>
        <v>旺苍县天星乡木瓜村4组集体经济组织成员</v>
      </c>
      <c r="AD6" s="1">
        <v>628216</v>
      </c>
      <c r="AE6" s="1" t="s">
        <v>172</v>
      </c>
      <c r="AF6" s="1" t="s">
        <v>173</v>
      </c>
      <c r="AG6" s="1" t="s">
        <v>204</v>
      </c>
      <c r="AH6" s="1" t="str">
        <f t="shared" si="6"/>
        <v>旺苍县天星乡木瓜村4组张朋寿住宅一幢1-1层</v>
      </c>
      <c r="AJ6" s="1" t="s">
        <v>205</v>
      </c>
      <c r="AK6" s="5" t="s">
        <v>235</v>
      </c>
      <c r="AM6" s="9"/>
      <c r="AP6" s="24" t="s">
        <v>177</v>
      </c>
      <c r="AQ6" s="9"/>
      <c r="AS6" s="25" t="str">
        <f t="shared" si="7"/>
        <v>本宗地采用测距仪丈量了部分界址边长。界址线清楚，双方现场指界，与邻宗地无争议。</v>
      </c>
      <c r="AT6" s="5" t="s">
        <v>178</v>
      </c>
      <c r="AU6" s="1" t="s">
        <v>179</v>
      </c>
      <c r="AW6" s="1" t="s">
        <v>180</v>
      </c>
      <c r="AY6" s="5" t="s">
        <v>181</v>
      </c>
      <c r="BA6" s="1">
        <v>0</v>
      </c>
      <c r="BB6" s="1">
        <v>0</v>
      </c>
      <c r="BD6" s="1" t="e">
        <f>VLOOKUP(K:K,面签资料路径!A:C,2,0)</f>
        <v>#N/A</v>
      </c>
      <c r="BG6" s="1" t="s">
        <v>207</v>
      </c>
      <c r="BH6" s="1" t="s">
        <v>185</v>
      </c>
      <c r="BJ6" s="1" t="s">
        <v>186</v>
      </c>
      <c r="BK6" s="1" t="str">
        <f t="shared" si="8"/>
        <v>自行修建</v>
      </c>
      <c r="BL6" s="1" t="s">
        <v>208</v>
      </c>
      <c r="BM6" s="1" t="s">
        <v>209</v>
      </c>
      <c r="BX6" s="1" t="s">
        <v>189</v>
      </c>
      <c r="BY6" s="1" t="s">
        <v>189</v>
      </c>
      <c r="BZ6" s="1" t="s">
        <v>189</v>
      </c>
      <c r="CA6" s="1" t="s">
        <v>189</v>
      </c>
      <c r="CB6" s="1" t="s">
        <v>189</v>
      </c>
      <c r="CC6" s="1" t="s">
        <v>188</v>
      </c>
      <c r="CD6" s="1" t="s">
        <v>189</v>
      </c>
      <c r="DC6" s="1" t="s">
        <v>169</v>
      </c>
      <c r="DD6" s="1" t="s">
        <v>210</v>
      </c>
      <c r="DE6" s="1" t="s">
        <v>211</v>
      </c>
      <c r="DF6" s="1" t="s">
        <v>211</v>
      </c>
      <c r="DG6" s="1" t="s">
        <v>193</v>
      </c>
      <c r="DH6" s="1" t="s">
        <v>220</v>
      </c>
      <c r="DI6" s="1" t="s">
        <v>194</v>
      </c>
      <c r="DJ6" s="1" t="s">
        <v>194</v>
      </c>
      <c r="DK6" s="1" t="s">
        <v>194</v>
      </c>
      <c r="DL6" s="1" t="s">
        <v>194</v>
      </c>
      <c r="DM6" s="1">
        <v>190.88</v>
      </c>
      <c r="DN6" s="41">
        <f>ROUND(IF(AM6="是",IFERROR(DM6*EE6/SUMIF(F:F,F6,EE:EE),DM6),IFERROR(DM6*BT6/SUMIF(F:F,F6,BT:BT),DM6)),2)</f>
        <v>190.88</v>
      </c>
      <c r="DO6" s="41">
        <v>147.77</v>
      </c>
      <c r="DP6" s="41">
        <f>ROUND(IF(AM6="是",IFERROR(DO6*EE6/SUMIF(F:F,F6,EE:EE),DO6),IFERROR(DO6*BT6/SUMIF(F:F,F6,BT:BT),DO6)),2)</f>
        <v>147.77</v>
      </c>
      <c r="DQ6" s="41">
        <v>0</v>
      </c>
      <c r="DR6" s="41">
        <v>0</v>
      </c>
      <c r="DS6" s="41">
        <v>0</v>
      </c>
      <c r="DT6" s="41">
        <v>147.77</v>
      </c>
      <c r="DU6" s="41">
        <v>0</v>
      </c>
      <c r="DV6" s="41">
        <v>0</v>
      </c>
      <c r="DW6" s="41">
        <v>0</v>
      </c>
      <c r="DX6" s="41">
        <v>0</v>
      </c>
      <c r="DY6" s="41">
        <v>0</v>
      </c>
      <c r="DZ6" s="41">
        <v>0</v>
      </c>
      <c r="EA6" s="41">
        <v>0</v>
      </c>
      <c r="EB6" s="41">
        <v>0</v>
      </c>
      <c r="EC6" s="41">
        <v>0</v>
      </c>
      <c r="ED6" s="41">
        <v>0</v>
      </c>
      <c r="EE6" s="41">
        <f>ROUND(IF(AM6="是",SUM(DQ6:EC6),IFERROR(SUM(DQ6:EC6)*BT6/SUMIF(F:F,F6,BT:BT),SUM(DQ6:EC6))),2)</f>
        <v>147.77</v>
      </c>
      <c r="EF6" s="41">
        <v>247.52</v>
      </c>
      <c r="EG6" s="41">
        <f t="shared" si="9"/>
        <v>90</v>
      </c>
      <c r="EH6" s="41">
        <f t="shared" si="10"/>
        <v>69.673616932104</v>
      </c>
      <c r="EI6" s="1">
        <v>1</v>
      </c>
      <c r="EJ6" s="41">
        <f t="shared" si="11"/>
        <v>100.88</v>
      </c>
      <c r="EK6" s="41">
        <f t="shared" si="12"/>
        <v>78.0963830678961</v>
      </c>
      <c r="EM6" s="33" t="str">
        <f t="shared" si="13"/>
        <v>经确认，该宗地总面积为190.88平方米，合法用地面积为90平方米，超占土地面积为100.88平方米;建筑总面积为0平方米，合法建筑面积为69.67平方米，超占建筑面积为78.1平方米</v>
      </c>
      <c r="EN6" s="33"/>
      <c r="EO6" s="43" t="str">
        <f t="shared" si="14"/>
        <v>该宗地面积为190.88平方米，合法面积为90平方米，超占土地面积为100.88平方米；建筑总面积为0平方米，合法建筑面积为69.67平方米，超占建筑面积为78.1平方米。
</v>
      </c>
      <c r="EP6" s="1"/>
      <c r="EQ6" s="1"/>
      <c r="ER6" s="1"/>
      <c r="ES6" s="1">
        <f t="shared" si="15"/>
        <v>1</v>
      </c>
      <c r="ET6" s="1" t="str">
        <f t="shared" si="16"/>
        <v>1</v>
      </c>
      <c r="EU6" s="1">
        <f t="shared" si="17"/>
        <v>0</v>
      </c>
      <c r="EV6" s="1">
        <f t="shared" si="18"/>
        <v>1</v>
      </c>
      <c r="EW6" s="1" t="str">
        <f t="shared" si="19"/>
        <v>1-1</v>
      </c>
      <c r="EX6" s="1" t="str">
        <f t="shared" si="20"/>
        <v>1</v>
      </c>
      <c r="EY6" s="1" t="str">
        <f t="shared" si="21"/>
        <v>1-1层</v>
      </c>
      <c r="FB6" s="5">
        <v>20210526</v>
      </c>
    </row>
    <row r="7" customHeight="1" spans="1:158">
      <c r="A7" s="1">
        <v>1</v>
      </c>
      <c r="B7" s="1" t="s">
        <v>236</v>
      </c>
      <c r="C7" s="3" t="s">
        <v>237</v>
      </c>
      <c r="D7" s="1" t="str">
        <f t="shared" si="0"/>
        <v>510821217203JC00005</v>
      </c>
      <c r="E7" s="1" t="str">
        <f t="shared" si="1"/>
        <v>510821217203JC00005F00010001</v>
      </c>
      <c r="F7" s="1" t="s">
        <v>238</v>
      </c>
      <c r="G7" s="1" t="s">
        <v>169</v>
      </c>
      <c r="H7" s="1">
        <f>COUNTIF(F:F,F7)</f>
        <v>1</v>
      </c>
      <c r="I7" s="5" t="s">
        <v>170</v>
      </c>
      <c r="L7" s="1" t="s">
        <v>239</v>
      </c>
      <c r="M7" s="1">
        <f>COUNTIF(L:L,L7)</f>
        <v>1</v>
      </c>
      <c r="P7" s="6" t="str">
        <f>IFERROR(HYPERLINK(VLOOKUP(L:L,户籍资料路径!A:C,2,FALSE),"有"),"无")</f>
        <v>无</v>
      </c>
      <c r="Q7" s="11" t="str">
        <f>IFERROR(HYPERLINK(VLOOKUP(K:K,权属资料路径!A:B,2,FALSE),"有"),"无")</f>
        <v>无</v>
      </c>
      <c r="R7" s="11" t="str">
        <f>IFERROR(HYPERLINK(VLOOKUP(F:F,调查资料路径!A:B,2,FALSE),"有"),"无")</f>
        <v>无</v>
      </c>
      <c r="S7" s="12" t="str">
        <f t="shared" si="2"/>
        <v>有</v>
      </c>
      <c r="T7" s="1" t="s">
        <v>240</v>
      </c>
      <c r="X7" s="1" t="s">
        <v>241</v>
      </c>
      <c r="Y7" s="1" t="str">
        <f t="shared" si="3"/>
        <v>5</v>
      </c>
      <c r="Z7" s="33" t="s">
        <v>242</v>
      </c>
      <c r="AA7" s="1" t="str">
        <f>VLOOKUP(L:L,[1]Sheet1!$A:$N,2,FALSE)</f>
        <v>四川省旺苍县天星乡木瓜村7组7号</v>
      </c>
      <c r="AB7" s="1">
        <f t="shared" si="4"/>
        <v>0</v>
      </c>
      <c r="AC7" s="1" t="str">
        <f t="shared" si="5"/>
        <v>旺苍县天星乡木瓜村4组集体经济组织成员</v>
      </c>
      <c r="AD7" s="1">
        <v>628216</v>
      </c>
      <c r="AE7" s="1" t="s">
        <v>172</v>
      </c>
      <c r="AF7" s="1" t="s">
        <v>173</v>
      </c>
      <c r="AG7" s="1" t="s">
        <v>204</v>
      </c>
      <c r="AH7" s="1" t="str">
        <f t="shared" si="6"/>
        <v>旺苍县天星乡木瓜村4组尹保顶住宅一幢1-1层</v>
      </c>
      <c r="AJ7" s="1" t="s">
        <v>205</v>
      </c>
      <c r="AK7" s="5" t="s">
        <v>243</v>
      </c>
      <c r="AP7" s="24" t="s">
        <v>177</v>
      </c>
      <c r="AS7" s="25" t="str">
        <f t="shared" si="7"/>
        <v>本宗地采用测距仪丈量了部分界址边长。界址线清楚，双方现场指界，与邻宗地无争议。</v>
      </c>
      <c r="AT7" s="5" t="s">
        <v>178</v>
      </c>
      <c r="AU7" s="1" t="s">
        <v>179</v>
      </c>
      <c r="AW7" s="1" t="s">
        <v>180</v>
      </c>
      <c r="AY7" s="5" t="s">
        <v>181</v>
      </c>
      <c r="BA7" s="1">
        <v>0</v>
      </c>
      <c r="BB7" s="1">
        <v>0</v>
      </c>
      <c r="BD7" s="1" t="e">
        <f>VLOOKUP(K:K,面签资料路径!A:C,2,0)</f>
        <v>#N/A</v>
      </c>
      <c r="BG7" s="1" t="s">
        <v>207</v>
      </c>
      <c r="BH7" s="1" t="s">
        <v>185</v>
      </c>
      <c r="BJ7" s="1" t="s">
        <v>186</v>
      </c>
      <c r="BK7" s="1" t="str">
        <f t="shared" si="8"/>
        <v>自行修建</v>
      </c>
      <c r="BL7" s="1" t="s">
        <v>208</v>
      </c>
      <c r="BM7" s="1" t="s">
        <v>209</v>
      </c>
      <c r="BX7" s="1" t="s">
        <v>189</v>
      </c>
      <c r="BY7" s="1" t="s">
        <v>189</v>
      </c>
      <c r="BZ7" s="1" t="s">
        <v>189</v>
      </c>
      <c r="CA7" s="1" t="s">
        <v>189</v>
      </c>
      <c r="CB7" s="1" t="s">
        <v>189</v>
      </c>
      <c r="CC7" s="1" t="s">
        <v>188</v>
      </c>
      <c r="CD7" s="1" t="s">
        <v>189</v>
      </c>
      <c r="DC7" s="1" t="s">
        <v>169</v>
      </c>
      <c r="DD7" s="1" t="s">
        <v>244</v>
      </c>
      <c r="DE7" s="1" t="s">
        <v>211</v>
      </c>
      <c r="DF7" s="1" t="s">
        <v>220</v>
      </c>
      <c r="DG7" s="1" t="s">
        <v>193</v>
      </c>
      <c r="DH7" s="1" t="s">
        <v>192</v>
      </c>
      <c r="DI7" s="1" t="s">
        <v>194</v>
      </c>
      <c r="DJ7" s="1" t="s">
        <v>194</v>
      </c>
      <c r="DK7" s="1" t="s">
        <v>194</v>
      </c>
      <c r="DL7" s="1" t="s">
        <v>194</v>
      </c>
      <c r="DM7" s="1">
        <v>135.41</v>
      </c>
      <c r="DN7" s="41">
        <f>ROUND(IF(AM7="是",IFERROR(DM7*EE7/SUMIF(F:F,F7,EE:EE),DM7),IFERROR(DM7*BT7/SUMIF(F:F,F7,BT:BT),DM7)),2)</f>
        <v>135.41</v>
      </c>
      <c r="DO7" s="41">
        <v>118.78</v>
      </c>
      <c r="DP7" s="41">
        <f>ROUND(IF(AM7="是",IFERROR(DO7*EE7/SUMIF(F:F,F7,EE:EE),DO7),IFERROR(DO7*BT7/SUMIF(F:F,F7,BT:BT),DO7)),2)</f>
        <v>118.78</v>
      </c>
      <c r="DQ7" s="41">
        <v>0</v>
      </c>
      <c r="DR7" s="41">
        <v>0</v>
      </c>
      <c r="DS7" s="41">
        <v>0</v>
      </c>
      <c r="DT7" s="41">
        <v>118.78</v>
      </c>
      <c r="DU7" s="41">
        <v>0</v>
      </c>
      <c r="DV7" s="41">
        <v>0</v>
      </c>
      <c r="DW7" s="41">
        <v>0</v>
      </c>
      <c r="DX7" s="41">
        <v>0</v>
      </c>
      <c r="DY7" s="41">
        <v>0</v>
      </c>
      <c r="DZ7" s="41">
        <v>0</v>
      </c>
      <c r="EA7" s="41">
        <v>0</v>
      </c>
      <c r="EB7" s="41">
        <v>0</v>
      </c>
      <c r="EC7" s="41">
        <v>0</v>
      </c>
      <c r="ED7" s="41">
        <v>0</v>
      </c>
      <c r="EE7" s="41">
        <f>ROUND(IF(AM7="是",SUM(DQ7:EC7),IFERROR(SUM(DQ7:EC7)*BT7/SUMIF(F:F,F7,BT:BT),SUM(DQ7:EC7))),2)</f>
        <v>118.78</v>
      </c>
      <c r="EF7" s="41">
        <v>293</v>
      </c>
      <c r="EG7" s="41">
        <f t="shared" si="9"/>
        <v>135.41</v>
      </c>
      <c r="EH7" s="41">
        <f t="shared" si="10"/>
        <v>118.78</v>
      </c>
      <c r="EI7" s="1">
        <v>1</v>
      </c>
      <c r="EJ7" s="41">
        <f t="shared" si="11"/>
        <v>0</v>
      </c>
      <c r="EK7" s="41">
        <f t="shared" si="12"/>
        <v>0</v>
      </c>
      <c r="EM7" s="33" t="str">
        <f t="shared" si="13"/>
        <v>无</v>
      </c>
      <c r="EN7" s="33"/>
      <c r="EO7" s="43" t="str">
        <f t="shared" si="14"/>
        <v/>
      </c>
      <c r="EP7" s="1"/>
      <c r="EQ7" s="1"/>
      <c r="ER7" s="1"/>
      <c r="ES7" s="1">
        <f t="shared" si="15"/>
        <v>1</v>
      </c>
      <c r="ET7" s="1" t="str">
        <f t="shared" si="16"/>
        <v>1</v>
      </c>
      <c r="EU7" s="1">
        <f t="shared" si="17"/>
        <v>0</v>
      </c>
      <c r="EV7" s="1">
        <f t="shared" si="18"/>
        <v>1</v>
      </c>
      <c r="EW7" s="1" t="str">
        <f t="shared" si="19"/>
        <v>1-1</v>
      </c>
      <c r="EX7" s="1" t="str">
        <f t="shared" si="20"/>
        <v>1</v>
      </c>
      <c r="EY7" s="1" t="str">
        <f t="shared" si="21"/>
        <v>1-1层</v>
      </c>
      <c r="FB7" s="5">
        <v>20210526</v>
      </c>
    </row>
    <row r="8" customHeight="1" spans="1:158">
      <c r="A8" s="1">
        <v>1</v>
      </c>
      <c r="B8" s="1" t="s">
        <v>245</v>
      </c>
      <c r="C8" s="3" t="s">
        <v>246</v>
      </c>
      <c r="D8" s="1" t="str">
        <f t="shared" si="0"/>
        <v>510821217203JC00006</v>
      </c>
      <c r="E8" s="1" t="str">
        <f t="shared" si="1"/>
        <v>510821217203JC00006F00010001</v>
      </c>
      <c r="F8" s="1" t="s">
        <v>247</v>
      </c>
      <c r="G8" s="1" t="s">
        <v>169</v>
      </c>
      <c r="H8" s="1">
        <f>COUNTIF(F:F,F8)</f>
        <v>1</v>
      </c>
      <c r="I8" s="5" t="s">
        <v>170</v>
      </c>
      <c r="L8" s="1" t="s">
        <v>248</v>
      </c>
      <c r="M8" s="1">
        <f>COUNTIF(L:L,L8)</f>
        <v>1</v>
      </c>
      <c r="P8" s="6" t="str">
        <f>IFERROR(HYPERLINK(VLOOKUP(L:L,户籍资料路径!A:C,2,FALSE),"有"),"无")</f>
        <v>有</v>
      </c>
      <c r="Q8" s="11" t="str">
        <f>IFERROR(HYPERLINK(VLOOKUP(K:K,权属资料路径!A:B,2,FALSE),"有"),"无")</f>
        <v>无</v>
      </c>
      <c r="R8" s="11" t="str">
        <f>IFERROR(HYPERLINK(VLOOKUP(F:F,调查资料路径!A:B,2,FALSE),"有"),"无")</f>
        <v>无</v>
      </c>
      <c r="S8" s="12" t="str">
        <f t="shared" si="2"/>
        <v>有</v>
      </c>
      <c r="T8" s="1" t="s">
        <v>249</v>
      </c>
      <c r="X8" s="1" t="s">
        <v>202</v>
      </c>
      <c r="Y8" s="1" t="str">
        <f t="shared" si="3"/>
        <v>4</v>
      </c>
      <c r="Z8" s="1" t="s">
        <v>250</v>
      </c>
      <c r="AA8" s="1" t="str">
        <f>VLOOKUP(L:L,[1]Sheet1!$A:$N,2,FALSE)</f>
        <v>四川省旺苍县天星乡木瓜村7组2号</v>
      </c>
      <c r="AB8" s="1">
        <f t="shared" si="4"/>
        <v>0</v>
      </c>
      <c r="AC8" s="1" t="str">
        <f t="shared" si="5"/>
        <v>旺苍县天星乡木瓜村4组集体经济组织成员</v>
      </c>
      <c r="AD8" s="1">
        <v>628216</v>
      </c>
      <c r="AE8" s="1" t="s">
        <v>172</v>
      </c>
      <c r="AF8" s="1" t="s">
        <v>173</v>
      </c>
      <c r="AG8" s="1" t="s">
        <v>204</v>
      </c>
      <c r="AH8" s="1" t="str">
        <f t="shared" si="6"/>
        <v>旺苍县天星乡木瓜村4组张朋才住宅一幢1-1层</v>
      </c>
      <c r="AJ8" s="1" t="s">
        <v>205</v>
      </c>
      <c r="AK8" s="5" t="s">
        <v>251</v>
      </c>
      <c r="AP8" s="24" t="s">
        <v>177</v>
      </c>
      <c r="AS8" s="25" t="str">
        <f t="shared" si="7"/>
        <v>本宗地采用测距仪丈量了部分界址边长。界址线清楚，双方现场指界，与邻宗地无争议。</v>
      </c>
      <c r="AT8" s="5" t="s">
        <v>178</v>
      </c>
      <c r="AU8" s="1" t="s">
        <v>179</v>
      </c>
      <c r="AW8" s="1" t="s">
        <v>180</v>
      </c>
      <c r="AY8" s="5" t="s">
        <v>181</v>
      </c>
      <c r="BA8" s="1">
        <v>0</v>
      </c>
      <c r="BB8" s="1">
        <v>0</v>
      </c>
      <c r="BD8" s="1" t="e">
        <f>VLOOKUP(K:K,面签资料路径!A:C,2,0)</f>
        <v>#N/A</v>
      </c>
      <c r="BG8" s="1" t="s">
        <v>207</v>
      </c>
      <c r="BH8" s="1" t="s">
        <v>185</v>
      </c>
      <c r="BJ8" s="1" t="s">
        <v>186</v>
      </c>
      <c r="BK8" s="1" t="str">
        <f t="shared" si="8"/>
        <v>自行修建</v>
      </c>
      <c r="BL8" s="1" t="s">
        <v>208</v>
      </c>
      <c r="BM8" s="1" t="s">
        <v>209</v>
      </c>
      <c r="BX8" s="1" t="s">
        <v>189</v>
      </c>
      <c r="BY8" s="1" t="s">
        <v>189</v>
      </c>
      <c r="BZ8" s="1" t="s">
        <v>189</v>
      </c>
      <c r="CA8" s="1" t="s">
        <v>189</v>
      </c>
      <c r="CB8" s="1" t="s">
        <v>189</v>
      </c>
      <c r="CC8" s="1" t="s">
        <v>188</v>
      </c>
      <c r="CD8" s="1" t="s">
        <v>189</v>
      </c>
      <c r="DC8" s="1" t="s">
        <v>169</v>
      </c>
      <c r="DD8" s="1" t="s">
        <v>210</v>
      </c>
      <c r="DE8" s="1" t="s">
        <v>211</v>
      </c>
      <c r="DF8" s="1" t="s">
        <v>252</v>
      </c>
      <c r="DG8" s="1" t="s">
        <v>220</v>
      </c>
      <c r="DH8" s="1" t="s">
        <v>211</v>
      </c>
      <c r="DI8" s="1" t="s">
        <v>194</v>
      </c>
      <c r="DJ8" s="1" t="s">
        <v>194</v>
      </c>
      <c r="DK8" s="1" t="s">
        <v>253</v>
      </c>
      <c r="DL8" s="1" t="s">
        <v>194</v>
      </c>
      <c r="DM8" s="1">
        <v>76.65</v>
      </c>
      <c r="DN8" s="41">
        <f>ROUND(IF(AM8="是",IFERROR(DM8*EE8/SUMIF(F:F,F8,EE:EE),DM8),IFERROR(DM8*BT8/SUMIF(F:F,F8,BT:BT),DM8)),2)</f>
        <v>76.65</v>
      </c>
      <c r="DO8" s="41">
        <v>56.41</v>
      </c>
      <c r="DP8" s="41">
        <f>ROUND(IF(AM8="是",IFERROR(DO8*EE8/SUMIF(F:F,F8,EE:EE),DO8),IFERROR(DO8*BT8/SUMIF(F:F,F8,BT:BT),DO8)),2)</f>
        <v>56.41</v>
      </c>
      <c r="DQ8" s="41">
        <v>0</v>
      </c>
      <c r="DR8" s="41">
        <v>0</v>
      </c>
      <c r="DS8" s="41">
        <v>0</v>
      </c>
      <c r="DT8" s="41">
        <v>56.41</v>
      </c>
      <c r="DU8" s="41">
        <v>0</v>
      </c>
      <c r="DV8" s="41">
        <v>0</v>
      </c>
      <c r="DW8" s="41">
        <v>0</v>
      </c>
      <c r="DX8" s="41">
        <v>0</v>
      </c>
      <c r="DY8" s="41">
        <v>0</v>
      </c>
      <c r="DZ8" s="41">
        <v>0</v>
      </c>
      <c r="EA8" s="41">
        <v>0</v>
      </c>
      <c r="EB8" s="41">
        <v>0</v>
      </c>
      <c r="EC8" s="41">
        <v>0</v>
      </c>
      <c r="ED8" s="41">
        <v>0</v>
      </c>
      <c r="EE8" s="41">
        <f>ROUND(IF(AM8="是",SUM(DQ8:EC8),IFERROR(SUM(DQ8:EC8)*BT8/SUMIF(F:F,F8,BT:BT),SUM(DQ8:EC8))),2)</f>
        <v>56.41</v>
      </c>
      <c r="EF8" s="41">
        <v>17.98</v>
      </c>
      <c r="EG8" s="41">
        <f t="shared" si="9"/>
        <v>76.65</v>
      </c>
      <c r="EH8" s="41">
        <f t="shared" si="10"/>
        <v>56.41</v>
      </c>
      <c r="EI8" s="1">
        <v>1</v>
      </c>
      <c r="EJ8" s="41">
        <f t="shared" si="11"/>
        <v>0</v>
      </c>
      <c r="EK8" s="41">
        <f t="shared" si="12"/>
        <v>0</v>
      </c>
      <c r="EM8" s="33" t="str">
        <f t="shared" si="13"/>
        <v>无</v>
      </c>
      <c r="EN8" s="33"/>
      <c r="EO8" s="43" t="str">
        <f t="shared" si="14"/>
        <v/>
      </c>
      <c r="EP8" s="1"/>
      <c r="EQ8" s="1"/>
      <c r="ER8" s="1"/>
      <c r="ES8" s="1">
        <f t="shared" si="15"/>
        <v>1</v>
      </c>
      <c r="ET8" s="1" t="str">
        <f t="shared" si="16"/>
        <v>1</v>
      </c>
      <c r="EU8" s="1">
        <f t="shared" si="17"/>
        <v>0</v>
      </c>
      <c r="EV8" s="1">
        <f t="shared" si="18"/>
        <v>1</v>
      </c>
      <c r="EW8" s="1" t="str">
        <f t="shared" si="19"/>
        <v>1-1</v>
      </c>
      <c r="EX8" s="1" t="str">
        <f t="shared" si="20"/>
        <v>1</v>
      </c>
      <c r="EY8" s="1" t="str">
        <f t="shared" si="21"/>
        <v>1-1层</v>
      </c>
      <c r="FB8" s="5">
        <v>20210526</v>
      </c>
    </row>
    <row r="9" customHeight="1" spans="1:158">
      <c r="A9" s="1">
        <v>1</v>
      </c>
      <c r="B9" s="1" t="s">
        <v>254</v>
      </c>
      <c r="C9" s="3" t="s">
        <v>255</v>
      </c>
      <c r="D9" s="1" t="str">
        <f t="shared" si="0"/>
        <v>510821217203JC00007</v>
      </c>
      <c r="E9" s="1" t="str">
        <f t="shared" si="1"/>
        <v>510821217203JC00007F00010001</v>
      </c>
      <c r="F9" s="1" t="s">
        <v>256</v>
      </c>
      <c r="G9" s="1" t="s">
        <v>169</v>
      </c>
      <c r="H9" s="1">
        <f>COUNTIF(F:F,F9)</f>
        <v>1</v>
      </c>
      <c r="I9" s="5" t="s">
        <v>170</v>
      </c>
      <c r="L9" s="1" t="s">
        <v>257</v>
      </c>
      <c r="M9" s="1">
        <f>COUNTIF(L:L,L9)</f>
        <v>1</v>
      </c>
      <c r="P9" s="8" t="str">
        <f>IFERROR(HYPERLINK(VLOOKUP(L:L,户籍资料路径!A:C,2,FALSE),"有"),"无")</f>
        <v>有</v>
      </c>
      <c r="Q9" s="11" t="str">
        <f>IFERROR(HYPERLINK(VLOOKUP(K:K,权属资料路径!A:B,2,FALSE),"有"),"无")</f>
        <v>无</v>
      </c>
      <c r="R9" s="11" t="str">
        <f>IFERROR(HYPERLINK(VLOOKUP(F:F,调查资料路径!A:B,2,FALSE),"有"),"无")</f>
        <v>无</v>
      </c>
      <c r="S9" s="12" t="str">
        <f t="shared" si="2"/>
        <v>有</v>
      </c>
      <c r="T9" s="1" t="s">
        <v>258</v>
      </c>
      <c r="X9" s="1" t="s">
        <v>217</v>
      </c>
      <c r="Y9" s="1" t="str">
        <f t="shared" si="3"/>
        <v>2</v>
      </c>
      <c r="Z9" s="1" t="s">
        <v>259</v>
      </c>
      <c r="AA9" s="1" t="str">
        <f>VLOOKUP(L:L,[1]Sheet1!$A:$N,2,FALSE)</f>
        <v>四川省旺苍县天星乡木瓜村7组1号</v>
      </c>
      <c r="AB9" s="1">
        <f t="shared" si="4"/>
        <v>0</v>
      </c>
      <c r="AC9" s="1" t="str">
        <f t="shared" si="5"/>
        <v>旺苍县天星乡木瓜村4组集体经济组织成员</v>
      </c>
      <c r="AD9" s="1">
        <v>628216</v>
      </c>
      <c r="AE9" s="1" t="s">
        <v>172</v>
      </c>
      <c r="AF9" s="1" t="s">
        <v>173</v>
      </c>
      <c r="AG9" s="1" t="s">
        <v>204</v>
      </c>
      <c r="AH9" s="1" t="str">
        <f t="shared" si="6"/>
        <v>旺苍县天星乡木瓜村4组张春华住宅一幢1-1层</v>
      </c>
      <c r="AJ9" s="1" t="s">
        <v>205</v>
      </c>
      <c r="AK9" s="5" t="s">
        <v>251</v>
      </c>
      <c r="AP9" s="24" t="s">
        <v>177</v>
      </c>
      <c r="AS9" s="25" t="str">
        <f t="shared" si="7"/>
        <v>本宗地采用测距仪丈量了部分界址边长。界址线清楚，双方现场指界，与邻宗地无争议。</v>
      </c>
      <c r="AT9" s="5" t="s">
        <v>178</v>
      </c>
      <c r="AU9" s="1" t="s">
        <v>179</v>
      </c>
      <c r="AW9" s="1" t="s">
        <v>180</v>
      </c>
      <c r="AY9" s="5" t="s">
        <v>181</v>
      </c>
      <c r="BA9" s="1">
        <v>0</v>
      </c>
      <c r="BB9" s="1">
        <v>0</v>
      </c>
      <c r="BD9" s="1" t="e">
        <f>VLOOKUP(K:K,面签资料路径!A:C,2,0)</f>
        <v>#N/A</v>
      </c>
      <c r="BG9" s="1" t="s">
        <v>207</v>
      </c>
      <c r="BH9" s="1" t="s">
        <v>185</v>
      </c>
      <c r="BJ9" s="1" t="s">
        <v>186</v>
      </c>
      <c r="BK9" s="1" t="str">
        <f t="shared" si="8"/>
        <v>自行修建</v>
      </c>
      <c r="BL9" s="1" t="s">
        <v>208</v>
      </c>
      <c r="BM9" s="1" t="s">
        <v>209</v>
      </c>
      <c r="BX9" s="1" t="s">
        <v>189</v>
      </c>
      <c r="BY9" s="1" t="s">
        <v>189</v>
      </c>
      <c r="BZ9" s="1" t="s">
        <v>189</v>
      </c>
      <c r="CA9" s="1" t="s">
        <v>189</v>
      </c>
      <c r="CB9" s="1" t="s">
        <v>189</v>
      </c>
      <c r="CC9" s="1" t="s">
        <v>188</v>
      </c>
      <c r="CD9" s="1" t="s">
        <v>189</v>
      </c>
      <c r="DC9" s="1" t="s">
        <v>169</v>
      </c>
      <c r="DD9" s="1" t="s">
        <v>210</v>
      </c>
      <c r="DE9" s="1" t="s">
        <v>211</v>
      </c>
      <c r="DF9" s="1" t="s">
        <v>220</v>
      </c>
      <c r="DG9" s="1" t="s">
        <v>220</v>
      </c>
      <c r="DH9" s="1" t="s">
        <v>260</v>
      </c>
      <c r="DI9" s="1" t="s">
        <v>253</v>
      </c>
      <c r="DJ9" s="1" t="s">
        <v>194</v>
      </c>
      <c r="DK9" s="1" t="s">
        <v>194</v>
      </c>
      <c r="DL9" s="1" t="s">
        <v>194</v>
      </c>
      <c r="DM9" s="1">
        <v>178.67</v>
      </c>
      <c r="DN9" s="41">
        <f>ROUND(IF(AM9="是",IFERROR(DM9*EE9/SUMIF(F:F,F9,EE:EE),DM9),IFERROR(DM9*BT9/SUMIF(F:F,F9,BT:BT),DM9)),2)</f>
        <v>178.67</v>
      </c>
      <c r="DO9" s="41">
        <v>130.83</v>
      </c>
      <c r="DP9" s="41">
        <f>ROUND(IF(AM9="是",IFERROR(DO9*EE9/SUMIF(F:F,F9,EE:EE),DO9),IFERROR(DO9*BT9/SUMIF(F:F,F9,BT:BT),DO9)),2)</f>
        <v>130.83</v>
      </c>
      <c r="DQ9" s="41">
        <v>0</v>
      </c>
      <c r="DR9" s="41">
        <v>0</v>
      </c>
      <c r="DS9" s="41">
        <v>0</v>
      </c>
      <c r="DT9" s="41">
        <v>130.83</v>
      </c>
      <c r="DU9" s="41">
        <v>0</v>
      </c>
      <c r="DV9" s="41">
        <v>0</v>
      </c>
      <c r="DW9" s="41">
        <v>0</v>
      </c>
      <c r="DX9" s="41">
        <v>0</v>
      </c>
      <c r="DY9" s="41">
        <v>0</v>
      </c>
      <c r="DZ9" s="41">
        <v>0</v>
      </c>
      <c r="EA9" s="41">
        <v>0</v>
      </c>
      <c r="EB9" s="41">
        <v>0</v>
      </c>
      <c r="EC9" s="41">
        <v>0</v>
      </c>
      <c r="ED9" s="41">
        <v>0</v>
      </c>
      <c r="EE9" s="41">
        <f>ROUND(IF(AM9="是",SUM(DQ9:EC9),IFERROR(SUM(DQ9:EC9)*BT9/SUMIF(F:F,F9,BT:BT),SUM(DQ9:EC9))),2)</f>
        <v>130.83</v>
      </c>
      <c r="EF9" s="41">
        <v>110.39</v>
      </c>
      <c r="EG9" s="41">
        <f t="shared" si="9"/>
        <v>90</v>
      </c>
      <c r="EH9" s="41">
        <f t="shared" si="10"/>
        <v>65.9019421279454</v>
      </c>
      <c r="EI9" s="1">
        <v>1</v>
      </c>
      <c r="EJ9" s="41">
        <f t="shared" si="11"/>
        <v>88.67</v>
      </c>
      <c r="EK9" s="41">
        <f t="shared" si="12"/>
        <v>64.9280578720546</v>
      </c>
      <c r="EM9" s="33" t="str">
        <f t="shared" si="13"/>
        <v>经确认，该宗地总面积为178.67平方米，合法用地面积为90平方米，超占土地面积为88.67平方米;建筑总面积为0平方米，合法建筑面积为65.9平方米，超占建筑面积为64.93平方米</v>
      </c>
      <c r="EN9" s="33"/>
      <c r="EO9" s="43" t="str">
        <f t="shared" si="14"/>
        <v>该宗地面积为178.67平方米，合法面积为90平方米，超占土地面积为88.67平方米；建筑总面积为0平方米，合法建筑面积为65.9平方米，超占建筑面积为64.93平方米。
</v>
      </c>
      <c r="EP9" s="1"/>
      <c r="EQ9" s="1"/>
      <c r="ER9" s="1"/>
      <c r="ES9" s="1">
        <f t="shared" si="15"/>
        <v>1</v>
      </c>
      <c r="ET9" s="1" t="str">
        <f t="shared" si="16"/>
        <v>1</v>
      </c>
      <c r="EU9" s="1">
        <f t="shared" si="17"/>
        <v>0</v>
      </c>
      <c r="EV9" s="1">
        <f t="shared" si="18"/>
        <v>1</v>
      </c>
      <c r="EW9" s="1" t="str">
        <f t="shared" si="19"/>
        <v>1-1</v>
      </c>
      <c r="EX9" s="1" t="str">
        <f t="shared" si="20"/>
        <v>1</v>
      </c>
      <c r="EY9" s="1" t="str">
        <f t="shared" si="21"/>
        <v>1-1层</v>
      </c>
      <c r="FB9" s="5">
        <v>20210526</v>
      </c>
    </row>
    <row r="10" customHeight="1" spans="1:158">
      <c r="A10" s="1">
        <v>1</v>
      </c>
      <c r="B10" s="1" t="s">
        <v>261</v>
      </c>
      <c r="C10" s="3" t="s">
        <v>262</v>
      </c>
      <c r="D10" s="1" t="str">
        <f t="shared" si="0"/>
        <v>510821217203JC00008</v>
      </c>
      <c r="E10" s="1" t="str">
        <f t="shared" si="1"/>
        <v>510821217203JC00008F00010001</v>
      </c>
      <c r="F10" s="1" t="s">
        <v>263</v>
      </c>
      <c r="G10" s="1" t="s">
        <v>169</v>
      </c>
      <c r="H10" s="1">
        <f>COUNTIF(F:F,F10)</f>
        <v>1</v>
      </c>
      <c r="I10" s="5" t="s">
        <v>170</v>
      </c>
      <c r="L10" s="1" t="s">
        <v>264</v>
      </c>
      <c r="M10" s="1">
        <f>COUNTIF(L:L,L10)</f>
        <v>1</v>
      </c>
      <c r="P10" s="6" t="str">
        <f>IFERROR(HYPERLINK(VLOOKUP(L:L,户籍资料路径!A:C,2,FALSE),"有"),"无")</f>
        <v>有</v>
      </c>
      <c r="Q10" s="11" t="str">
        <f>IFERROR(HYPERLINK(VLOOKUP(K:K,权属资料路径!A:B,2,FALSE),"有"),"无")</f>
        <v>无</v>
      </c>
      <c r="R10" s="11" t="str">
        <f>IFERROR(HYPERLINK(VLOOKUP(F:F,调查资料路径!A:B,2,FALSE),"有"),"无")</f>
        <v>无</v>
      </c>
      <c r="S10" s="12" t="str">
        <f t="shared" si="2"/>
        <v>有</v>
      </c>
      <c r="T10" s="1" t="s">
        <v>265</v>
      </c>
      <c r="X10" s="1" t="s">
        <v>169</v>
      </c>
      <c r="Y10" s="1" t="str">
        <f t="shared" si="3"/>
        <v>1</v>
      </c>
      <c r="Z10" s="1" t="s">
        <v>266</v>
      </c>
      <c r="AA10" s="1" t="str">
        <f>VLOOKUP(L:L,[1]Sheet1!$A:$N,2,FALSE)</f>
        <v>四川省旺苍县天星乡木瓜村6组14号</v>
      </c>
      <c r="AB10" s="1">
        <f t="shared" si="4"/>
        <v>0</v>
      </c>
      <c r="AC10" s="1" t="str">
        <f t="shared" si="5"/>
        <v>旺苍县天星乡木瓜村4组集体经济组织成员</v>
      </c>
      <c r="AD10" s="1">
        <v>628216</v>
      </c>
      <c r="AE10" s="1" t="s">
        <v>172</v>
      </c>
      <c r="AF10" s="1" t="s">
        <v>173</v>
      </c>
      <c r="AG10" s="1" t="s">
        <v>204</v>
      </c>
      <c r="AH10" s="1" t="str">
        <f t="shared" si="6"/>
        <v>旺苍县天星乡木瓜村4组杨金安住宅一幢1-1层</v>
      </c>
      <c r="AJ10" s="1" t="s">
        <v>205</v>
      </c>
      <c r="AK10" s="5" t="s">
        <v>267</v>
      </c>
      <c r="AP10" s="24" t="s">
        <v>177</v>
      </c>
      <c r="AS10" s="25" t="str">
        <f t="shared" si="7"/>
        <v>本宗地采用测距仪丈量了部分界址边长。界址线清楚，双方现场指界，与邻宗地无争议。</v>
      </c>
      <c r="AT10" s="5" t="s">
        <v>178</v>
      </c>
      <c r="AU10" s="1" t="s">
        <v>179</v>
      </c>
      <c r="AW10" s="1" t="s">
        <v>180</v>
      </c>
      <c r="AY10" s="5" t="s">
        <v>181</v>
      </c>
      <c r="BA10" s="1">
        <v>0</v>
      </c>
      <c r="BB10" s="1">
        <v>0</v>
      </c>
      <c r="BD10" s="1" t="e">
        <f>VLOOKUP(K:K,面签资料路径!A:C,2,0)</f>
        <v>#N/A</v>
      </c>
      <c r="BG10" s="1" t="s">
        <v>207</v>
      </c>
      <c r="BH10" s="1" t="s">
        <v>185</v>
      </c>
      <c r="BJ10" s="1" t="s">
        <v>186</v>
      </c>
      <c r="BK10" s="1" t="str">
        <f t="shared" si="8"/>
        <v>自行修建</v>
      </c>
      <c r="BL10" s="1" t="s">
        <v>208</v>
      </c>
      <c r="BM10" s="1" t="s">
        <v>209</v>
      </c>
      <c r="BX10" s="1" t="s">
        <v>188</v>
      </c>
      <c r="BY10" s="1" t="s">
        <v>189</v>
      </c>
      <c r="BZ10" s="1" t="s">
        <v>189</v>
      </c>
      <c r="CA10" s="1" t="s">
        <v>189</v>
      </c>
      <c r="CB10" s="1" t="s">
        <v>189</v>
      </c>
      <c r="CC10" s="1" t="s">
        <v>188</v>
      </c>
      <c r="CD10" s="1" t="s">
        <v>189</v>
      </c>
      <c r="CI10"/>
      <c r="CP10"/>
      <c r="DC10" s="1" t="s">
        <v>169</v>
      </c>
      <c r="DD10" s="1" t="s">
        <v>210</v>
      </c>
      <c r="DE10" s="1" t="s">
        <v>211</v>
      </c>
      <c r="DF10" s="1" t="s">
        <v>268</v>
      </c>
      <c r="DG10" s="1" t="s">
        <v>193</v>
      </c>
      <c r="DH10" s="1" t="s">
        <v>211</v>
      </c>
      <c r="DI10" s="1" t="s">
        <v>194</v>
      </c>
      <c r="DJ10" s="1" t="s">
        <v>194</v>
      </c>
      <c r="DK10" s="1" t="s">
        <v>194</v>
      </c>
      <c r="DL10" s="1" t="s">
        <v>194</v>
      </c>
      <c r="DM10" s="1">
        <v>115.85</v>
      </c>
      <c r="DN10" s="41">
        <f>ROUND(IF(AM10="是",IFERROR(DM10*EE10/SUMIF(F:F,F10,EE:EE),DM10),IFERROR(DM10*BT10/SUMIF(F:F,F10,BT:BT),DM10)),2)</f>
        <v>115.85</v>
      </c>
      <c r="DO10" s="41">
        <v>100.72</v>
      </c>
      <c r="DP10" s="41">
        <f>ROUND(IF(AM10="是",IFERROR(DO10*EE10/SUMIF(F:F,F10,EE:EE),DO10),IFERROR(DO10*BT10/SUMIF(F:F,F10,BT:BT),DO10)),2)</f>
        <v>100.72</v>
      </c>
      <c r="DQ10" s="41">
        <v>0</v>
      </c>
      <c r="DR10" s="41">
        <v>0</v>
      </c>
      <c r="DS10" s="41">
        <v>0</v>
      </c>
      <c r="DT10" s="41">
        <v>100.72</v>
      </c>
      <c r="DU10" s="41">
        <v>0</v>
      </c>
      <c r="DV10" s="41">
        <v>0</v>
      </c>
      <c r="DW10" s="41">
        <v>0</v>
      </c>
      <c r="DX10" s="41">
        <v>0</v>
      </c>
      <c r="DY10" s="41">
        <v>0</v>
      </c>
      <c r="DZ10" s="41">
        <v>0</v>
      </c>
      <c r="EA10" s="41">
        <v>0</v>
      </c>
      <c r="EB10" s="41">
        <v>0</v>
      </c>
      <c r="EC10" s="41">
        <v>0</v>
      </c>
      <c r="ED10" s="41">
        <v>0</v>
      </c>
      <c r="EE10" s="41">
        <f>ROUND(IF(AM10="是",SUM(DQ10:EC10),IFERROR(SUM(DQ10:EC10)*BT10/SUMIF(F:F,F10,BT:BT),SUM(DQ10:EC10))),2)</f>
        <v>100.72</v>
      </c>
      <c r="EF10" s="41">
        <v>165.82</v>
      </c>
      <c r="EG10" s="41">
        <f t="shared" si="9"/>
        <v>90</v>
      </c>
      <c r="EH10" s="41">
        <f t="shared" si="10"/>
        <v>78.2460077686664</v>
      </c>
      <c r="EI10" s="1">
        <v>1</v>
      </c>
      <c r="EJ10" s="41">
        <f t="shared" si="11"/>
        <v>25.85</v>
      </c>
      <c r="EK10" s="41">
        <f t="shared" si="12"/>
        <v>22.4739922313336</v>
      </c>
      <c r="EM10" s="33" t="str">
        <f t="shared" si="13"/>
        <v>经确认，该宗地总面积为115.85平方米，合法用地面积为90平方米，超占土地面积为25.85平方米;建筑总面积为0平方米，合法建筑面积为78.25平方米，超占建筑面积为22.47平方米</v>
      </c>
      <c r="EN10" s="33"/>
      <c r="EO10" s="43" t="str">
        <f t="shared" si="14"/>
        <v>该宗地面积为115.85平方米，合法面积为90平方米，超占土地面积为25.85平方米；建筑总面积为0平方米，合法建筑面积为78.25平方米，超占建筑面积为22.47平方米。
</v>
      </c>
      <c r="EP10" s="1"/>
      <c r="EQ10" s="1"/>
      <c r="ER10" s="1"/>
      <c r="ES10" s="1">
        <f t="shared" si="15"/>
        <v>1</v>
      </c>
      <c r="ET10" s="1" t="str">
        <f t="shared" si="16"/>
        <v>1</v>
      </c>
      <c r="EU10" s="1">
        <f t="shared" si="17"/>
        <v>0</v>
      </c>
      <c r="EV10" s="1">
        <f t="shared" si="18"/>
        <v>1</v>
      </c>
      <c r="EW10" s="1" t="str">
        <f t="shared" si="19"/>
        <v>1-1</v>
      </c>
      <c r="EX10" s="1" t="str">
        <f t="shared" si="20"/>
        <v>1</v>
      </c>
      <c r="EY10" s="1" t="str">
        <f t="shared" si="21"/>
        <v>1-1层</v>
      </c>
      <c r="FB10" s="5">
        <v>20210526</v>
      </c>
    </row>
    <row r="11" customHeight="1" spans="1:158">
      <c r="A11" s="1">
        <v>1</v>
      </c>
      <c r="B11" s="1" t="s">
        <v>269</v>
      </c>
      <c r="C11" s="3" t="s">
        <v>270</v>
      </c>
      <c r="D11" s="1" t="str">
        <f t="shared" si="0"/>
        <v>510821217203JC00009</v>
      </c>
      <c r="E11" s="1" t="str">
        <f t="shared" si="1"/>
        <v>510821217203JC00009F00010001</v>
      </c>
      <c r="F11" s="1" t="s">
        <v>271</v>
      </c>
      <c r="G11" s="1" t="s">
        <v>169</v>
      </c>
      <c r="H11" s="1">
        <f>COUNTIF(F:F,F11)</f>
        <v>1</v>
      </c>
      <c r="I11" s="5" t="s">
        <v>170</v>
      </c>
      <c r="L11" s="1" t="s">
        <v>272</v>
      </c>
      <c r="M11" s="1">
        <f>COUNTIF(L:L,L11)</f>
        <v>1</v>
      </c>
      <c r="P11" s="8" t="str">
        <f>IFERROR(HYPERLINK(VLOOKUP(L:L,户籍资料路径!A:C,2,FALSE),"有"),"无")</f>
        <v>有</v>
      </c>
      <c r="Q11" s="11" t="str">
        <f>IFERROR(HYPERLINK(VLOOKUP(K:K,权属资料路径!A:B,2,FALSE),"有"),"无")</f>
        <v>无</v>
      </c>
      <c r="R11" s="11" t="str">
        <f>IFERROR(HYPERLINK(VLOOKUP(F:F,调查资料路径!A:B,2,FALSE),"有"),"无")</f>
        <v>无</v>
      </c>
      <c r="S11" s="12" t="str">
        <f t="shared" si="2"/>
        <v>有</v>
      </c>
      <c r="T11" s="1" t="s">
        <v>273</v>
      </c>
      <c r="X11" s="1" t="s">
        <v>202</v>
      </c>
      <c r="Y11" s="1" t="str">
        <f t="shared" si="3"/>
        <v>4</v>
      </c>
      <c r="Z11" s="33" t="s">
        <v>274</v>
      </c>
      <c r="AA11" s="1" t="str">
        <f>VLOOKUP(L:L,[1]Sheet1!$A:$N,2,FALSE)</f>
        <v>四川省旺苍县天星乡木瓜村6组15号</v>
      </c>
      <c r="AB11" s="1">
        <f t="shared" si="4"/>
        <v>0</v>
      </c>
      <c r="AC11" s="1" t="str">
        <f t="shared" si="5"/>
        <v>旺苍县天星乡木瓜村4组集体经济组织成员</v>
      </c>
      <c r="AD11" s="1">
        <v>628216</v>
      </c>
      <c r="AE11" s="1" t="s">
        <v>172</v>
      </c>
      <c r="AF11" s="1" t="s">
        <v>173</v>
      </c>
      <c r="AG11" s="1" t="s">
        <v>204</v>
      </c>
      <c r="AH11" s="1" t="str">
        <f t="shared" si="6"/>
        <v>旺苍县天星乡木瓜村4组张朋兰住宅一幢1-2层</v>
      </c>
      <c r="AI11"/>
      <c r="AJ11" s="1" t="s">
        <v>205</v>
      </c>
      <c r="AK11" s="5" t="s">
        <v>275</v>
      </c>
      <c r="AP11" s="24" t="s">
        <v>177</v>
      </c>
      <c r="AQ11" s="9"/>
      <c r="AS11" s="25" t="str">
        <f t="shared" si="7"/>
        <v>本宗地采用测距仪丈量了部分界址边长。界址线清楚，双方现场指界，与邻宗地无争议。</v>
      </c>
      <c r="AT11" s="5" t="s">
        <v>178</v>
      </c>
      <c r="AU11" s="1" t="s">
        <v>179</v>
      </c>
      <c r="AW11" s="1" t="s">
        <v>180</v>
      </c>
      <c r="AY11" s="5" t="s">
        <v>181</v>
      </c>
      <c r="BA11" s="1">
        <v>0</v>
      </c>
      <c r="BB11" s="1">
        <v>0</v>
      </c>
      <c r="BD11" s="1" t="e">
        <f>VLOOKUP(K:K,面签资料路径!A:C,2,0)</f>
        <v>#N/A</v>
      </c>
      <c r="BG11" s="1" t="s">
        <v>207</v>
      </c>
      <c r="BH11" s="1" t="s">
        <v>185</v>
      </c>
      <c r="BJ11" s="1" t="s">
        <v>186</v>
      </c>
      <c r="BK11" s="1" t="str">
        <f t="shared" si="8"/>
        <v>自行修建</v>
      </c>
      <c r="BL11" s="1" t="s">
        <v>208</v>
      </c>
      <c r="BM11" s="1" t="s">
        <v>209</v>
      </c>
      <c r="BX11" s="1" t="s">
        <v>189</v>
      </c>
      <c r="BY11" s="1" t="s">
        <v>189</v>
      </c>
      <c r="BZ11" s="1" t="s">
        <v>189</v>
      </c>
      <c r="CA11" s="1" t="s">
        <v>189</v>
      </c>
      <c r="CB11" s="1" t="s">
        <v>189</v>
      </c>
      <c r="CC11" s="1" t="s">
        <v>188</v>
      </c>
      <c r="CD11" s="1" t="s">
        <v>189</v>
      </c>
      <c r="DC11" s="1" t="s">
        <v>217</v>
      </c>
      <c r="DD11" s="1" t="s">
        <v>244</v>
      </c>
      <c r="DE11" s="1" t="s">
        <v>211</v>
      </c>
      <c r="DF11" s="1" t="s">
        <v>276</v>
      </c>
      <c r="DG11" s="1" t="s">
        <v>192</v>
      </c>
      <c r="DH11" s="1" t="s">
        <v>277</v>
      </c>
      <c r="DI11" s="1" t="s">
        <v>194</v>
      </c>
      <c r="DJ11" s="1" t="s">
        <v>194</v>
      </c>
      <c r="DK11" s="1" t="s">
        <v>194</v>
      </c>
      <c r="DL11" s="1" t="s">
        <v>194</v>
      </c>
      <c r="DM11" s="1">
        <v>148.06</v>
      </c>
      <c r="DN11" s="41">
        <f>ROUND(IF(AM11="是",IFERROR(DM11*EE11/SUMIF(F:F,F11,EE:EE),DM11),IFERROR(DM11*BT11/SUMIF(F:F,F11,BT:BT),DM11)),2)</f>
        <v>148.06</v>
      </c>
      <c r="DO11" s="41">
        <v>132.47</v>
      </c>
      <c r="DP11" s="41">
        <f>ROUND(IF(AM11="是",IFERROR(DO11*EE11/SUMIF(F:F,F11,EE:EE),DO11),IFERROR(DO11*BT11/SUMIF(F:F,F11,BT:BT),DO11)),2)</f>
        <v>132.47</v>
      </c>
      <c r="DQ11" s="41">
        <v>0</v>
      </c>
      <c r="DR11" s="41">
        <v>0</v>
      </c>
      <c r="DS11" s="41">
        <v>0</v>
      </c>
      <c r="DT11" s="41">
        <v>132.47</v>
      </c>
      <c r="DU11" s="41">
        <v>132.47</v>
      </c>
      <c r="DV11" s="41">
        <v>0</v>
      </c>
      <c r="DW11" s="41">
        <v>0</v>
      </c>
      <c r="DX11" s="41">
        <v>0</v>
      </c>
      <c r="DY11" s="41">
        <v>0</v>
      </c>
      <c r="DZ11" s="41">
        <v>0</v>
      </c>
      <c r="EA11" s="41">
        <v>0</v>
      </c>
      <c r="EB11" s="41">
        <v>0</v>
      </c>
      <c r="EC11" s="41">
        <v>0</v>
      </c>
      <c r="ED11" s="41">
        <v>0</v>
      </c>
      <c r="EE11" s="41">
        <f>ROUND(IF(AM11="是",SUM(DQ11:EC11),IFERROR(SUM(DQ11:EC11)*BT11/SUMIF(F:F,F11,BT:BT),SUM(DQ11:EC11))),2)</f>
        <v>264.94</v>
      </c>
      <c r="EF11" s="41">
        <v>71.78</v>
      </c>
      <c r="EG11" s="41">
        <f t="shared" si="9"/>
        <v>120</v>
      </c>
      <c r="EH11" s="41">
        <f t="shared" si="10"/>
        <v>214.729163852492</v>
      </c>
      <c r="EI11" s="1">
        <v>2</v>
      </c>
      <c r="EJ11" s="41">
        <f t="shared" si="11"/>
        <v>28.06</v>
      </c>
      <c r="EK11" s="41">
        <f t="shared" si="12"/>
        <v>50.2108361475078</v>
      </c>
      <c r="EM11" s="33" t="str">
        <f t="shared" si="13"/>
        <v>经确认，该宗地总面积为148.06平方米，合法用地面积为120平方米，超占土地面积为28.06平方米;建筑总面积为0平方米，合法建筑面积为214.73平方米，超占建筑面积为50.21平方米</v>
      </c>
      <c r="EN11" s="33"/>
      <c r="EO11" s="43" t="str">
        <f t="shared" si="14"/>
        <v>该宗地面积为148.06平方米，合法面积为120平方米，超占土地面积为28.06平方米；建筑总面积为0平方米，合法建筑面积为214.73平方米，超占建筑面积为50.21平方米。
</v>
      </c>
      <c r="EP11" s="1"/>
      <c r="EQ11" s="1"/>
      <c r="ER11" s="1"/>
      <c r="ES11" s="1">
        <f t="shared" si="15"/>
        <v>2</v>
      </c>
      <c r="ET11" s="1" t="str">
        <f t="shared" si="16"/>
        <v>2</v>
      </c>
      <c r="EU11" s="1">
        <f t="shared" si="17"/>
        <v>0</v>
      </c>
      <c r="EV11" s="1">
        <f t="shared" si="18"/>
        <v>1</v>
      </c>
      <c r="EW11" s="1" t="str">
        <f t="shared" si="19"/>
        <v>1-2</v>
      </c>
      <c r="EX11" s="1" t="str">
        <f t="shared" si="20"/>
        <v>2</v>
      </c>
      <c r="EY11" s="1" t="str">
        <f t="shared" si="21"/>
        <v>1-2层</v>
      </c>
      <c r="FB11" s="5">
        <v>20210526</v>
      </c>
    </row>
    <row r="12" customHeight="1" spans="1:158">
      <c r="A12" s="1">
        <v>1</v>
      </c>
      <c r="B12" s="1" t="s">
        <v>278</v>
      </c>
      <c r="C12" s="4" t="s">
        <v>279</v>
      </c>
      <c r="D12" s="1" t="str">
        <f t="shared" si="0"/>
        <v>510821217203JC00010</v>
      </c>
      <c r="E12" s="1" t="str">
        <f t="shared" si="1"/>
        <v>510821217203JC00010F00010001</v>
      </c>
      <c r="F12" s="1" t="s">
        <v>280</v>
      </c>
      <c r="G12" s="1" t="s">
        <v>169</v>
      </c>
      <c r="H12" s="1">
        <f>COUNTIF(F:F,F12)</f>
        <v>2</v>
      </c>
      <c r="I12" s="5" t="s">
        <v>170</v>
      </c>
      <c r="J12"/>
      <c r="L12" s="1" t="s">
        <v>281</v>
      </c>
      <c r="M12" s="1">
        <f>COUNTIF(L:L,L12)</f>
        <v>1</v>
      </c>
      <c r="P12" s="6" t="str">
        <f>IFERROR(HYPERLINK(VLOOKUP(L:L,户籍资料路径!A:C,2,FALSE),"有"),"无")</f>
        <v>无</v>
      </c>
      <c r="Q12" s="11" t="str">
        <f>IFERROR(HYPERLINK(VLOOKUP(K:K,权属资料路径!A:B,2,FALSE),"有"),"无")</f>
        <v>无</v>
      </c>
      <c r="R12" s="11" t="str">
        <f>IFERROR(HYPERLINK(VLOOKUP(F:F,调查资料路径!A:B,2,FALSE),"有"),"无")</f>
        <v>无</v>
      </c>
      <c r="S12" s="12" t="str">
        <f t="shared" si="2"/>
        <v>有</v>
      </c>
      <c r="T12" s="1" t="s">
        <v>282</v>
      </c>
      <c r="X12" s="1" t="s">
        <v>202</v>
      </c>
      <c r="Y12" s="1" t="str">
        <f t="shared" si="3"/>
        <v>4</v>
      </c>
      <c r="Z12" s="7">
        <v>18144313521</v>
      </c>
      <c r="AA12" s="1" t="str">
        <f>VLOOKUP(L:L,[1]Sheet1!$A:$N,2,FALSE)</f>
        <v>四川省旺苍县天星乡木瓜村6组18号</v>
      </c>
      <c r="AB12" s="1">
        <f t="shared" si="4"/>
        <v>0</v>
      </c>
      <c r="AC12" s="1" t="str">
        <f t="shared" si="5"/>
        <v>旺苍县天星乡木瓜村4组集体经济组织成员</v>
      </c>
      <c r="AD12" s="1">
        <v>628216</v>
      </c>
      <c r="AE12" s="1" t="s">
        <v>172</v>
      </c>
      <c r="AF12" s="9" t="s">
        <v>173</v>
      </c>
      <c r="AG12" s="1" t="s">
        <v>204</v>
      </c>
      <c r="AH12" s="1" t="str">
        <f t="shared" si="6"/>
        <v>旺苍县天星乡木瓜村4组向明礼住宅一幢1-2层</v>
      </c>
      <c r="AJ12" s="1" t="s">
        <v>205</v>
      </c>
      <c r="AK12" s="18">
        <v>40469</v>
      </c>
      <c r="AL12" s="18"/>
      <c r="AM12" s="19"/>
      <c r="AP12" s="24" t="s">
        <v>177</v>
      </c>
      <c r="AS12" s="25" t="str">
        <f t="shared" si="7"/>
        <v>本宗地采用测距仪丈量了部分界址边长。界址线清楚，双方现场指界，与邻宗地无争议。</v>
      </c>
      <c r="AT12" s="5" t="s">
        <v>178</v>
      </c>
      <c r="AU12" s="1" t="s">
        <v>179</v>
      </c>
      <c r="AW12" s="1" t="s">
        <v>180</v>
      </c>
      <c r="AY12" s="5" t="s">
        <v>181</v>
      </c>
      <c r="BA12" s="1">
        <v>0</v>
      </c>
      <c r="BB12" s="1">
        <v>0</v>
      </c>
      <c r="BD12" s="1" t="e">
        <f>VLOOKUP(K:K,面签资料路径!A:C,2,0)</f>
        <v>#N/A</v>
      </c>
      <c r="BG12" s="1" t="s">
        <v>207</v>
      </c>
      <c r="BH12" s="1" t="s">
        <v>185</v>
      </c>
      <c r="BJ12" s="1" t="s">
        <v>186</v>
      </c>
      <c r="BK12" s="1" t="str">
        <f t="shared" si="8"/>
        <v>自行修建</v>
      </c>
      <c r="BL12" s="1" t="s">
        <v>208</v>
      </c>
      <c r="BM12" s="1" t="s">
        <v>209</v>
      </c>
      <c r="BT12" s="33">
        <v>1</v>
      </c>
      <c r="BX12" s="1" t="s">
        <v>188</v>
      </c>
      <c r="BY12" s="1" t="s">
        <v>189</v>
      </c>
      <c r="BZ12" s="1" t="s">
        <v>189</v>
      </c>
      <c r="CA12" s="1" t="s">
        <v>189</v>
      </c>
      <c r="CB12" s="1" t="s">
        <v>189</v>
      </c>
      <c r="CC12" s="1" t="s">
        <v>188</v>
      </c>
      <c r="CD12" s="1" t="s">
        <v>189</v>
      </c>
      <c r="DC12" s="1" t="s">
        <v>217</v>
      </c>
      <c r="DD12" s="1" t="s">
        <v>244</v>
      </c>
      <c r="DE12" s="1" t="s">
        <v>211</v>
      </c>
      <c r="DF12" s="1" t="s">
        <v>220</v>
      </c>
      <c r="DG12" s="1" t="s">
        <v>192</v>
      </c>
      <c r="DH12" s="1" t="s">
        <v>268</v>
      </c>
      <c r="DI12" s="1" t="s">
        <v>194</v>
      </c>
      <c r="DJ12" s="1" t="s">
        <v>194</v>
      </c>
      <c r="DK12" s="1" t="s">
        <v>194</v>
      </c>
      <c r="DL12" s="1" t="s">
        <v>194</v>
      </c>
      <c r="DM12" s="1">
        <v>208.35</v>
      </c>
      <c r="DN12" s="41">
        <f>ROUND(IF(AM12="是",IFERROR(DM12*EE12/SUMIF(F:F,F12,EE:EE),DM12),IFERROR(DM12*BT12/SUMIF(F:F,F12,BT:BT),DM12)),2)</f>
        <v>104.18</v>
      </c>
      <c r="DO12" s="41">
        <v>174.53</v>
      </c>
      <c r="DP12" s="41">
        <f>ROUND(IF(AM12="是",IFERROR(DO12*EE12/SUMIF(F:F,F12,EE:EE),DO12),IFERROR(DO12*BT12/SUMIF(F:F,F12,BT:BT),DO12)),2)</f>
        <v>87.27</v>
      </c>
      <c r="DQ12" s="41">
        <v>0</v>
      </c>
      <c r="DR12" s="41">
        <v>0</v>
      </c>
      <c r="DS12" s="41">
        <v>0</v>
      </c>
      <c r="DT12" s="41">
        <v>174.53</v>
      </c>
      <c r="DU12" s="41">
        <v>174.53</v>
      </c>
      <c r="DV12" s="41">
        <v>0</v>
      </c>
      <c r="DW12" s="41">
        <v>0</v>
      </c>
      <c r="DX12" s="41">
        <v>0</v>
      </c>
      <c r="DY12" s="41">
        <v>0</v>
      </c>
      <c r="DZ12" s="41">
        <v>0</v>
      </c>
      <c r="EA12" s="41">
        <v>0</v>
      </c>
      <c r="EB12" s="41">
        <v>0</v>
      </c>
      <c r="EC12" s="41">
        <v>0</v>
      </c>
      <c r="ED12" s="41">
        <v>0</v>
      </c>
      <c r="EE12" s="41">
        <f>ROUND(IF(AM12="是",SUM(DQ12:EC12),IFERROR(SUM(DQ12:EC12)*BT12/SUMIF(F:F,F12,BT:BT),SUM(DQ12:EC12))),2)</f>
        <v>174.53</v>
      </c>
      <c r="EF12" s="41">
        <v>33.37</v>
      </c>
      <c r="EG12" s="41">
        <f t="shared" si="9"/>
        <v>104.18</v>
      </c>
      <c r="EH12" s="41">
        <f t="shared" si="10"/>
        <v>174.53</v>
      </c>
      <c r="EI12" s="1">
        <v>2</v>
      </c>
      <c r="EJ12" s="41">
        <f t="shared" si="11"/>
        <v>0</v>
      </c>
      <c r="EK12" s="41">
        <f t="shared" si="12"/>
        <v>0</v>
      </c>
      <c r="EM12" s="33"/>
      <c r="EN12" s="33"/>
      <c r="EO12" s="43" t="str">
        <f t="shared" si="14"/>
        <v/>
      </c>
      <c r="EP12" s="1"/>
      <c r="EQ12" s="1"/>
      <c r="ER12" s="1"/>
      <c r="ES12" s="1">
        <f t="shared" si="15"/>
        <v>2</v>
      </c>
      <c r="ET12" s="1" t="str">
        <f t="shared" si="16"/>
        <v>2</v>
      </c>
      <c r="EU12" s="1">
        <f t="shared" si="17"/>
        <v>0</v>
      </c>
      <c r="EV12" s="1">
        <f t="shared" si="18"/>
        <v>1</v>
      </c>
      <c r="EW12" s="1" t="str">
        <f t="shared" si="19"/>
        <v>1-2</v>
      </c>
      <c r="EX12" s="1" t="str">
        <f t="shared" si="20"/>
        <v>2</v>
      </c>
      <c r="EY12" s="1" t="str">
        <f t="shared" si="21"/>
        <v>1-2层</v>
      </c>
      <c r="FB12" s="5">
        <v>20210526</v>
      </c>
    </row>
    <row r="13" customHeight="1" spans="1:158">
      <c r="A13" s="1">
        <v>1</v>
      </c>
      <c r="B13" s="1" t="s">
        <v>283</v>
      </c>
      <c r="C13" s="4" t="s">
        <v>279</v>
      </c>
      <c r="D13" s="1" t="str">
        <f t="shared" si="0"/>
        <v>510821217203JC00010</v>
      </c>
      <c r="E13" s="1" t="str">
        <f t="shared" si="1"/>
        <v>510821217203JC00010F00010001</v>
      </c>
      <c r="F13" s="1" t="s">
        <v>280</v>
      </c>
      <c r="G13" s="1" t="s">
        <v>217</v>
      </c>
      <c r="H13" s="1">
        <f>COUNTIF(F:F,F13)</f>
        <v>2</v>
      </c>
      <c r="I13" s="5" t="s">
        <v>170</v>
      </c>
      <c r="L13" s="1" t="s">
        <v>284</v>
      </c>
      <c r="M13" s="1">
        <f>COUNTIF(L:L,L13)</f>
        <v>1</v>
      </c>
      <c r="N13" s="7"/>
      <c r="P13" s="8" t="str">
        <f>IFERROR(HYPERLINK(VLOOKUP(L:L,户籍资料路径!A:C,2,FALSE),"有"),"无")</f>
        <v>有</v>
      </c>
      <c r="Q13" s="11" t="str">
        <f>IFERROR(HYPERLINK(VLOOKUP(K:K,权属资料路径!A:B,2,FALSE),"有"),"无")</f>
        <v>无</v>
      </c>
      <c r="R13" s="11" t="str">
        <f>IFERROR(HYPERLINK(VLOOKUP(F:F,调查资料路径!A:B,2,FALSE),"有"),"无")</f>
        <v>无</v>
      </c>
      <c r="S13" s="12" t="str">
        <f t="shared" si="2"/>
        <v>有</v>
      </c>
      <c r="T13" s="1" t="s">
        <v>285</v>
      </c>
      <c r="X13" s="1" t="s">
        <v>169</v>
      </c>
      <c r="Y13" s="1" t="str">
        <f t="shared" si="3"/>
        <v>1</v>
      </c>
      <c r="Z13" s="14">
        <v>18144313521</v>
      </c>
      <c r="AA13" s="1" t="str">
        <f>VLOOKUP(L:L,[1]Sheet1!$A:$N,2,FALSE)</f>
        <v>四川省旺苍县天星乡木瓜村6组17号</v>
      </c>
      <c r="AB13" s="1">
        <f t="shared" si="4"/>
        <v>0</v>
      </c>
      <c r="AC13" s="1" t="str">
        <f t="shared" si="5"/>
        <v>旺苍县天星乡木瓜村4组集体经济组织成员</v>
      </c>
      <c r="AD13" s="1">
        <v>628216</v>
      </c>
      <c r="AE13" s="1" t="s">
        <v>172</v>
      </c>
      <c r="AF13" s="9" t="s">
        <v>173</v>
      </c>
      <c r="AG13" s="1" t="s">
        <v>204</v>
      </c>
      <c r="AH13" s="1" t="str">
        <f t="shared" si="6"/>
        <v>旺苍县天星乡木瓜村4组杨兴红住宅一幢1-2层</v>
      </c>
      <c r="AJ13" s="1" t="s">
        <v>205</v>
      </c>
      <c r="AK13" s="18">
        <v>40469</v>
      </c>
      <c r="AL13" s="18"/>
      <c r="AM13" s="19"/>
      <c r="AP13" s="24" t="s">
        <v>177</v>
      </c>
      <c r="AS13" s="25" t="str">
        <f t="shared" si="7"/>
        <v>本宗地采用测距仪丈量了部分界址边长。界址线清楚，双方现场指界，与邻宗地无争议。</v>
      </c>
      <c r="AT13" s="5" t="s">
        <v>178</v>
      </c>
      <c r="AU13" s="1" t="s">
        <v>179</v>
      </c>
      <c r="AW13" s="1" t="s">
        <v>180</v>
      </c>
      <c r="AY13" s="5" t="s">
        <v>181</v>
      </c>
      <c r="BA13" s="1">
        <v>0</v>
      </c>
      <c r="BB13" s="1">
        <v>0</v>
      </c>
      <c r="BD13" s="1" t="e">
        <f>VLOOKUP(K:K,面签资料路径!A:C,2,0)</f>
        <v>#N/A</v>
      </c>
      <c r="BG13" s="1" t="s">
        <v>207</v>
      </c>
      <c r="BH13" s="1" t="s">
        <v>185</v>
      </c>
      <c r="BJ13" s="1" t="s">
        <v>186</v>
      </c>
      <c r="BK13" s="1" t="str">
        <f t="shared" si="8"/>
        <v>自行修建</v>
      </c>
      <c r="BL13" s="1" t="s">
        <v>208</v>
      </c>
      <c r="BM13" s="1" t="s">
        <v>209</v>
      </c>
      <c r="BT13" s="33">
        <v>1</v>
      </c>
      <c r="BX13" s="1" t="s">
        <v>188</v>
      </c>
      <c r="BY13" s="1" t="s">
        <v>189</v>
      </c>
      <c r="BZ13" s="1" t="s">
        <v>189</v>
      </c>
      <c r="CA13" s="1" t="s">
        <v>189</v>
      </c>
      <c r="CB13" s="1" t="s">
        <v>189</v>
      </c>
      <c r="CC13" s="1" t="s">
        <v>188</v>
      </c>
      <c r="CD13" s="1" t="s">
        <v>189</v>
      </c>
      <c r="DC13" s="1" t="s">
        <v>217</v>
      </c>
      <c r="DD13" s="1" t="s">
        <v>244</v>
      </c>
      <c r="DE13" s="1" t="s">
        <v>211</v>
      </c>
      <c r="DF13" s="1" t="s">
        <v>220</v>
      </c>
      <c r="DG13" s="1" t="s">
        <v>192</v>
      </c>
      <c r="DH13" s="1" t="s">
        <v>268</v>
      </c>
      <c r="DI13" s="1" t="s">
        <v>194</v>
      </c>
      <c r="DJ13" s="1" t="s">
        <v>194</v>
      </c>
      <c r="DK13" s="1" t="s">
        <v>194</v>
      </c>
      <c r="DL13" s="1" t="s">
        <v>194</v>
      </c>
      <c r="DM13" s="1">
        <v>208.35</v>
      </c>
      <c r="DN13" s="41">
        <f>ROUND(IF(AM13="是",IFERROR(DM13*EE13/SUMIF(F:F,F13,EE:EE),DM13),IFERROR(DM13*BT13/SUMIF(F:F,F13,BT:BT),DM13)),2)</f>
        <v>104.18</v>
      </c>
      <c r="DO13" s="41">
        <v>174.53</v>
      </c>
      <c r="DP13" s="41">
        <f>ROUND(IF(AM13="是",IFERROR(DO13*EE13/SUMIF(F:F,F13,EE:EE),DO13),IFERROR(DO13*BT13/SUMIF(F:F,F13,BT:BT),DO13)),2)</f>
        <v>87.27</v>
      </c>
      <c r="DQ13" s="41">
        <v>0</v>
      </c>
      <c r="DR13" s="41">
        <v>0</v>
      </c>
      <c r="DS13" s="41">
        <v>0</v>
      </c>
      <c r="DT13" s="41">
        <v>174.53</v>
      </c>
      <c r="DU13" s="41">
        <v>174.53</v>
      </c>
      <c r="DV13" s="41">
        <v>0</v>
      </c>
      <c r="DW13" s="41">
        <v>0</v>
      </c>
      <c r="DX13" s="41">
        <v>0</v>
      </c>
      <c r="DY13" s="41">
        <v>0</v>
      </c>
      <c r="DZ13" s="41">
        <v>0</v>
      </c>
      <c r="EA13" s="41">
        <v>0</v>
      </c>
      <c r="EB13" s="41">
        <v>0</v>
      </c>
      <c r="EC13" s="41">
        <v>0</v>
      </c>
      <c r="ED13" s="41">
        <v>0</v>
      </c>
      <c r="EE13" s="41">
        <f>ROUND(IF(AM13="是",SUM(DQ13:EC13),IFERROR(SUM(DQ13:EC13)*BT13/SUMIF(F:F,F13,BT:BT),SUM(DQ13:EC13))),2)</f>
        <v>174.53</v>
      </c>
      <c r="EF13" s="41">
        <v>33.37</v>
      </c>
      <c r="EG13" s="41">
        <f t="shared" si="9"/>
        <v>90</v>
      </c>
      <c r="EH13" s="41">
        <f t="shared" si="10"/>
        <v>150.774620848531</v>
      </c>
      <c r="EI13" s="1">
        <v>2</v>
      </c>
      <c r="EJ13" s="41">
        <f t="shared" si="11"/>
        <v>14.18</v>
      </c>
      <c r="EK13" s="41">
        <f t="shared" si="12"/>
        <v>23.7553791514686</v>
      </c>
      <c r="EM13" s="33"/>
      <c r="EN13" s="33"/>
      <c r="EO13" s="43" t="str">
        <f t="shared" si="14"/>
        <v/>
      </c>
      <c r="EP13" s="1"/>
      <c r="EQ13" s="1"/>
      <c r="ER13" s="1"/>
      <c r="ES13" s="1">
        <f t="shared" si="15"/>
        <v>2</v>
      </c>
      <c r="ET13" s="1" t="str">
        <f t="shared" si="16"/>
        <v>2</v>
      </c>
      <c r="EU13" s="1">
        <f t="shared" si="17"/>
        <v>0</v>
      </c>
      <c r="EV13" s="1">
        <f t="shared" si="18"/>
        <v>1</v>
      </c>
      <c r="EW13" s="1" t="str">
        <f t="shared" si="19"/>
        <v>1-2</v>
      </c>
      <c r="EX13" s="1" t="str">
        <f t="shared" si="20"/>
        <v>2</v>
      </c>
      <c r="EY13" s="1" t="str">
        <f t="shared" si="21"/>
        <v>1-2层</v>
      </c>
      <c r="FB13" s="5">
        <v>20210526</v>
      </c>
    </row>
    <row r="14" customHeight="1" spans="1:158">
      <c r="A14" s="1">
        <v>1</v>
      </c>
      <c r="B14" s="1" t="s">
        <v>286</v>
      </c>
      <c r="C14" s="3" t="s">
        <v>287</v>
      </c>
      <c r="D14" s="1" t="str">
        <f t="shared" si="0"/>
        <v>510821217203JC00011</v>
      </c>
      <c r="E14" s="1" t="str">
        <f t="shared" si="1"/>
        <v>510821217203JC00011F00010001</v>
      </c>
      <c r="F14" s="1" t="s">
        <v>288</v>
      </c>
      <c r="G14" s="1" t="s">
        <v>169</v>
      </c>
      <c r="H14" s="1">
        <f>COUNTIF(F:F,F14)</f>
        <v>1</v>
      </c>
      <c r="I14" s="5" t="s">
        <v>170</v>
      </c>
      <c r="L14" s="1" t="s">
        <v>289</v>
      </c>
      <c r="M14" s="1">
        <f>COUNTIF(L:L,L14)</f>
        <v>1</v>
      </c>
      <c r="P14" s="8" t="str">
        <f>IFERROR(HYPERLINK(VLOOKUP(L:L,户籍资料路径!A:C,2,FALSE),"有"),"无")</f>
        <v>有</v>
      </c>
      <c r="Q14" s="11" t="str">
        <f>IFERROR(HYPERLINK(VLOOKUP(K:K,权属资料路径!A:B,2,FALSE),"有"),"无")</f>
        <v>无</v>
      </c>
      <c r="R14" s="11" t="str">
        <f>IFERROR(HYPERLINK(VLOOKUP(F:F,调查资料路径!A:B,2,FALSE),"有"),"无")</f>
        <v>无</v>
      </c>
      <c r="S14" s="12" t="str">
        <f t="shared" si="2"/>
        <v>有</v>
      </c>
      <c r="T14" s="1" t="s">
        <v>290</v>
      </c>
      <c r="X14" s="1" t="s">
        <v>169</v>
      </c>
      <c r="Y14" s="1" t="str">
        <f t="shared" si="3"/>
        <v>1</v>
      </c>
      <c r="Z14" s="7"/>
      <c r="AA14" s="1" t="str">
        <f>VLOOKUP(L:L,[1]Sheet1!$A:$N,2,FALSE)</f>
        <v>四川省旺苍县天星乡木瓜村6组22号</v>
      </c>
      <c r="AB14" s="1">
        <f t="shared" si="4"/>
        <v>0</v>
      </c>
      <c r="AC14" s="1" t="str">
        <f t="shared" si="5"/>
        <v>旺苍县天星乡木瓜村4组集体经济组织成员</v>
      </c>
      <c r="AD14" s="1">
        <v>628216</v>
      </c>
      <c r="AE14" s="1" t="s">
        <v>172</v>
      </c>
      <c r="AF14" s="1" t="s">
        <v>173</v>
      </c>
      <c r="AG14" s="1" t="s">
        <v>204</v>
      </c>
      <c r="AH14" s="1" t="str">
        <f t="shared" si="6"/>
        <v>旺苍县天星乡木瓜村4组杨平安住宅一幢1-1层</v>
      </c>
      <c r="AJ14" s="1" t="s">
        <v>205</v>
      </c>
      <c r="AK14" s="5" t="s">
        <v>291</v>
      </c>
      <c r="AP14" s="24" t="s">
        <v>177</v>
      </c>
      <c r="AS14" s="25" t="str">
        <f t="shared" si="7"/>
        <v>本宗地采用测距仪丈量了部分界址边长。界址线清楚，双方现场指界，与邻宗地无争议。</v>
      </c>
      <c r="AT14" s="5" t="s">
        <v>178</v>
      </c>
      <c r="AU14" s="1" t="s">
        <v>179</v>
      </c>
      <c r="AW14" s="1" t="s">
        <v>180</v>
      </c>
      <c r="AY14" s="5" t="s">
        <v>181</v>
      </c>
      <c r="BA14" s="1">
        <v>0</v>
      </c>
      <c r="BB14" s="1">
        <v>0</v>
      </c>
      <c r="BD14" s="1" t="e">
        <f>VLOOKUP(K:K,面签资料路径!A:C,2,0)</f>
        <v>#N/A</v>
      </c>
      <c r="BG14" s="1" t="s">
        <v>207</v>
      </c>
      <c r="BH14" s="1" t="s">
        <v>185</v>
      </c>
      <c r="BJ14" s="1" t="s">
        <v>186</v>
      </c>
      <c r="BK14" s="1" t="str">
        <f t="shared" si="8"/>
        <v>自行修建</v>
      </c>
      <c r="BL14" s="1" t="s">
        <v>208</v>
      </c>
      <c r="BM14" s="1" t="s">
        <v>209</v>
      </c>
      <c r="BX14" s="1" t="s">
        <v>188</v>
      </c>
      <c r="BY14" s="1" t="s">
        <v>189</v>
      </c>
      <c r="BZ14" s="1" t="s">
        <v>189</v>
      </c>
      <c r="CA14" s="1" t="s">
        <v>189</v>
      </c>
      <c r="CB14" s="1" t="s">
        <v>189</v>
      </c>
      <c r="CC14" s="1" t="s">
        <v>188</v>
      </c>
      <c r="CD14" s="1" t="s">
        <v>189</v>
      </c>
      <c r="DC14" s="1" t="s">
        <v>169</v>
      </c>
      <c r="DD14" s="1" t="s">
        <v>210</v>
      </c>
      <c r="DE14" s="1" t="s">
        <v>211</v>
      </c>
      <c r="DF14" s="1" t="s">
        <v>220</v>
      </c>
      <c r="DG14" s="1" t="s">
        <v>192</v>
      </c>
      <c r="DH14" s="1" t="s">
        <v>276</v>
      </c>
      <c r="DI14" s="1" t="s">
        <v>194</v>
      </c>
      <c r="DJ14" s="1" t="s">
        <v>194</v>
      </c>
      <c r="DK14" s="1" t="s">
        <v>194</v>
      </c>
      <c r="DL14" s="1" t="s">
        <v>194</v>
      </c>
      <c r="DM14" s="1">
        <v>242.43</v>
      </c>
      <c r="DN14" s="41">
        <f>ROUND(IF(AM14="是",IFERROR(DM14*EE14/SUMIF(F:F,F14,EE:EE),DM14),IFERROR(DM14*BT14/SUMIF(F:F,F14,BT:BT),DM14)),2)</f>
        <v>242.43</v>
      </c>
      <c r="DO14" s="41">
        <v>171.58</v>
      </c>
      <c r="DP14" s="41">
        <f>ROUND(IF(AM14="是",IFERROR(DO14*EE14/SUMIF(F:F,F14,EE:EE),DO14),IFERROR(DO14*BT14/SUMIF(F:F,F14,BT:BT),DO14)),2)</f>
        <v>171.58</v>
      </c>
      <c r="DQ14" s="41">
        <v>0</v>
      </c>
      <c r="DR14" s="41">
        <v>0</v>
      </c>
      <c r="DS14" s="41">
        <v>0</v>
      </c>
      <c r="DT14" s="41">
        <v>171.58</v>
      </c>
      <c r="DU14" s="41">
        <v>0</v>
      </c>
      <c r="DV14" s="41">
        <v>0</v>
      </c>
      <c r="DW14" s="41">
        <v>0</v>
      </c>
      <c r="DX14" s="41">
        <v>0</v>
      </c>
      <c r="DY14" s="41">
        <v>0</v>
      </c>
      <c r="DZ14" s="41">
        <v>0</v>
      </c>
      <c r="EA14" s="41">
        <v>0</v>
      </c>
      <c r="EB14" s="41">
        <v>0</v>
      </c>
      <c r="EC14" s="41">
        <v>0</v>
      </c>
      <c r="ED14" s="41">
        <v>0</v>
      </c>
      <c r="EE14" s="41">
        <f>ROUND(IF(AM14="是",SUM(DQ14:EC14),IFERROR(SUM(DQ14:EC14)*BT14/SUMIF(F:F,F14,BT:BT),SUM(DQ14:EC14))),2)</f>
        <v>171.58</v>
      </c>
      <c r="EF14" s="41">
        <v>236.94</v>
      </c>
      <c r="EG14" s="41">
        <f t="shared" si="9"/>
        <v>90</v>
      </c>
      <c r="EH14" s="41">
        <f t="shared" si="10"/>
        <v>63.6975621828982</v>
      </c>
      <c r="EI14" s="1">
        <v>1</v>
      </c>
      <c r="EJ14" s="41">
        <f t="shared" si="11"/>
        <v>152.43</v>
      </c>
      <c r="EK14" s="41">
        <f t="shared" si="12"/>
        <v>107.882437817102</v>
      </c>
      <c r="EM14" s="33" t="str">
        <f t="shared" ref="EM14:EM21" si="22">IF(H14=1,IF(EJ14&gt;0,IF(EK14&gt;0,"经确认，该宗地总面积为"&amp;ROUND(DM14,2)&amp;"平方米，合法用地面积为"&amp;ROUND(EG14,2)&amp;"平方米，超占土地面积为"&amp;ROUND(EJ14,2)&amp;"平方米;"&amp;"建筑总面积为"&amp;ROUND(ED14,2)&amp;"平方米，合法建筑面积为"&amp;ROUND(EH14,2)&amp;"平方米，超占建筑面积为"&amp;ROUND(EK14,2)&amp;"平方米","经确认，该宗地总面积为"&amp;ROUND(DM14,2)&amp;"平方米，合法用地面积为"&amp;ROUND(EG14,2)&amp;"平方米，超占土地面积为"&amp;ROUND(EJ14,2)&amp;"平方米;"),IF(EK14&gt;0,"经确认，建筑总面积为"&amp;ROUND(ED14,2)&amp;"平方米，合法建筑面积为"&amp;ROUND(EH14,2)&amp;"平方米，超占建筑面积为"&amp;ROUND(EK14,2)&amp;"平方米,","无")),"请手动维护该这段")</f>
        <v>经确认，该宗地总面积为242.43平方米，合法用地面积为90平方米，超占土地面积为152.43平方米;建筑总面积为0平方米，合法建筑面积为63.7平方米，超占建筑面积为107.88平方米</v>
      </c>
      <c r="EN14" s="33"/>
      <c r="EO14" s="43" t="str">
        <f t="shared" si="14"/>
        <v>该宗地面积为242.43平方米，合法面积为90平方米，超占土地面积为152.43平方米；建筑总面积为0平方米，合法建筑面积为63.7平方米，超占建筑面积为107.88平方米。
</v>
      </c>
      <c r="EP14" s="1"/>
      <c r="EQ14" s="1"/>
      <c r="ER14" s="1"/>
      <c r="ES14" s="1">
        <f t="shared" si="15"/>
        <v>1</v>
      </c>
      <c r="ET14" s="1" t="str">
        <f t="shared" si="16"/>
        <v>1</v>
      </c>
      <c r="EU14" s="1">
        <f t="shared" si="17"/>
        <v>0</v>
      </c>
      <c r="EV14" s="1">
        <f t="shared" si="18"/>
        <v>1</v>
      </c>
      <c r="EW14" s="1" t="str">
        <f t="shared" si="19"/>
        <v>1-1</v>
      </c>
      <c r="EX14" s="1" t="str">
        <f t="shared" si="20"/>
        <v>1</v>
      </c>
      <c r="EY14" s="1" t="str">
        <f t="shared" si="21"/>
        <v>1-1层</v>
      </c>
      <c r="FB14" s="5">
        <v>20210526</v>
      </c>
    </row>
    <row r="15" customHeight="1" spans="1:158">
      <c r="A15" s="1">
        <v>1</v>
      </c>
      <c r="B15" s="1" t="s">
        <v>292</v>
      </c>
      <c r="C15" s="3" t="s">
        <v>293</v>
      </c>
      <c r="D15" s="1" t="str">
        <f t="shared" si="0"/>
        <v>510821217203JC00012</v>
      </c>
      <c r="E15" s="1" t="str">
        <f t="shared" si="1"/>
        <v>510821217203JC00012F00010001</v>
      </c>
      <c r="F15" s="1" t="s">
        <v>294</v>
      </c>
      <c r="G15" s="1" t="s">
        <v>169</v>
      </c>
      <c r="H15" s="1">
        <f>COUNTIF(F:F,F15)</f>
        <v>1</v>
      </c>
      <c r="I15" s="5" t="s">
        <v>170</v>
      </c>
      <c r="J15" s="9"/>
      <c r="K15" s="9"/>
      <c r="L15" s="1" t="s">
        <v>295</v>
      </c>
      <c r="M15" s="1">
        <f>COUNTIF(L:L,L15)</f>
        <v>1</v>
      </c>
      <c r="P15" s="6" t="str">
        <f>IFERROR(HYPERLINK(VLOOKUP(L:L,户籍资料路径!A:C,2,FALSE),"有"),"无")</f>
        <v>有</v>
      </c>
      <c r="Q15" s="11" t="str">
        <f>IFERROR(HYPERLINK(VLOOKUP(K:K,权属资料路径!A:B,2,FALSE),"有"),"无")</f>
        <v>无</v>
      </c>
      <c r="R15" s="11" t="str">
        <f>IFERROR(HYPERLINK(VLOOKUP(F:F,调查资料路径!A:B,2,FALSE),"有"),"无")</f>
        <v>无</v>
      </c>
      <c r="S15" s="12" t="str">
        <f t="shared" si="2"/>
        <v>有</v>
      </c>
      <c r="T15" s="1" t="s">
        <v>296</v>
      </c>
      <c r="X15" s="1" t="s">
        <v>202</v>
      </c>
      <c r="Y15" s="1" t="str">
        <f t="shared" si="3"/>
        <v>4</v>
      </c>
      <c r="Z15" s="1" t="s">
        <v>297</v>
      </c>
      <c r="AA15" s="1" t="str">
        <f>VLOOKUP(L:L,[1]Sheet1!$A:$N,2,FALSE)</f>
        <v>四川省旺苍县天星乡木瓜村6组4号</v>
      </c>
      <c r="AB15" s="1">
        <f t="shared" si="4"/>
        <v>0</v>
      </c>
      <c r="AC15" s="1" t="str">
        <f t="shared" si="5"/>
        <v>旺苍县天星乡木瓜村4组集体经济组织成员</v>
      </c>
      <c r="AD15" s="1">
        <v>628216</v>
      </c>
      <c r="AE15" s="1" t="s">
        <v>172</v>
      </c>
      <c r="AF15" s="1" t="s">
        <v>173</v>
      </c>
      <c r="AG15" s="1" t="s">
        <v>204</v>
      </c>
      <c r="AH15" s="1" t="str">
        <f t="shared" si="6"/>
        <v>旺苍县天星乡木瓜村4组卢旭光住宅一幢1-1层</v>
      </c>
      <c r="AJ15" s="1" t="s">
        <v>205</v>
      </c>
      <c r="AK15" s="5" t="s">
        <v>298</v>
      </c>
      <c r="AP15" s="24" t="s">
        <v>177</v>
      </c>
      <c r="AQ15" s="26" t="s">
        <v>299</v>
      </c>
      <c r="AS15" s="25" t="str">
        <f t="shared" si="7"/>
        <v>本宗地采用测距仪丈量了部分界址边长。界址线清楚，双方现场指界，与邻宗地无争议。其父亲卢云宣还有一处房屋</v>
      </c>
      <c r="AT15" s="5" t="s">
        <v>178</v>
      </c>
      <c r="AU15" s="1" t="s">
        <v>179</v>
      </c>
      <c r="AW15" s="1" t="s">
        <v>180</v>
      </c>
      <c r="AY15" s="5" t="s">
        <v>181</v>
      </c>
      <c r="BA15" s="1">
        <v>0</v>
      </c>
      <c r="BB15" s="1">
        <v>0</v>
      </c>
      <c r="BD15" s="1" t="e">
        <f>VLOOKUP(K:K,面签资料路径!A:C,2,0)</f>
        <v>#N/A</v>
      </c>
      <c r="BG15" s="1" t="s">
        <v>207</v>
      </c>
      <c r="BH15" s="1" t="s">
        <v>185</v>
      </c>
      <c r="BJ15" s="1" t="s">
        <v>186</v>
      </c>
      <c r="BK15" s="1" t="str">
        <f t="shared" si="8"/>
        <v>自行修建</v>
      </c>
      <c r="BL15" s="1" t="s">
        <v>208</v>
      </c>
      <c r="BM15" s="1" t="s">
        <v>209</v>
      </c>
      <c r="BX15" s="1" t="s">
        <v>188</v>
      </c>
      <c r="BY15" s="1" t="s">
        <v>189</v>
      </c>
      <c r="BZ15" s="1" t="s">
        <v>188</v>
      </c>
      <c r="CA15" s="1" t="s">
        <v>189</v>
      </c>
      <c r="CB15" s="1" t="s">
        <v>189</v>
      </c>
      <c r="CC15" s="1" t="s">
        <v>188</v>
      </c>
      <c r="CD15" s="1" t="s">
        <v>189</v>
      </c>
      <c r="DC15" s="1" t="s">
        <v>169</v>
      </c>
      <c r="DD15" s="1" t="s">
        <v>210</v>
      </c>
      <c r="DE15" s="1" t="s">
        <v>300</v>
      </c>
      <c r="DF15" s="1" t="s">
        <v>300</v>
      </c>
      <c r="DG15" s="1" t="s">
        <v>193</v>
      </c>
      <c r="DH15" s="1" t="s">
        <v>220</v>
      </c>
      <c r="DI15" s="1" t="s">
        <v>253</v>
      </c>
      <c r="DJ15" s="1" t="s">
        <v>194</v>
      </c>
      <c r="DK15" s="1" t="s">
        <v>194</v>
      </c>
      <c r="DL15" s="1" t="s">
        <v>194</v>
      </c>
      <c r="DM15" s="1">
        <v>61.45</v>
      </c>
      <c r="DN15" s="41">
        <f>ROUND(IF(AM15="是",IFERROR(DM15*EE15/SUMIF(F:F,F15,EE:EE),DM15),IFERROR(DM15*BT15/SUMIF(F:F,F15,BT:BT),DM15)),2)</f>
        <v>61.45</v>
      </c>
      <c r="DO15" s="41">
        <v>36.57</v>
      </c>
      <c r="DP15" s="41">
        <f>ROUND(IF(AM15="是",IFERROR(DO15*EE15/SUMIF(F:F,F15,EE:EE),DO15),IFERROR(DO15*BT15/SUMIF(F:F,F15,BT:BT),DO15)),2)</f>
        <v>36.57</v>
      </c>
      <c r="DQ15" s="41">
        <v>0</v>
      </c>
      <c r="DR15" s="41">
        <v>0</v>
      </c>
      <c r="DS15" s="41">
        <v>0</v>
      </c>
      <c r="DT15" s="41">
        <v>36.57</v>
      </c>
      <c r="DU15" s="41">
        <v>0</v>
      </c>
      <c r="DV15" s="41">
        <v>0</v>
      </c>
      <c r="DW15" s="41">
        <v>0</v>
      </c>
      <c r="DX15" s="41">
        <v>0</v>
      </c>
      <c r="DY15" s="41">
        <v>0</v>
      </c>
      <c r="DZ15" s="41">
        <v>0</v>
      </c>
      <c r="EA15" s="41">
        <v>0</v>
      </c>
      <c r="EB15" s="41">
        <v>0</v>
      </c>
      <c r="EC15" s="41">
        <v>0</v>
      </c>
      <c r="ED15" s="41">
        <v>0</v>
      </c>
      <c r="EE15" s="41">
        <f>ROUND(IF(AM15="是",SUM(DQ15:EC15),IFERROR(SUM(DQ15:EC15)*BT15/SUMIF(F:F,F15,BT:BT),SUM(DQ15:EC15))),2)</f>
        <v>36.57</v>
      </c>
      <c r="EF15" s="41" t="s">
        <v>195</v>
      </c>
      <c r="EG15" s="41">
        <f t="shared" si="9"/>
        <v>61.45</v>
      </c>
      <c r="EH15" s="41">
        <f t="shared" si="10"/>
        <v>36.57</v>
      </c>
      <c r="EI15" s="1">
        <v>1</v>
      </c>
      <c r="EJ15" s="41">
        <f t="shared" si="11"/>
        <v>0</v>
      </c>
      <c r="EK15" s="41">
        <f t="shared" si="12"/>
        <v>0</v>
      </c>
      <c r="EM15" s="33" t="str">
        <f t="shared" si="22"/>
        <v>无</v>
      </c>
      <c r="EN15" s="33"/>
      <c r="EO15" s="43" t="str">
        <f t="shared" si="14"/>
        <v/>
      </c>
      <c r="EP15" s="1"/>
      <c r="EQ15" s="1"/>
      <c r="ER15" s="1"/>
      <c r="ES15" s="1">
        <f t="shared" si="15"/>
        <v>1</v>
      </c>
      <c r="ET15" s="1" t="str">
        <f t="shared" si="16"/>
        <v>1</v>
      </c>
      <c r="EU15" s="1">
        <f t="shared" si="17"/>
        <v>0</v>
      </c>
      <c r="EV15" s="1">
        <f t="shared" si="18"/>
        <v>1</v>
      </c>
      <c r="EW15" s="1" t="str">
        <f t="shared" si="19"/>
        <v>1-1</v>
      </c>
      <c r="EX15" s="1" t="str">
        <f t="shared" si="20"/>
        <v>1</v>
      </c>
      <c r="EY15" s="1" t="str">
        <f t="shared" si="21"/>
        <v>1-1层</v>
      </c>
      <c r="FB15" s="5">
        <v>20210526</v>
      </c>
    </row>
    <row r="16" customHeight="1" spans="1:158">
      <c r="A16" s="1">
        <v>1</v>
      </c>
      <c r="B16" s="1" t="s">
        <v>301</v>
      </c>
      <c r="C16" s="3" t="s">
        <v>302</v>
      </c>
      <c r="D16" s="1" t="str">
        <f t="shared" si="0"/>
        <v>510821217203JC00013</v>
      </c>
      <c r="E16" s="1" t="str">
        <f t="shared" si="1"/>
        <v>510821217203JC00013F00010001</v>
      </c>
      <c r="F16" s="1" t="s">
        <v>303</v>
      </c>
      <c r="G16" s="1" t="s">
        <v>169</v>
      </c>
      <c r="H16" s="1">
        <f>COUNTIF(F:F,F16)</f>
        <v>1</v>
      </c>
      <c r="I16" s="5" t="s">
        <v>170</v>
      </c>
      <c r="K16" s="33" t="s">
        <v>295</v>
      </c>
      <c r="L16" s="1" t="s">
        <v>304</v>
      </c>
      <c r="M16" s="1">
        <f>COUNTIF(L:L,L16)</f>
        <v>1</v>
      </c>
      <c r="P16" s="6" t="str">
        <f>IFERROR(HYPERLINK(VLOOKUP(K16,户籍资料路径!A:C,2,FALSE),"有"),"无")</f>
        <v>有</v>
      </c>
      <c r="Q16" s="11" t="str">
        <f>IFERROR(HYPERLINK(VLOOKUP(K:K,权属资料路径!A:B,2,FALSE),"有"),"无")</f>
        <v>无</v>
      </c>
      <c r="R16" s="11" t="str">
        <f>IFERROR(HYPERLINK(VLOOKUP(F:F,调查资料路径!A:B,2,FALSE),"有"),"无")</f>
        <v>无</v>
      </c>
      <c r="S16" s="12" t="str">
        <f t="shared" si="2"/>
        <v>有</v>
      </c>
      <c r="T16" s="13" t="s">
        <v>296</v>
      </c>
      <c r="U16" s="13"/>
      <c r="V16" s="13"/>
      <c r="W16" s="13"/>
      <c r="X16" s="1" t="s">
        <v>202</v>
      </c>
      <c r="Y16" s="1" t="str">
        <f t="shared" si="3"/>
        <v>4</v>
      </c>
      <c r="Z16" s="1" t="s">
        <v>305</v>
      </c>
      <c r="AA16" s="1" t="str">
        <f>VLOOKUP(L:L,[1]Sheet1!$A:$N,2,FALSE)</f>
        <v>四川省旺苍县天星乡木瓜村6组4号</v>
      </c>
      <c r="AB16" s="1">
        <f t="shared" si="4"/>
        <v>0</v>
      </c>
      <c r="AC16" s="1" t="str">
        <f t="shared" si="5"/>
        <v>旺苍县天星乡木瓜村4组集体经济组织成员</v>
      </c>
      <c r="AD16" s="1">
        <v>628216</v>
      </c>
      <c r="AE16" s="1" t="s">
        <v>172</v>
      </c>
      <c r="AF16" s="1" t="s">
        <v>173</v>
      </c>
      <c r="AG16" s="1" t="s">
        <v>204</v>
      </c>
      <c r="AH16" s="1" t="str">
        <f t="shared" si="6"/>
        <v>旺苍县天星乡木瓜村4组卢云宣住宅一幢1-1层</v>
      </c>
      <c r="AJ16" s="1" t="s">
        <v>205</v>
      </c>
      <c r="AK16" s="5" t="s">
        <v>298</v>
      </c>
      <c r="AP16" s="24" t="s">
        <v>177</v>
      </c>
      <c r="AQ16" s="26" t="s">
        <v>306</v>
      </c>
      <c r="AS16" s="25" t="str">
        <f t="shared" si="7"/>
        <v>本宗地采用测距仪丈量了部分界址边长。界址线清楚，双方现场指界，与邻宗地无争议。其儿子卢旭光还有一处房屋</v>
      </c>
      <c r="AT16" s="5" t="s">
        <v>178</v>
      </c>
      <c r="AU16" s="1" t="s">
        <v>179</v>
      </c>
      <c r="AW16" s="1" t="s">
        <v>180</v>
      </c>
      <c r="AY16" s="5" t="s">
        <v>181</v>
      </c>
      <c r="BA16" s="1">
        <v>0</v>
      </c>
      <c r="BB16" s="1">
        <v>0</v>
      </c>
      <c r="BD16" s="1" t="e">
        <f>VLOOKUP(K:K,面签资料路径!A:C,2,0)</f>
        <v>#N/A</v>
      </c>
      <c r="BG16" s="1" t="s">
        <v>207</v>
      </c>
      <c r="BH16" s="1" t="s">
        <v>185</v>
      </c>
      <c r="BJ16" s="1" t="s">
        <v>186</v>
      </c>
      <c r="BK16" s="1" t="str">
        <f t="shared" si="8"/>
        <v>自行修建</v>
      </c>
      <c r="BL16" s="1" t="s">
        <v>208</v>
      </c>
      <c r="BM16" s="1" t="s">
        <v>209</v>
      </c>
      <c r="BX16" s="1" t="s">
        <v>189</v>
      </c>
      <c r="BY16" s="1" t="s">
        <v>189</v>
      </c>
      <c r="BZ16" s="1" t="s">
        <v>188</v>
      </c>
      <c r="CA16" s="1" t="s">
        <v>189</v>
      </c>
      <c r="CB16" s="1" t="s">
        <v>189</v>
      </c>
      <c r="CC16" s="1" t="s">
        <v>188</v>
      </c>
      <c r="CD16" s="1" t="s">
        <v>189</v>
      </c>
      <c r="DC16" s="1" t="s">
        <v>169</v>
      </c>
      <c r="DD16" s="1" t="s">
        <v>210</v>
      </c>
      <c r="DE16" s="1" t="s">
        <v>211</v>
      </c>
      <c r="DF16" s="1" t="s">
        <v>307</v>
      </c>
      <c r="DG16" s="1" t="s">
        <v>308</v>
      </c>
      <c r="DH16" s="1" t="s">
        <v>211</v>
      </c>
      <c r="DI16" s="1" t="s">
        <v>194</v>
      </c>
      <c r="DJ16" s="1" t="s">
        <v>253</v>
      </c>
      <c r="DK16" s="1" t="s">
        <v>253</v>
      </c>
      <c r="DL16" s="1" t="s">
        <v>194</v>
      </c>
      <c r="DM16" s="1">
        <v>183.87</v>
      </c>
      <c r="DN16" s="41">
        <f>ROUND(IF(AM16="是",IFERROR(DM16*EE16/SUMIF(F:F,F16,EE:EE),DM16),IFERROR(DM16*BT16/SUMIF(F:F,F16,BT:BT),DM16)),2)</f>
        <v>183.87</v>
      </c>
      <c r="DO16" s="41">
        <v>124.67</v>
      </c>
      <c r="DP16" s="41">
        <f>ROUND(IF(AM16="是",IFERROR(DO16*EE16/SUMIF(F:F,F16,EE:EE),DO16),IFERROR(DO16*BT16/SUMIF(F:F,F16,BT:BT),DO16)),2)</f>
        <v>124.67</v>
      </c>
      <c r="DQ16" s="41">
        <v>0</v>
      </c>
      <c r="DR16" s="41">
        <v>0</v>
      </c>
      <c r="DS16" s="41">
        <v>0</v>
      </c>
      <c r="DT16" s="41">
        <v>124.67</v>
      </c>
      <c r="DU16" s="41">
        <v>0</v>
      </c>
      <c r="DV16" s="41">
        <v>0</v>
      </c>
      <c r="DW16" s="41">
        <v>0</v>
      </c>
      <c r="DX16" s="41">
        <v>0</v>
      </c>
      <c r="DY16" s="41">
        <v>0</v>
      </c>
      <c r="DZ16" s="41">
        <v>0</v>
      </c>
      <c r="EA16" s="41">
        <v>0</v>
      </c>
      <c r="EB16" s="41">
        <v>0</v>
      </c>
      <c r="EC16" s="41">
        <v>0</v>
      </c>
      <c r="ED16" s="41">
        <v>0</v>
      </c>
      <c r="EE16" s="41">
        <f>ROUND(IF(AM16="是",SUM(DQ16:EC16),IFERROR(SUM(DQ16:EC16)*BT16/SUMIF(F:F,F16,BT:BT),SUM(DQ16:EC16))),2)</f>
        <v>124.67</v>
      </c>
      <c r="EF16" s="41" t="s">
        <v>195</v>
      </c>
      <c r="EG16" s="41">
        <f t="shared" si="9"/>
        <v>183.87</v>
      </c>
      <c r="EH16" s="41">
        <f t="shared" si="10"/>
        <v>124.67</v>
      </c>
      <c r="EI16" s="1">
        <v>1</v>
      </c>
      <c r="EJ16" s="41">
        <f t="shared" si="11"/>
        <v>0</v>
      </c>
      <c r="EK16" s="41">
        <f t="shared" si="12"/>
        <v>0</v>
      </c>
      <c r="EM16" s="33" t="str">
        <f t="shared" si="22"/>
        <v>无</v>
      </c>
      <c r="EN16" s="33"/>
      <c r="EO16" s="43" t="str">
        <f t="shared" si="14"/>
        <v/>
      </c>
      <c r="EP16" s="1"/>
      <c r="EQ16" s="1"/>
      <c r="ER16" s="1"/>
      <c r="ES16" s="1">
        <f t="shared" si="15"/>
        <v>1</v>
      </c>
      <c r="ET16" s="1" t="str">
        <f t="shared" si="16"/>
        <v>1</v>
      </c>
      <c r="EU16" s="1">
        <f t="shared" si="17"/>
        <v>0</v>
      </c>
      <c r="EV16" s="1">
        <f t="shared" si="18"/>
        <v>1</v>
      </c>
      <c r="EW16" s="1" t="str">
        <f t="shared" si="19"/>
        <v>1-1</v>
      </c>
      <c r="EX16" s="1" t="str">
        <f t="shared" si="20"/>
        <v>1</v>
      </c>
      <c r="EY16" s="1" t="str">
        <f t="shared" si="21"/>
        <v>1-1层</v>
      </c>
      <c r="FB16" s="5">
        <v>20210526</v>
      </c>
    </row>
    <row r="17" customHeight="1" spans="1:158">
      <c r="A17" s="1">
        <v>1</v>
      </c>
      <c r="B17" s="1" t="s">
        <v>309</v>
      </c>
      <c r="C17" s="3" t="s">
        <v>310</v>
      </c>
      <c r="D17" s="1" t="str">
        <f t="shared" si="0"/>
        <v>510821217203JC00014</v>
      </c>
      <c r="E17" s="1" t="str">
        <f t="shared" si="1"/>
        <v>510821217203JC00014F00010001</v>
      </c>
      <c r="F17" s="1" t="s">
        <v>311</v>
      </c>
      <c r="G17" s="1" t="s">
        <v>169</v>
      </c>
      <c r="H17" s="1">
        <f>COUNTIF(F:F,F17)</f>
        <v>1</v>
      </c>
      <c r="I17" s="5" t="s">
        <v>170</v>
      </c>
      <c r="L17" s="1" t="s">
        <v>312</v>
      </c>
      <c r="M17" s="1">
        <f>COUNTIF(L:L,L17)</f>
        <v>1</v>
      </c>
      <c r="P17" s="6" t="str">
        <f>IFERROR(HYPERLINK(VLOOKUP(L:L,户籍资料路径!A:C,2,FALSE),"有"),"无")</f>
        <v>有</v>
      </c>
      <c r="Q17" s="11" t="str">
        <f>IFERROR(HYPERLINK(VLOOKUP(K:K,权属资料路径!A:B,2,FALSE),"有"),"无")</f>
        <v>无</v>
      </c>
      <c r="R17" s="11" t="str">
        <f>IFERROR(HYPERLINK(VLOOKUP(F:F,调查资料路径!A:B,2,FALSE),"有"),"无")</f>
        <v>无</v>
      </c>
      <c r="S17" s="12" t="str">
        <f t="shared" si="2"/>
        <v>有</v>
      </c>
      <c r="T17" s="1" t="s">
        <v>313</v>
      </c>
      <c r="X17" s="1" t="s">
        <v>202</v>
      </c>
      <c r="Y17" s="1" t="str">
        <f t="shared" si="3"/>
        <v>4</v>
      </c>
      <c r="Z17" s="1" t="s">
        <v>314</v>
      </c>
      <c r="AA17" s="1" t="str">
        <f>VLOOKUP(L:L,[1]Sheet1!$A:$N,2,FALSE)</f>
        <v>四川省旺苍县天星乡木瓜村6组4号</v>
      </c>
      <c r="AB17" s="1">
        <f t="shared" si="4"/>
        <v>0</v>
      </c>
      <c r="AC17" s="1" t="str">
        <f t="shared" si="5"/>
        <v>旺苍县天星乡木瓜村4组集体经济组织成员</v>
      </c>
      <c r="AD17" s="1">
        <v>628216</v>
      </c>
      <c r="AE17" s="1" t="s">
        <v>172</v>
      </c>
      <c r="AF17" s="1" t="s">
        <v>173</v>
      </c>
      <c r="AG17" s="1" t="s">
        <v>204</v>
      </c>
      <c r="AH17" s="1" t="str">
        <f t="shared" si="6"/>
        <v>旺苍县天星乡木瓜村4组卢春光住宅一幢1-1层</v>
      </c>
      <c r="AJ17" s="1" t="s">
        <v>205</v>
      </c>
      <c r="AK17" s="5" t="s">
        <v>298</v>
      </c>
      <c r="AP17" s="24" t="s">
        <v>177</v>
      </c>
      <c r="AS17" s="25" t="str">
        <f t="shared" si="7"/>
        <v>本宗地采用测距仪丈量了部分界址边长。界址线清楚，双方现场指界，与邻宗地无争议。</v>
      </c>
      <c r="AT17" s="5" t="s">
        <v>178</v>
      </c>
      <c r="AU17" s="1" t="s">
        <v>179</v>
      </c>
      <c r="AW17" s="1" t="s">
        <v>180</v>
      </c>
      <c r="AY17" s="5" t="s">
        <v>181</v>
      </c>
      <c r="BA17" s="1">
        <v>0</v>
      </c>
      <c r="BB17" s="1">
        <v>0</v>
      </c>
      <c r="BD17" s="1" t="e">
        <f>VLOOKUP(K:K,面签资料路径!A:C,2,0)</f>
        <v>#N/A</v>
      </c>
      <c r="BG17" s="1" t="s">
        <v>207</v>
      </c>
      <c r="BH17" s="1" t="s">
        <v>185</v>
      </c>
      <c r="BJ17" s="1" t="s">
        <v>186</v>
      </c>
      <c r="BK17" s="1" t="str">
        <f t="shared" si="8"/>
        <v>自行修建</v>
      </c>
      <c r="BL17" s="1" t="s">
        <v>208</v>
      </c>
      <c r="BM17" s="1" t="s">
        <v>209</v>
      </c>
      <c r="BX17" s="1" t="s">
        <v>189</v>
      </c>
      <c r="BY17" s="1" t="s">
        <v>189</v>
      </c>
      <c r="BZ17" s="1" t="s">
        <v>189</v>
      </c>
      <c r="CA17" s="1" t="s">
        <v>189</v>
      </c>
      <c r="CB17" s="1" t="s">
        <v>189</v>
      </c>
      <c r="CC17" s="1" t="s">
        <v>188</v>
      </c>
      <c r="CD17" s="1" t="s">
        <v>189</v>
      </c>
      <c r="DC17" s="1" t="s">
        <v>169</v>
      </c>
      <c r="DD17" s="1" t="s">
        <v>210</v>
      </c>
      <c r="DE17" s="1" t="s">
        <v>211</v>
      </c>
      <c r="DF17" s="1" t="s">
        <v>211</v>
      </c>
      <c r="DG17" s="1" t="s">
        <v>193</v>
      </c>
      <c r="DH17" s="1" t="s">
        <v>300</v>
      </c>
      <c r="DI17" s="1" t="s">
        <v>194</v>
      </c>
      <c r="DJ17" s="1" t="s">
        <v>194</v>
      </c>
      <c r="DK17" s="1" t="s">
        <v>194</v>
      </c>
      <c r="DL17" s="1" t="s">
        <v>253</v>
      </c>
      <c r="DM17" s="1">
        <v>84.44</v>
      </c>
      <c r="DN17" s="41">
        <f>ROUND(IF(AM17="是",IFERROR(DM17*EE17/SUMIF(F:F,F17,EE:EE),DM17),IFERROR(DM17*BT17/SUMIF(F:F,F17,BT:BT),DM17)),2)</f>
        <v>84.44</v>
      </c>
      <c r="DO17" s="41">
        <v>57.43</v>
      </c>
      <c r="DP17" s="41">
        <f>ROUND(IF(AM17="是",IFERROR(DO17*EE17/SUMIF(F:F,F17,EE:EE),DO17),IFERROR(DO17*BT17/SUMIF(F:F,F17,BT:BT),DO17)),2)</f>
        <v>57.43</v>
      </c>
      <c r="DQ17" s="41">
        <v>0</v>
      </c>
      <c r="DR17" s="41">
        <v>0</v>
      </c>
      <c r="DS17" s="41">
        <v>0</v>
      </c>
      <c r="DT17" s="41">
        <v>57.43</v>
      </c>
      <c r="DU17" s="41">
        <v>0</v>
      </c>
      <c r="DV17" s="41">
        <v>0</v>
      </c>
      <c r="DW17" s="41">
        <v>0</v>
      </c>
      <c r="DX17" s="41">
        <v>0</v>
      </c>
      <c r="DY17" s="41">
        <v>0</v>
      </c>
      <c r="DZ17" s="41">
        <v>0</v>
      </c>
      <c r="EA17" s="41">
        <v>0</v>
      </c>
      <c r="EB17" s="41">
        <v>0</v>
      </c>
      <c r="EC17" s="41">
        <v>0</v>
      </c>
      <c r="ED17" s="41">
        <v>0</v>
      </c>
      <c r="EE17" s="41">
        <f>ROUND(IF(AM17="是",SUM(DQ17:EC17),IFERROR(SUM(DQ17:EC17)*BT17/SUMIF(F:F,F17,BT:BT),SUM(DQ17:EC17))),2)</f>
        <v>57.43</v>
      </c>
      <c r="EF17" s="41" t="s">
        <v>195</v>
      </c>
      <c r="EG17" s="41">
        <f t="shared" si="9"/>
        <v>84.44</v>
      </c>
      <c r="EH17" s="41">
        <f t="shared" si="10"/>
        <v>57.43</v>
      </c>
      <c r="EI17" s="1">
        <v>1</v>
      </c>
      <c r="EJ17" s="41">
        <f t="shared" si="11"/>
        <v>0</v>
      </c>
      <c r="EK17" s="41">
        <f t="shared" si="12"/>
        <v>0</v>
      </c>
      <c r="EM17" s="33" t="str">
        <f t="shared" si="22"/>
        <v>无</v>
      </c>
      <c r="EN17" s="33"/>
      <c r="EO17" s="43" t="str">
        <f t="shared" si="14"/>
        <v/>
      </c>
      <c r="EP17" s="1"/>
      <c r="EQ17" s="1"/>
      <c r="ER17" s="1"/>
      <c r="ES17" s="1">
        <f t="shared" si="15"/>
        <v>1</v>
      </c>
      <c r="ET17" s="1" t="str">
        <f t="shared" si="16"/>
        <v>1</v>
      </c>
      <c r="EU17" s="1">
        <f t="shared" si="17"/>
        <v>0</v>
      </c>
      <c r="EV17" s="1">
        <f t="shared" si="18"/>
        <v>1</v>
      </c>
      <c r="EW17" s="1" t="str">
        <f t="shared" si="19"/>
        <v>1-1</v>
      </c>
      <c r="EX17" s="1" t="str">
        <f t="shared" si="20"/>
        <v>1</v>
      </c>
      <c r="EY17" s="1" t="str">
        <f t="shared" si="21"/>
        <v>1-1层</v>
      </c>
      <c r="FB17" s="5">
        <v>20210526</v>
      </c>
    </row>
    <row r="18" customHeight="1" spans="1:158">
      <c r="A18" s="1">
        <v>1</v>
      </c>
      <c r="B18" s="1" t="s">
        <v>315</v>
      </c>
      <c r="C18" s="3" t="s">
        <v>316</v>
      </c>
      <c r="D18" s="1" t="str">
        <f t="shared" si="0"/>
        <v>510821217203JC00015</v>
      </c>
      <c r="E18" s="1" t="str">
        <f t="shared" si="1"/>
        <v>510821217203JC00015F00010001</v>
      </c>
      <c r="F18" s="1" t="s">
        <v>317</v>
      </c>
      <c r="G18" s="1" t="s">
        <v>169</v>
      </c>
      <c r="H18" s="1">
        <f>COUNTIF(F:F,F18)</f>
        <v>1</v>
      </c>
      <c r="I18" s="5" t="s">
        <v>170</v>
      </c>
      <c r="L18" s="1" t="s">
        <v>318</v>
      </c>
      <c r="M18" s="1">
        <f>COUNTIF(L:L,L18)</f>
        <v>1</v>
      </c>
      <c r="P18" s="6" t="str">
        <f>IFERROR(HYPERLINK(VLOOKUP(L:L,户籍资料路径!A:C,2,FALSE),"有"),"无")</f>
        <v>无</v>
      </c>
      <c r="Q18" s="11" t="str">
        <f>IFERROR(HYPERLINK(VLOOKUP(K:K,权属资料路径!A:B,2,FALSE),"有"),"无")</f>
        <v>无</v>
      </c>
      <c r="R18" s="11" t="str">
        <f>IFERROR(HYPERLINK(VLOOKUP(F:F,调查资料路径!A:B,2,FALSE),"有"),"无")</f>
        <v>无</v>
      </c>
      <c r="S18" s="12" t="str">
        <f t="shared" si="2"/>
        <v>有</v>
      </c>
      <c r="T18" s="1" t="s">
        <v>319</v>
      </c>
      <c r="X18" s="1" t="s">
        <v>169</v>
      </c>
      <c r="Y18" s="1" t="str">
        <f t="shared" si="3"/>
        <v>1</v>
      </c>
      <c r="Z18" s="1" t="s">
        <v>320</v>
      </c>
      <c r="AA18" s="1" t="str">
        <f>VLOOKUP(L:L,[1]Sheet1!$A:$N,2,FALSE)</f>
        <v>四川省旺苍县天星乡木瓜村6组2号</v>
      </c>
      <c r="AB18" s="1">
        <f t="shared" si="4"/>
        <v>0</v>
      </c>
      <c r="AC18" s="1" t="str">
        <f t="shared" si="5"/>
        <v>旺苍县天星乡木瓜村4组集体经济组织成员</v>
      </c>
      <c r="AD18" s="1">
        <v>628216</v>
      </c>
      <c r="AE18" s="1" t="s">
        <v>172</v>
      </c>
      <c r="AF18" s="1" t="s">
        <v>173</v>
      </c>
      <c r="AG18" s="1" t="s">
        <v>204</v>
      </c>
      <c r="AH18" s="1" t="str">
        <f t="shared" si="6"/>
        <v>旺苍县天星乡木瓜村4组李兴枝住宅一幢1-1层</v>
      </c>
      <c r="AJ18" s="1" t="s">
        <v>205</v>
      </c>
      <c r="AK18" s="5" t="s">
        <v>321</v>
      </c>
      <c r="AP18" s="24" t="s">
        <v>177</v>
      </c>
      <c r="AQ18" s="9"/>
      <c r="AS18" s="25" t="str">
        <f t="shared" si="7"/>
        <v>本宗地采用测距仪丈量了部分界址边长。界址线清楚，双方现场指界，与邻宗地无争议。</v>
      </c>
      <c r="AT18" s="5" t="s">
        <v>178</v>
      </c>
      <c r="AU18" s="1" t="s">
        <v>179</v>
      </c>
      <c r="AW18" s="1" t="s">
        <v>180</v>
      </c>
      <c r="AY18" s="5" t="s">
        <v>181</v>
      </c>
      <c r="BA18" s="1">
        <v>0</v>
      </c>
      <c r="BB18" s="1">
        <v>0</v>
      </c>
      <c r="BD18" s="1" t="e">
        <f>VLOOKUP(K:K,面签资料路径!A:C,2,0)</f>
        <v>#N/A</v>
      </c>
      <c r="BG18" s="1" t="s">
        <v>207</v>
      </c>
      <c r="BH18" s="1" t="s">
        <v>185</v>
      </c>
      <c r="BJ18" s="1" t="s">
        <v>186</v>
      </c>
      <c r="BK18" s="1" t="str">
        <f t="shared" si="8"/>
        <v>自行修建</v>
      </c>
      <c r="BL18" s="1" t="s">
        <v>208</v>
      </c>
      <c r="BM18" s="1" t="s">
        <v>209</v>
      </c>
      <c r="BX18" s="1" t="s">
        <v>189</v>
      </c>
      <c r="BY18" s="1" t="s">
        <v>189</v>
      </c>
      <c r="BZ18" s="1" t="s">
        <v>189</v>
      </c>
      <c r="CA18" s="1" t="s">
        <v>189</v>
      </c>
      <c r="CB18" s="1" t="s">
        <v>189</v>
      </c>
      <c r="CC18" s="1" t="s">
        <v>188</v>
      </c>
      <c r="CD18" s="1" t="s">
        <v>189</v>
      </c>
      <c r="CI18" s="9"/>
      <c r="CP18" s="9"/>
      <c r="DC18" s="1" t="s">
        <v>169</v>
      </c>
      <c r="DD18" s="1" t="s">
        <v>210</v>
      </c>
      <c r="DE18" s="1" t="s">
        <v>211</v>
      </c>
      <c r="DF18" s="1" t="s">
        <v>220</v>
      </c>
      <c r="DG18" s="1" t="s">
        <v>192</v>
      </c>
      <c r="DH18" s="1" t="s">
        <v>220</v>
      </c>
      <c r="DI18" s="1" t="s">
        <v>194</v>
      </c>
      <c r="DJ18" s="1" t="s">
        <v>194</v>
      </c>
      <c r="DK18" s="1" t="s">
        <v>194</v>
      </c>
      <c r="DL18" s="1" t="s">
        <v>194</v>
      </c>
      <c r="DM18" s="1">
        <v>76.99</v>
      </c>
      <c r="DN18" s="41">
        <f>ROUND(IF(AM18="是",IFERROR(DM18*EE18/SUMIF(F:F,F18,EE:EE),DM18),IFERROR(DM18*BT18/SUMIF(F:F,F18,BT:BT),DM18)),2)</f>
        <v>76.99</v>
      </c>
      <c r="DO18" s="41">
        <v>51.27</v>
      </c>
      <c r="DP18" s="41">
        <f>ROUND(IF(AM18="是",IFERROR(DO18*EE18/SUMIF(F:F,F18,EE:EE),DO18),IFERROR(DO18*BT18/SUMIF(F:F,F18,BT:BT),DO18)),2)</f>
        <v>51.27</v>
      </c>
      <c r="DQ18" s="41">
        <v>0</v>
      </c>
      <c r="DR18" s="41">
        <v>0</v>
      </c>
      <c r="DS18" s="41">
        <v>0</v>
      </c>
      <c r="DT18" s="41">
        <v>47.7</v>
      </c>
      <c r="DU18" s="41">
        <v>0</v>
      </c>
      <c r="DV18" s="41">
        <v>0</v>
      </c>
      <c r="DW18" s="41">
        <v>0</v>
      </c>
      <c r="DX18" s="41">
        <v>0</v>
      </c>
      <c r="DY18" s="41">
        <v>0</v>
      </c>
      <c r="DZ18" s="41">
        <v>0</v>
      </c>
      <c r="EA18" s="41">
        <v>0</v>
      </c>
      <c r="EB18" s="41">
        <v>0</v>
      </c>
      <c r="EC18" s="41">
        <v>0</v>
      </c>
      <c r="ED18" s="41">
        <v>0</v>
      </c>
      <c r="EE18" s="41">
        <f>ROUND(IF(AM18="是",SUM(DQ18:EC18),IFERROR(SUM(DQ18:EC18)*BT18/SUMIF(F:F,F18,BT:BT),SUM(DQ18:EC18))),2)</f>
        <v>47.7</v>
      </c>
      <c r="EF18" s="41">
        <v>56.61</v>
      </c>
      <c r="EG18" s="41">
        <f t="shared" si="9"/>
        <v>76.99</v>
      </c>
      <c r="EH18" s="41">
        <f t="shared" si="10"/>
        <v>47.7</v>
      </c>
      <c r="EI18" s="1">
        <v>1</v>
      </c>
      <c r="EJ18" s="41">
        <f t="shared" si="11"/>
        <v>0</v>
      </c>
      <c r="EK18" s="41">
        <f t="shared" si="12"/>
        <v>0</v>
      </c>
      <c r="EM18" s="33" t="str">
        <f t="shared" si="22"/>
        <v>无</v>
      </c>
      <c r="EN18" s="33"/>
      <c r="EO18" s="43" t="str">
        <f t="shared" si="14"/>
        <v/>
      </c>
      <c r="EP18" s="1"/>
      <c r="EQ18" s="1"/>
      <c r="ER18" s="1"/>
      <c r="ES18" s="1">
        <f t="shared" si="15"/>
        <v>1</v>
      </c>
      <c r="ET18" s="1" t="str">
        <f t="shared" si="16"/>
        <v>1</v>
      </c>
      <c r="EU18" s="1">
        <f t="shared" si="17"/>
        <v>0</v>
      </c>
      <c r="EV18" s="1">
        <f t="shared" si="18"/>
        <v>1</v>
      </c>
      <c r="EW18" s="1" t="str">
        <f t="shared" si="19"/>
        <v>1-1</v>
      </c>
      <c r="EX18" s="1" t="str">
        <f t="shared" si="20"/>
        <v>1</v>
      </c>
      <c r="EY18" s="1" t="str">
        <f t="shared" si="21"/>
        <v>1-1层</v>
      </c>
      <c r="FB18" s="5">
        <v>20210526</v>
      </c>
    </row>
    <row r="19" customHeight="1" spans="1:158">
      <c r="A19" s="1">
        <v>1</v>
      </c>
      <c r="B19" s="1" t="s">
        <v>322</v>
      </c>
      <c r="C19" s="3" t="s">
        <v>323</v>
      </c>
      <c r="D19" s="1" t="str">
        <f t="shared" si="0"/>
        <v>510821217203JC00016</v>
      </c>
      <c r="E19" s="1" t="str">
        <f t="shared" si="1"/>
        <v>510821217203JC00016F00010001</v>
      </c>
      <c r="F19" s="1" t="s">
        <v>324</v>
      </c>
      <c r="G19" s="1" t="s">
        <v>169</v>
      </c>
      <c r="H19" s="1">
        <f>COUNTIF(F:F,F19)</f>
        <v>1</v>
      </c>
      <c r="I19" s="5" t="s">
        <v>170</v>
      </c>
      <c r="L19" s="1" t="s">
        <v>325</v>
      </c>
      <c r="M19" s="1">
        <f>COUNTIF(L:L,L19)</f>
        <v>1</v>
      </c>
      <c r="P19" s="8" t="str">
        <f>IFERROR(HYPERLINK(VLOOKUP(L:L,户籍资料路径!A:C,2,FALSE),"有"),"无")</f>
        <v>有</v>
      </c>
      <c r="Q19" s="11" t="str">
        <f>IFERROR(HYPERLINK(VLOOKUP(K:K,权属资料路径!A:B,2,FALSE),"有"),"无")</f>
        <v>无</v>
      </c>
      <c r="R19" s="11" t="str">
        <f>IFERROR(HYPERLINK(VLOOKUP(F:F,调查资料路径!A:B,2,FALSE),"有"),"无")</f>
        <v>无</v>
      </c>
      <c r="S19" s="12" t="str">
        <f t="shared" si="2"/>
        <v>有</v>
      </c>
      <c r="T19" s="1" t="s">
        <v>326</v>
      </c>
      <c r="X19" s="1" t="s">
        <v>202</v>
      </c>
      <c r="Y19" s="1" t="str">
        <f t="shared" si="3"/>
        <v>4</v>
      </c>
      <c r="Z19" s="1" t="s">
        <v>327</v>
      </c>
      <c r="AA19" s="1" t="str">
        <f>VLOOKUP(L:L,[1]Sheet1!$A:$N,2,FALSE)</f>
        <v>四川省旺苍县天星乡木瓜村6组1号</v>
      </c>
      <c r="AB19" s="1">
        <f t="shared" si="4"/>
        <v>0</v>
      </c>
      <c r="AC19" s="1" t="str">
        <f t="shared" si="5"/>
        <v>旺苍县天星乡木瓜村4组集体经济组织成员</v>
      </c>
      <c r="AD19" s="1">
        <v>628216</v>
      </c>
      <c r="AE19" s="1" t="s">
        <v>172</v>
      </c>
      <c r="AF19" s="1" t="s">
        <v>173</v>
      </c>
      <c r="AG19" s="1" t="s">
        <v>204</v>
      </c>
      <c r="AH19" s="1" t="str">
        <f t="shared" si="6"/>
        <v>旺苍县天星乡木瓜村4组付菊廷住宅一幢1-1层</v>
      </c>
      <c r="AJ19" s="1" t="s">
        <v>205</v>
      </c>
      <c r="AK19" s="5" t="s">
        <v>328</v>
      </c>
      <c r="AP19" s="24" t="s">
        <v>177</v>
      </c>
      <c r="AS19" s="25" t="str">
        <f t="shared" si="7"/>
        <v>本宗地采用测距仪丈量了部分界址边长。界址线清楚，双方现场指界，与邻宗地无争议。</v>
      </c>
      <c r="AT19" s="5" t="s">
        <v>178</v>
      </c>
      <c r="AU19" s="1" t="s">
        <v>179</v>
      </c>
      <c r="AW19" s="1" t="s">
        <v>180</v>
      </c>
      <c r="AY19" s="5" t="s">
        <v>181</v>
      </c>
      <c r="BA19" s="1">
        <v>0</v>
      </c>
      <c r="BB19" s="1">
        <v>0</v>
      </c>
      <c r="BD19" s="1" t="e">
        <f>VLOOKUP(K:K,面签资料路径!A:C,2,0)</f>
        <v>#N/A</v>
      </c>
      <c r="BG19" s="1" t="s">
        <v>207</v>
      </c>
      <c r="BH19" s="1" t="s">
        <v>185</v>
      </c>
      <c r="BJ19" s="1" t="s">
        <v>186</v>
      </c>
      <c r="BK19" s="1" t="str">
        <f t="shared" si="8"/>
        <v>自行修建</v>
      </c>
      <c r="BL19" s="1" t="s">
        <v>208</v>
      </c>
      <c r="BM19" s="1" t="s">
        <v>209</v>
      </c>
      <c r="BX19" s="1" t="s">
        <v>188</v>
      </c>
      <c r="BY19" s="1" t="s">
        <v>189</v>
      </c>
      <c r="BZ19" s="1" t="s">
        <v>189</v>
      </c>
      <c r="CA19" s="1" t="s">
        <v>189</v>
      </c>
      <c r="CB19" s="1" t="s">
        <v>189</v>
      </c>
      <c r="CC19" s="1" t="s">
        <v>188</v>
      </c>
      <c r="CD19" s="1" t="s">
        <v>189</v>
      </c>
      <c r="CF19" s="9"/>
      <c r="DC19" s="1" t="s">
        <v>169</v>
      </c>
      <c r="DD19" s="1" t="s">
        <v>210</v>
      </c>
      <c r="DE19" s="1" t="s">
        <v>211</v>
      </c>
      <c r="DF19" s="1" t="s">
        <v>211</v>
      </c>
      <c r="DG19" s="1" t="s">
        <v>193</v>
      </c>
      <c r="DH19" s="1" t="s">
        <v>193</v>
      </c>
      <c r="DI19" s="1" t="s">
        <v>194</v>
      </c>
      <c r="DJ19" s="1" t="s">
        <v>194</v>
      </c>
      <c r="DK19" s="1" t="s">
        <v>194</v>
      </c>
      <c r="DL19" s="1" t="s">
        <v>194</v>
      </c>
      <c r="DM19" s="1">
        <v>374.62</v>
      </c>
      <c r="DN19" s="41">
        <f>ROUND(IF(AM19="是",IFERROR(DM19*EE19/SUMIF(F:F,F19,EE:EE),DM19),IFERROR(DM19*BT19/SUMIF(F:F,F19,BT:BT),DM19)),2)</f>
        <v>374.62</v>
      </c>
      <c r="DO19" s="41">
        <v>281.9</v>
      </c>
      <c r="DP19" s="41">
        <f>ROUND(IF(AM19="是",IFERROR(DO19*EE19/SUMIF(F:F,F19,EE:EE),DO19),IFERROR(DO19*BT19/SUMIF(F:F,F19,BT:BT),DO19)),2)</f>
        <v>281.9</v>
      </c>
      <c r="DQ19" s="41">
        <v>0</v>
      </c>
      <c r="DR19" s="41">
        <v>0</v>
      </c>
      <c r="DS19" s="41">
        <v>0</v>
      </c>
      <c r="DT19" s="41">
        <v>281.9</v>
      </c>
      <c r="DU19" s="41">
        <v>0</v>
      </c>
      <c r="DV19" s="41">
        <v>0</v>
      </c>
      <c r="DW19" s="41">
        <v>0</v>
      </c>
      <c r="DX19" s="41">
        <v>0</v>
      </c>
      <c r="DY19" s="41">
        <v>0</v>
      </c>
      <c r="DZ19" s="41">
        <v>0</v>
      </c>
      <c r="EA19" s="41">
        <v>0</v>
      </c>
      <c r="EB19" s="41">
        <v>0</v>
      </c>
      <c r="EC19" s="41">
        <v>0</v>
      </c>
      <c r="ED19" s="41">
        <v>0</v>
      </c>
      <c r="EE19" s="41">
        <f>ROUND(IF(AM19="是",SUM(DQ19:EC19),IFERROR(SUM(DQ19:EC19)*BT19/SUMIF(F:F,F19,BT:BT),SUM(DQ19:EC19))),2)</f>
        <v>281.9</v>
      </c>
      <c r="EF19" s="41">
        <v>79.23</v>
      </c>
      <c r="EG19" s="41">
        <f t="shared" si="9"/>
        <v>120</v>
      </c>
      <c r="EH19" s="41">
        <f t="shared" si="10"/>
        <v>90.2995034968768</v>
      </c>
      <c r="EI19" s="1">
        <v>1</v>
      </c>
      <c r="EJ19" s="41">
        <f t="shared" si="11"/>
        <v>254.62</v>
      </c>
      <c r="EK19" s="41">
        <f t="shared" si="12"/>
        <v>191.600496503123</v>
      </c>
      <c r="EM19" s="33" t="str">
        <f t="shared" si="22"/>
        <v>经确认，该宗地总面积为374.62平方米，合法用地面积为120平方米，超占土地面积为254.62平方米;建筑总面积为0平方米，合法建筑面积为90.3平方米，超占建筑面积为191.6平方米</v>
      </c>
      <c r="EN19" s="33"/>
      <c r="EO19" s="43" t="str">
        <f t="shared" si="14"/>
        <v>该宗地面积为374.62平方米，合法面积为120平方米，超占土地面积为254.62平方米；建筑总面积为0平方米，合法建筑面积为90.3平方米，超占建筑面积为191.6平方米。
</v>
      </c>
      <c r="EP19" s="1"/>
      <c r="EQ19" s="1"/>
      <c r="ER19" s="1"/>
      <c r="ES19" s="1">
        <f t="shared" si="15"/>
        <v>1</v>
      </c>
      <c r="ET19" s="1" t="str">
        <f t="shared" si="16"/>
        <v>1</v>
      </c>
      <c r="EU19" s="1">
        <f t="shared" si="17"/>
        <v>0</v>
      </c>
      <c r="EV19" s="1">
        <f t="shared" si="18"/>
        <v>1</v>
      </c>
      <c r="EW19" s="1" t="str">
        <f t="shared" si="19"/>
        <v>1-1</v>
      </c>
      <c r="EX19" s="1" t="str">
        <f t="shared" si="20"/>
        <v>1</v>
      </c>
      <c r="EY19" s="1" t="str">
        <f t="shared" si="21"/>
        <v>1-1层</v>
      </c>
      <c r="FB19" s="5">
        <v>20210526</v>
      </c>
    </row>
    <row r="20" customHeight="1" spans="1:158">
      <c r="A20" s="1">
        <v>1</v>
      </c>
      <c r="B20" s="1" t="s">
        <v>329</v>
      </c>
      <c r="C20" s="3" t="s">
        <v>330</v>
      </c>
      <c r="D20" s="1" t="str">
        <f t="shared" si="0"/>
        <v>510821217203JC00019</v>
      </c>
      <c r="E20" s="1" t="str">
        <f t="shared" si="1"/>
        <v>510821217203JC00019F00010001</v>
      </c>
      <c r="F20" s="1" t="s">
        <v>331</v>
      </c>
      <c r="G20" s="1" t="s">
        <v>169</v>
      </c>
      <c r="H20" s="1">
        <f>COUNTIF(F:F,F20)</f>
        <v>1</v>
      </c>
      <c r="I20" s="5" t="s">
        <v>170</v>
      </c>
      <c r="L20" s="1" t="s">
        <v>332</v>
      </c>
      <c r="M20" s="1">
        <f>COUNTIF(L:L,L20)</f>
        <v>1</v>
      </c>
      <c r="P20" s="8" t="str">
        <f>IFERROR(HYPERLINK(VLOOKUP(L:L,户籍资料路径!A:C,2,FALSE),"有"),"无")</f>
        <v>有</v>
      </c>
      <c r="Q20" s="11" t="str">
        <f>IFERROR(HYPERLINK(VLOOKUP(K:K,权属资料路径!A:B,2,FALSE),"有"),"无")</f>
        <v>无</v>
      </c>
      <c r="R20" s="11" t="str">
        <f>IFERROR(HYPERLINK(VLOOKUP(F:F,调查资料路径!A:B,2,FALSE),"有"),"无")</f>
        <v>无</v>
      </c>
      <c r="S20" s="12" t="str">
        <f t="shared" si="2"/>
        <v>有</v>
      </c>
      <c r="T20" s="1" t="s">
        <v>333</v>
      </c>
      <c r="X20" s="1" t="s">
        <v>169</v>
      </c>
      <c r="Y20" s="1" t="str">
        <f t="shared" si="3"/>
        <v>1</v>
      </c>
      <c r="Z20" s="1" t="s">
        <v>334</v>
      </c>
      <c r="AA20" s="1" t="str">
        <f>VLOOKUP(L:L,[1]Sheet1!$A:$N,2,FALSE)</f>
        <v>四川省旺苍县天星乡木瓜村6组7号</v>
      </c>
      <c r="AB20" s="1">
        <f t="shared" si="4"/>
        <v>0</v>
      </c>
      <c r="AC20" s="1" t="str">
        <f t="shared" si="5"/>
        <v>旺苍县天星乡木瓜村4组集体经济组织成员</v>
      </c>
      <c r="AD20" s="1">
        <v>628216</v>
      </c>
      <c r="AE20" s="1" t="s">
        <v>172</v>
      </c>
      <c r="AF20" s="1" t="s">
        <v>173</v>
      </c>
      <c r="AG20" s="1" t="s">
        <v>204</v>
      </c>
      <c r="AH20" s="1" t="str">
        <f t="shared" si="6"/>
        <v>旺苍县天星乡木瓜村4组余朝英住宅一幢1-1层</v>
      </c>
      <c r="AJ20" s="1" t="s">
        <v>205</v>
      </c>
      <c r="AK20" s="5" t="s">
        <v>335</v>
      </c>
      <c r="AP20" s="24" t="s">
        <v>177</v>
      </c>
      <c r="AS20" s="25" t="str">
        <f t="shared" si="7"/>
        <v>本宗地采用测距仪丈量了部分界址边长。界址线清楚，双方现场指界，与邻宗地无争议。</v>
      </c>
      <c r="AT20" s="5" t="s">
        <v>178</v>
      </c>
      <c r="AU20" s="1" t="s">
        <v>179</v>
      </c>
      <c r="AW20" s="1" t="s">
        <v>180</v>
      </c>
      <c r="AY20" s="5" t="s">
        <v>181</v>
      </c>
      <c r="BA20" s="1">
        <v>0</v>
      </c>
      <c r="BB20" s="1">
        <v>0</v>
      </c>
      <c r="BD20" s="1" t="e">
        <f>VLOOKUP(K:K,面签资料路径!A:C,2,0)</f>
        <v>#N/A</v>
      </c>
      <c r="BG20" s="1" t="s">
        <v>207</v>
      </c>
      <c r="BH20" s="1" t="s">
        <v>185</v>
      </c>
      <c r="BJ20" s="1" t="s">
        <v>186</v>
      </c>
      <c r="BK20" s="1" t="str">
        <f t="shared" si="8"/>
        <v>自行修建</v>
      </c>
      <c r="BL20" s="1" t="s">
        <v>208</v>
      </c>
      <c r="BM20" s="1" t="s">
        <v>209</v>
      </c>
      <c r="BX20" s="1" t="s">
        <v>188</v>
      </c>
      <c r="BY20" s="1" t="s">
        <v>189</v>
      </c>
      <c r="BZ20" s="1" t="s">
        <v>189</v>
      </c>
      <c r="CA20" s="1" t="s">
        <v>189</v>
      </c>
      <c r="CB20" s="1" t="s">
        <v>189</v>
      </c>
      <c r="CC20" s="1" t="s">
        <v>188</v>
      </c>
      <c r="CD20" s="1" t="s">
        <v>189</v>
      </c>
      <c r="DC20" s="1" t="s">
        <v>169</v>
      </c>
      <c r="DD20" s="1" t="s">
        <v>210</v>
      </c>
      <c r="DE20" s="1" t="s">
        <v>211</v>
      </c>
      <c r="DF20" s="1" t="s">
        <v>220</v>
      </c>
      <c r="DG20" s="1" t="s">
        <v>220</v>
      </c>
      <c r="DH20" s="1" t="s">
        <v>220</v>
      </c>
      <c r="DI20" s="1" t="s">
        <v>194</v>
      </c>
      <c r="DJ20" s="1" t="s">
        <v>194</v>
      </c>
      <c r="DK20" s="1" t="s">
        <v>194</v>
      </c>
      <c r="DL20" s="1" t="s">
        <v>194</v>
      </c>
      <c r="DM20" s="1">
        <v>203.88</v>
      </c>
      <c r="DN20" s="41">
        <f>ROUND(IF(AM20="是",IFERROR(DM20*EE20/SUMIF(F:F,F20,EE:EE),DM20),IFERROR(DM20*BT20/SUMIF(F:F,F20,BT:BT),DM20)),2)</f>
        <v>203.88</v>
      </c>
      <c r="DO20" s="41">
        <v>144.09</v>
      </c>
      <c r="DP20" s="41">
        <f>ROUND(IF(AM20="是",IFERROR(DO20*EE20/SUMIF(F:F,F20,EE:EE),DO20),IFERROR(DO20*BT20/SUMIF(F:F,F20,BT:BT),DO20)),2)</f>
        <v>144.09</v>
      </c>
      <c r="DQ20" s="41">
        <v>0</v>
      </c>
      <c r="DR20" s="41">
        <v>0</v>
      </c>
      <c r="DS20" s="41">
        <v>0</v>
      </c>
      <c r="DT20" s="41">
        <v>144.09</v>
      </c>
      <c r="DU20" s="41">
        <v>0</v>
      </c>
      <c r="DV20" s="41">
        <v>0</v>
      </c>
      <c r="DW20" s="41">
        <v>0</v>
      </c>
      <c r="DX20" s="41">
        <v>0</v>
      </c>
      <c r="DY20" s="41">
        <v>0</v>
      </c>
      <c r="DZ20" s="41">
        <v>0</v>
      </c>
      <c r="EA20" s="41">
        <v>0</v>
      </c>
      <c r="EB20" s="41">
        <v>0</v>
      </c>
      <c r="EC20" s="41">
        <v>0</v>
      </c>
      <c r="ED20" s="41">
        <v>0</v>
      </c>
      <c r="EE20" s="41">
        <f>ROUND(IF(AM20="是",SUM(DQ20:EC20),IFERROR(SUM(DQ20:EC20)*BT20/SUMIF(F:F,F20,BT:BT),SUM(DQ20:EC20))),2)</f>
        <v>144.09</v>
      </c>
      <c r="EF20" s="41">
        <v>109.19</v>
      </c>
      <c r="EG20" s="41">
        <f t="shared" si="9"/>
        <v>90</v>
      </c>
      <c r="EH20" s="41">
        <f t="shared" si="10"/>
        <v>63.6065332548558</v>
      </c>
      <c r="EI20" s="1">
        <v>1</v>
      </c>
      <c r="EJ20" s="41">
        <f t="shared" si="11"/>
        <v>113.88</v>
      </c>
      <c r="EK20" s="41">
        <f t="shared" si="12"/>
        <v>80.4834667451442</v>
      </c>
      <c r="EM20" s="33" t="str">
        <f t="shared" si="22"/>
        <v>经确认，该宗地总面积为203.88平方米，合法用地面积为90平方米，超占土地面积为113.88平方米;建筑总面积为0平方米，合法建筑面积为63.61平方米，超占建筑面积为80.48平方米</v>
      </c>
      <c r="EN20" s="33"/>
      <c r="EO20" s="43" t="str">
        <f t="shared" si="14"/>
        <v>该宗地面积为203.88平方米，合法面积为90平方米，超占土地面积为113.88平方米；建筑总面积为0平方米，合法建筑面积为63.61平方米，超占建筑面积为80.48平方米。
</v>
      </c>
      <c r="EP20" s="1"/>
      <c r="EQ20" s="1"/>
      <c r="ER20" s="1"/>
      <c r="ES20" s="1">
        <f t="shared" si="15"/>
        <v>1</v>
      </c>
      <c r="ET20" s="1" t="str">
        <f t="shared" si="16"/>
        <v>1</v>
      </c>
      <c r="EU20" s="1">
        <f t="shared" si="17"/>
        <v>0</v>
      </c>
      <c r="EV20" s="1">
        <f t="shared" si="18"/>
        <v>1</v>
      </c>
      <c r="EW20" s="1" t="str">
        <f t="shared" si="19"/>
        <v>1-1</v>
      </c>
      <c r="EX20" s="1" t="str">
        <f t="shared" si="20"/>
        <v>1</v>
      </c>
      <c r="EY20" s="1" t="str">
        <f t="shared" si="21"/>
        <v>1-1层</v>
      </c>
      <c r="FB20" s="5">
        <v>20210526</v>
      </c>
    </row>
    <row r="21" customHeight="1" spans="1:158">
      <c r="A21" s="1">
        <v>1</v>
      </c>
      <c r="B21" s="1" t="s">
        <v>336</v>
      </c>
      <c r="C21" s="3" t="s">
        <v>337</v>
      </c>
      <c r="D21" s="1" t="str">
        <f t="shared" ref="D21:D42" si="23">F21</f>
        <v>510821217203JC00021</v>
      </c>
      <c r="E21" s="1" t="str">
        <f t="shared" ref="E21:E42" si="24">F21&amp;"F00010001"</f>
        <v>510821217203JC00021F00010001</v>
      </c>
      <c r="F21" s="1" t="s">
        <v>338</v>
      </c>
      <c r="G21" s="1" t="s">
        <v>169</v>
      </c>
      <c r="H21" s="1">
        <f>COUNTIF(F:F,F21)</f>
        <v>1</v>
      </c>
      <c r="I21" s="5" t="s">
        <v>170</v>
      </c>
      <c r="J21" s="1" t="s">
        <v>339</v>
      </c>
      <c r="K21" s="1" t="s">
        <v>340</v>
      </c>
      <c r="L21" s="1" t="s">
        <v>341</v>
      </c>
      <c r="M21" s="1">
        <f>COUNTIF(L:L,L21)</f>
        <v>2</v>
      </c>
      <c r="P21" s="8" t="str">
        <f>IFERROR(HYPERLINK(VLOOKUP(K21,户籍资料路径!A:C,2,FALSE),"有"),"无")</f>
        <v>有</v>
      </c>
      <c r="Q21" s="11" t="str">
        <f>IFERROR(HYPERLINK(VLOOKUP(L:L,权属资料路径!A:B,2,FALSE),"有"),"无")</f>
        <v>无</v>
      </c>
      <c r="R21" s="11" t="str">
        <f>IFERROR(HYPERLINK(VLOOKUP(F:F,调查资料路径!A:B,2,FALSE),"有"),"无")</f>
        <v>无</v>
      </c>
      <c r="S21" s="12" t="str">
        <f t="shared" ref="S21:S42" si="25">IF(C21&gt;0,HYPERLINK(".\"&amp;AE21&amp;AF21&amp;"房屋照片\"&amp;C21,"有"),"无")</f>
        <v>有</v>
      </c>
      <c r="T21" s="13" t="s">
        <v>342</v>
      </c>
      <c r="U21" s="13"/>
      <c r="V21" s="13"/>
      <c r="W21" s="13"/>
      <c r="X21" s="1" t="s">
        <v>202</v>
      </c>
      <c r="Y21" s="1" t="str">
        <f t="shared" ref="Y21:Y42" si="26">IF(U21&gt;0,"核实是否所有人都要享受面积",IF(V21&gt;0,"核实是否所有人都要享受面积",X21))</f>
        <v>4</v>
      </c>
      <c r="Z21" s="1" t="s">
        <v>343</v>
      </c>
      <c r="AA21" s="16" t="s">
        <v>344</v>
      </c>
      <c r="AB21" s="1">
        <f t="shared" ref="AB21:AB84" si="27">IF(CD21="是",,IF(CA21="是",AE21&amp;AF21&amp;AG21,))</f>
        <v>0</v>
      </c>
      <c r="AC21" s="1" t="str">
        <f t="shared" ref="AC21:AC84" si="28">IF(CD21="是","是"&amp;AE21&amp;AF21&amp;AG21&amp;"集体经济组织原成员住宅的合法继承人",IF(CC21="是","旺苍县"&amp;AE21&amp;AF21&amp;AG21&amp;"集体经济组织成员",IF(AB21&gt;0,"原"&amp;"旺苍县"&amp;AE21&amp;AF21&amp;AG21&amp;"集体经济组织成员，现房屋坐落于"&amp;AE21&amp;AF21&amp;AG21,"是"&amp;LEFT(AA21,FIND("@",SUBSTITUTE(AA21,"组","@",1)))&amp;"集体经济组织成员，现居住于"&amp;AE21&amp;AF21&amp;AG21&amp;"，在原户籍所在地无宅基地和房屋")))</f>
        <v>旺苍县天星乡木瓜村4组集体经济组织成员</v>
      </c>
      <c r="AD21" s="1">
        <v>628216</v>
      </c>
      <c r="AE21" s="1" t="s">
        <v>172</v>
      </c>
      <c r="AF21" s="1" t="s">
        <v>173</v>
      </c>
      <c r="AG21" s="1" t="s">
        <v>204</v>
      </c>
      <c r="AH21" s="1" t="str">
        <f t="shared" ref="AH21:AH42" si="29">"旺苍县"&amp;AE21&amp;AF21&amp;AG21&amp;L21&amp;"住宅一幢1-"&amp;DC21&amp;"层"</f>
        <v>旺苍县天星乡木瓜村4组唐显坤住宅一幢1-1层</v>
      </c>
      <c r="AJ21" s="1" t="s">
        <v>205</v>
      </c>
      <c r="AK21" s="5" t="s">
        <v>345</v>
      </c>
      <c r="AP21" s="24" t="s">
        <v>177</v>
      </c>
      <c r="AS21" s="25" t="str">
        <f t="shared" ref="AS21:AS42" si="30">AP21&amp;AQ21</f>
        <v>本宗地采用测距仪丈量了部分界址边长。界址线清楚，双方现场指界，与邻宗地无争议。</v>
      </c>
      <c r="AT21" s="5" t="s">
        <v>178</v>
      </c>
      <c r="AU21" s="1" t="s">
        <v>179</v>
      </c>
      <c r="AW21" s="1" t="s">
        <v>180</v>
      </c>
      <c r="AY21" s="5" t="s">
        <v>181</v>
      </c>
      <c r="BA21" s="1">
        <v>0</v>
      </c>
      <c r="BB21" s="1">
        <v>0</v>
      </c>
      <c r="BD21" s="1" t="e">
        <f>VLOOKUP(K:K,面签资料路径!A:C,2,0)</f>
        <v>#N/A</v>
      </c>
      <c r="BG21" s="1" t="s">
        <v>207</v>
      </c>
      <c r="BH21" s="1" t="s">
        <v>185</v>
      </c>
      <c r="BJ21" s="1" t="s">
        <v>186</v>
      </c>
      <c r="BK21" s="1" t="str">
        <f t="shared" ref="BK21:BK42" si="31">IF(CD21="是","继承","自行修建")</f>
        <v>自行修建</v>
      </c>
      <c r="BL21" s="1" t="s">
        <v>208</v>
      </c>
      <c r="BM21" s="1" t="s">
        <v>209</v>
      </c>
      <c r="BX21" s="1" t="s">
        <v>188</v>
      </c>
      <c r="BY21" s="1" t="s">
        <v>189</v>
      </c>
      <c r="BZ21" s="1" t="s">
        <v>189</v>
      </c>
      <c r="CA21" s="1" t="s">
        <v>189</v>
      </c>
      <c r="CB21" s="1" t="s">
        <v>189</v>
      </c>
      <c r="CC21" s="1" t="s">
        <v>188</v>
      </c>
      <c r="CD21" s="1" t="s">
        <v>189</v>
      </c>
      <c r="DC21" s="1" t="s">
        <v>169</v>
      </c>
      <c r="DD21" s="1" t="s">
        <v>210</v>
      </c>
      <c r="DE21" s="1" t="s">
        <v>220</v>
      </c>
      <c r="DF21" s="1" t="s">
        <v>211</v>
      </c>
      <c r="DG21" s="1" t="s">
        <v>192</v>
      </c>
      <c r="DH21" s="1" t="s">
        <v>192</v>
      </c>
      <c r="DI21" s="1" t="s">
        <v>194</v>
      </c>
      <c r="DJ21" s="1" t="s">
        <v>194</v>
      </c>
      <c r="DK21" s="1" t="s">
        <v>194</v>
      </c>
      <c r="DL21" s="1" t="s">
        <v>194</v>
      </c>
      <c r="DM21" s="1">
        <v>313.74</v>
      </c>
      <c r="DN21" s="41">
        <f>ROUND(IF(AM21="是",IFERROR(DM21*EE21/SUMIF(F:F,F21,EE:EE),DM21),IFERROR(DM21*BT21/SUMIF(F:F,F21,BT:BT),DM21)),2)</f>
        <v>313.74</v>
      </c>
      <c r="DO21" s="41">
        <v>251.06</v>
      </c>
      <c r="DP21" s="41">
        <f>ROUND(IF(AM21="是",IFERROR(DO21*EE21/SUMIF(F:F,F21,EE:EE),DO21),IFERROR(DO21*BT21/SUMIF(F:F,F21,BT:BT),DO21)),2)</f>
        <v>251.06</v>
      </c>
      <c r="DQ21" s="41">
        <v>0</v>
      </c>
      <c r="DR21" s="41">
        <v>0</v>
      </c>
      <c r="DS21" s="41">
        <v>0</v>
      </c>
      <c r="DT21" s="41">
        <v>251.06</v>
      </c>
      <c r="DU21" s="41">
        <v>0</v>
      </c>
      <c r="DV21" s="41">
        <v>0</v>
      </c>
      <c r="DW21" s="41">
        <v>0</v>
      </c>
      <c r="DX21" s="41">
        <v>0</v>
      </c>
      <c r="DY21" s="41">
        <v>0</v>
      </c>
      <c r="DZ21" s="41">
        <v>0</v>
      </c>
      <c r="EA21" s="41">
        <v>0</v>
      </c>
      <c r="EB21" s="41">
        <v>0</v>
      </c>
      <c r="EC21" s="41">
        <v>0</v>
      </c>
      <c r="ED21" s="41">
        <v>0</v>
      </c>
      <c r="EE21" s="41">
        <f>ROUND(IF(AM21="是",SUM(DQ21:EC21),IFERROR(SUM(DQ21:EC21)*BT21/SUMIF(F:F,F21,BT:BT),SUM(DQ21:EC21))),2)</f>
        <v>251.06</v>
      </c>
      <c r="EF21" s="41">
        <v>194.38</v>
      </c>
      <c r="EG21" s="41">
        <f t="shared" ref="EG21:EG84" si="32">ROUND(IF(IFERROR(VALUE(CP21),0)&lt;1,IF(OR(ISNUMBER(SEARCH("B",F21)),IFERROR(VALUE(LEFT(AK21,4)),2000)&lt;1983),DN21,MIN(IF(IFERROR(VALUE(X21),0)&lt;1,0,MAX(MIN(IFERROR(VALUE(X21),0),5),3)*30),DN21)),MIN(MAX(IFERROR(VALUE(CP21),0),IF(OR(ISNUMBER(SEARCH("B",F21)),IFERROR(VALUE(LEFT(AK21,4)),2000)&lt;1983),DN21,MIN(IF(IFERROR(VALUE(X21),0)&lt;1,0,MAX(MIN(IFERROR(VALUE(X21),0),5),3)*30),DN21))),DN21)),2)</f>
        <v>120</v>
      </c>
      <c r="EH21" s="41">
        <f t="shared" ref="EH21:EH84" si="33">EE21*EG21/DN21</f>
        <v>96.0260087970931</v>
      </c>
      <c r="EI21" s="1">
        <v>1</v>
      </c>
      <c r="EJ21" s="41">
        <f t="shared" ref="EJ21:EJ84" si="34">DN21-EG21</f>
        <v>193.74</v>
      </c>
      <c r="EK21" s="41">
        <f t="shared" ref="EK21:EK84" si="35">EE21-EH21</f>
        <v>155.033991202907</v>
      </c>
      <c r="EM21" s="33" t="str">
        <f t="shared" si="22"/>
        <v>经确认，该宗地总面积为313.74平方米，合法用地面积为120平方米，超占土地面积为193.74平方米;建筑总面积为0平方米，合法建筑面积为96.03平方米，超占建筑面积为155.03平方米</v>
      </c>
      <c r="EN21" s="33"/>
      <c r="EO21" s="43" t="str">
        <f t="shared" ref="EO21:EO48" si="36">IF(H21=1,IF(EJ21&gt;0,"该宗地面积为"&amp;ROUND(DN21,2)&amp;"平方米，合法面积为"&amp;ROUND(EG21,2)&amp;"平方米，超占土地面积为"&amp;ROUND(EJ21,2)&amp;"平方米；建筑总面积为"&amp;ROUND(ED21,2)&amp;"平方米，合法建筑面积为"&amp;ROUND(EH21,2)&amp;"平方米，超占建筑面积为"&amp;ROUND(EK21,2)&amp;"平方米。"&amp;CHAR(10),IF(EK21&gt;0,"建筑总面积为"&amp;ROUND(ED21,2)&amp;"平方米，合法建筑面积为"&amp;ROUND(EH21,2)&amp;"平方米，超占建筑面积为"&amp;ROUND(EK21,2)&amp;"平方米。"&amp;CHAR(10),))&amp;IF(U21=0,,U21&amp;"为本农村集体经济组织原成员"&amp;CHAR(10))&amp;IF(W21=0,,"该权利人为本农村集体经济组织原成员的合法继承人")&amp;IF(EN21=0,,EN21&amp;CHAR(10)),MID(EM21,5,1000))</f>
        <v>该宗地面积为313.74平方米，合法面积为120平方米，超占土地面积为193.74平方米；建筑总面积为0平方米，合法建筑面积为96.03平方米，超占建筑面积为155.03平方米。
</v>
      </c>
      <c r="EP21" s="1"/>
      <c r="EQ21" s="1"/>
      <c r="ER21" s="1"/>
      <c r="ES21" s="1">
        <f t="shared" ref="ES21:ES84" si="37">ET21+EU21</f>
        <v>1</v>
      </c>
      <c r="ET21" s="1" t="str">
        <f t="shared" ref="ET21:ET84" si="38">DC21</f>
        <v>1</v>
      </c>
      <c r="EU21" s="1">
        <f t="shared" ref="EU21:EU84" si="39">IF(DS21=0,0,1)</f>
        <v>0</v>
      </c>
      <c r="EV21" s="1">
        <f t="shared" ref="EV21:EV84" si="40">IF(EU21=1,-1,1)</f>
        <v>1</v>
      </c>
      <c r="EW21" s="1" t="str">
        <f t="shared" ref="EW21:EW84" si="41">IF(EU21=0,"1-"&amp;ET21,"-1-"&amp;ET21)</f>
        <v>1-1</v>
      </c>
      <c r="EX21" s="1" t="str">
        <f t="shared" ref="EX21:EX84" si="42">ET21</f>
        <v>1</v>
      </c>
      <c r="EY21" s="1" t="str">
        <f t="shared" ref="EY21:EY84" si="43">EW21&amp;"层"</f>
        <v>1-1层</v>
      </c>
      <c r="FB21" s="5">
        <v>20210526</v>
      </c>
    </row>
    <row r="22" customHeight="1" spans="1:158">
      <c r="A22" s="1">
        <v>1</v>
      </c>
      <c r="B22" s="1" t="s">
        <v>346</v>
      </c>
      <c r="C22" s="3" t="s">
        <v>347</v>
      </c>
      <c r="D22" s="1" t="str">
        <f t="shared" si="23"/>
        <v>510821217203JC00022</v>
      </c>
      <c r="E22" s="1" t="str">
        <f t="shared" si="24"/>
        <v>510821217203JC00022F00010001</v>
      </c>
      <c r="F22" s="1" t="s">
        <v>348</v>
      </c>
      <c r="G22" s="1" t="s">
        <v>169</v>
      </c>
      <c r="H22" s="1">
        <f>COUNTIF(F:F,F22)</f>
        <v>2</v>
      </c>
      <c r="I22" s="5" t="s">
        <v>170</v>
      </c>
      <c r="J22" s="9"/>
      <c r="L22" s="1" t="s">
        <v>349</v>
      </c>
      <c r="M22" s="1">
        <f>COUNTIF(L:L,L22)</f>
        <v>1</v>
      </c>
      <c r="P22" s="8" t="str">
        <f>IFERROR(HYPERLINK(VLOOKUP(L:L,户籍资料路径!A:C,2,FALSE),"有"),"无")</f>
        <v>有</v>
      </c>
      <c r="Q22" s="11" t="str">
        <f>IFERROR(HYPERLINK(VLOOKUP(K:K,权属资料路径!A:B,2,FALSE),"有"),"无")</f>
        <v>无</v>
      </c>
      <c r="R22" s="11" t="str">
        <f>IFERROR(HYPERLINK(VLOOKUP(F:F,调查资料路径!A:B,2,FALSE),"有"),"无")</f>
        <v>无</v>
      </c>
      <c r="S22" s="12" t="str">
        <f t="shared" si="25"/>
        <v>有</v>
      </c>
      <c r="T22" s="1" t="s">
        <v>350</v>
      </c>
      <c r="X22" s="1" t="s">
        <v>169</v>
      </c>
      <c r="Y22" s="1" t="str">
        <f t="shared" si="26"/>
        <v>1</v>
      </c>
      <c r="Z22" s="1" t="s">
        <v>351</v>
      </c>
      <c r="AA22" s="1" t="str">
        <f>VLOOKUP(L:L,[1]Sheet1!$A:$N,2,FALSE)</f>
        <v>四川省旺苍县天星乡木瓜村7组3号</v>
      </c>
      <c r="AB22" s="1">
        <f t="shared" si="27"/>
        <v>0</v>
      </c>
      <c r="AC22" s="1" t="str">
        <f t="shared" si="28"/>
        <v>旺苍县天星乡木瓜村4组集体经济组织成员</v>
      </c>
      <c r="AD22" s="1">
        <v>628216</v>
      </c>
      <c r="AE22" s="1" t="s">
        <v>172</v>
      </c>
      <c r="AF22" s="1" t="s">
        <v>173</v>
      </c>
      <c r="AG22" s="1" t="s">
        <v>204</v>
      </c>
      <c r="AH22" s="1" t="str">
        <f t="shared" si="29"/>
        <v>旺苍县天星乡木瓜村4组彭怀富住宅一幢1-1层</v>
      </c>
      <c r="AJ22" s="1" t="s">
        <v>205</v>
      </c>
      <c r="AK22" s="5" t="s">
        <v>352</v>
      </c>
      <c r="AM22" s="9"/>
      <c r="AP22" s="24" t="s">
        <v>177</v>
      </c>
      <c r="AQ22" s="9"/>
      <c r="AS22" s="25" t="str">
        <f t="shared" si="30"/>
        <v>本宗地采用测距仪丈量了部分界址边长。界址线清楚，双方现场指界，与邻宗地无争议。</v>
      </c>
      <c r="AT22" s="5" t="s">
        <v>178</v>
      </c>
      <c r="AU22" s="1" t="s">
        <v>179</v>
      </c>
      <c r="AW22" s="1" t="s">
        <v>180</v>
      </c>
      <c r="AY22" s="5" t="s">
        <v>181</v>
      </c>
      <c r="BA22" s="1">
        <v>0</v>
      </c>
      <c r="BB22" s="1">
        <v>0</v>
      </c>
      <c r="BD22" s="1" t="e">
        <f>VLOOKUP(K:K,面签资料路径!A:C,2,0)</f>
        <v>#N/A</v>
      </c>
      <c r="BG22" s="1" t="s">
        <v>207</v>
      </c>
      <c r="BH22" s="1" t="s">
        <v>185</v>
      </c>
      <c r="BJ22" s="1" t="s">
        <v>186</v>
      </c>
      <c r="BK22" s="1" t="str">
        <f t="shared" si="31"/>
        <v>自行修建</v>
      </c>
      <c r="BL22" s="1" t="s">
        <v>208</v>
      </c>
      <c r="BM22" s="1" t="s">
        <v>209</v>
      </c>
      <c r="BT22" s="33">
        <v>1</v>
      </c>
      <c r="BX22" s="1" t="s">
        <v>188</v>
      </c>
      <c r="BY22" s="1" t="s">
        <v>189</v>
      </c>
      <c r="BZ22" s="1" t="s">
        <v>189</v>
      </c>
      <c r="CA22" s="1" t="s">
        <v>189</v>
      </c>
      <c r="CB22" s="1" t="s">
        <v>189</v>
      </c>
      <c r="CC22" s="1" t="s">
        <v>188</v>
      </c>
      <c r="CD22" s="1" t="s">
        <v>189</v>
      </c>
      <c r="DC22" s="1" t="s">
        <v>169</v>
      </c>
      <c r="DD22" s="1" t="s">
        <v>210</v>
      </c>
      <c r="DE22" s="1" t="s">
        <v>211</v>
      </c>
      <c r="DF22" s="1" t="s">
        <v>211</v>
      </c>
      <c r="DG22" s="1" t="s">
        <v>193</v>
      </c>
      <c r="DH22" s="1" t="s">
        <v>193</v>
      </c>
      <c r="DI22" s="1" t="s">
        <v>194</v>
      </c>
      <c r="DJ22" s="1" t="s">
        <v>194</v>
      </c>
      <c r="DK22" s="1" t="s">
        <v>194</v>
      </c>
      <c r="DL22" s="1" t="s">
        <v>194</v>
      </c>
      <c r="DM22" s="1">
        <v>248.09</v>
      </c>
      <c r="DN22" s="41">
        <f>ROUND(IF(AM22="是",IFERROR(DM22*EE22/SUMIF(F:F,F22,EE:EE),DM22),IFERROR(DM22*BT22/SUMIF(F:F,F22,BT:BT),DM22)),2)</f>
        <v>124.05</v>
      </c>
      <c r="DO22" s="41">
        <v>189.85</v>
      </c>
      <c r="DP22" s="41">
        <f>ROUND(IF(AM22="是",IFERROR(DO22*EE22/SUMIF(F:F,F22,EE:EE),DO22),IFERROR(DO22*BT22/SUMIF(F:F,F22,BT:BT),DO22)),2)</f>
        <v>94.93</v>
      </c>
      <c r="DQ22" s="41">
        <v>0</v>
      </c>
      <c r="DR22" s="41">
        <v>0</v>
      </c>
      <c r="DS22" s="41">
        <v>0</v>
      </c>
      <c r="DT22" s="41">
        <v>189.85</v>
      </c>
      <c r="DU22" s="41">
        <v>0</v>
      </c>
      <c r="DV22" s="41">
        <v>0</v>
      </c>
      <c r="DW22" s="41">
        <v>0</v>
      </c>
      <c r="DX22" s="41">
        <v>0</v>
      </c>
      <c r="DY22" s="41">
        <v>0</v>
      </c>
      <c r="DZ22" s="41">
        <v>0</v>
      </c>
      <c r="EA22" s="41">
        <v>0</v>
      </c>
      <c r="EB22" s="41">
        <v>0</v>
      </c>
      <c r="EC22" s="41">
        <v>0</v>
      </c>
      <c r="ED22" s="41">
        <v>0</v>
      </c>
      <c r="EE22" s="41">
        <f>ROUND(IF(AM22="是",SUM(DQ22:EC22),IFERROR(SUM(DQ22:EC22)*BT22/SUMIF(F:F,F22,BT:BT),SUM(DQ22:EC22))),2)</f>
        <v>94.93</v>
      </c>
      <c r="EF22" s="41" t="s">
        <v>195</v>
      </c>
      <c r="EG22" s="41">
        <f t="shared" si="32"/>
        <v>90</v>
      </c>
      <c r="EH22" s="41">
        <f t="shared" si="33"/>
        <v>68.8730350665055</v>
      </c>
      <c r="EI22" s="1">
        <v>1</v>
      </c>
      <c r="EJ22" s="41">
        <f t="shared" si="34"/>
        <v>34.05</v>
      </c>
      <c r="EK22" s="41">
        <f t="shared" si="35"/>
        <v>26.0569649334946</v>
      </c>
      <c r="EM22" s="33" t="s">
        <v>353</v>
      </c>
      <c r="EN22" s="33"/>
      <c r="EO22" s="43" t="str">
        <f t="shared" si="36"/>
        <v>该宗地总面积为248.09平方米，合法用地面积为210.00平方米，超占土地面积为38.09平方米;建筑总面积为189.85平方米，合法建筑面积为160.70平方米，超占建筑面积为29.15平方米</v>
      </c>
      <c r="EP22" s="1"/>
      <c r="EQ22" s="1"/>
      <c r="ER22" s="1"/>
      <c r="ES22" s="1">
        <f t="shared" si="37"/>
        <v>1</v>
      </c>
      <c r="ET22" s="1" t="str">
        <f t="shared" si="38"/>
        <v>1</v>
      </c>
      <c r="EU22" s="1">
        <f t="shared" si="39"/>
        <v>0</v>
      </c>
      <c r="EV22" s="1">
        <f t="shared" si="40"/>
        <v>1</v>
      </c>
      <c r="EW22" s="1" t="str">
        <f t="shared" si="41"/>
        <v>1-1</v>
      </c>
      <c r="EX22" s="1" t="str">
        <f t="shared" si="42"/>
        <v>1</v>
      </c>
      <c r="EY22" s="1" t="str">
        <f t="shared" si="43"/>
        <v>1-1层</v>
      </c>
      <c r="FB22" s="5">
        <v>20210526</v>
      </c>
    </row>
    <row r="23" customHeight="1" spans="1:158">
      <c r="A23" s="1">
        <v>1</v>
      </c>
      <c r="B23" s="1" t="s">
        <v>354</v>
      </c>
      <c r="C23" s="3" t="s">
        <v>355</v>
      </c>
      <c r="D23" s="1" t="str">
        <f t="shared" si="23"/>
        <v>510821217203JC00022</v>
      </c>
      <c r="E23" s="1" t="str">
        <f t="shared" si="24"/>
        <v>510821217203JC00022F00010001</v>
      </c>
      <c r="F23" s="1" t="s">
        <v>348</v>
      </c>
      <c r="G23" s="1">
        <v>2</v>
      </c>
      <c r="H23" s="1">
        <f>COUNTIF(F:F,F23)</f>
        <v>2</v>
      </c>
      <c r="I23" s="5" t="s">
        <v>170</v>
      </c>
      <c r="L23" s="1" t="s">
        <v>356</v>
      </c>
      <c r="M23" s="1">
        <f>COUNTIF(L:L,L23)</f>
        <v>1</v>
      </c>
      <c r="P23" s="6" t="str">
        <f>IFERROR(HYPERLINK(VLOOKUP(L:L,户籍资料路径!A:C,2,FALSE),"有"),"无")</f>
        <v>有</v>
      </c>
      <c r="Q23" s="11" t="str">
        <f>IFERROR(HYPERLINK(VLOOKUP(K:K,权属资料路径!A:B,2,FALSE),"有"),"无")</f>
        <v>无</v>
      </c>
      <c r="R23" s="11" t="str">
        <f>IFERROR(HYPERLINK(VLOOKUP(F:F,调查资料路径!A:B,2,FALSE),"有"),"无")</f>
        <v>无</v>
      </c>
      <c r="S23" s="12" t="str">
        <f t="shared" si="25"/>
        <v>有</v>
      </c>
      <c r="T23" s="1" t="s">
        <v>357</v>
      </c>
      <c r="X23" s="1" t="s">
        <v>202</v>
      </c>
      <c r="Y23" s="1" t="str">
        <f t="shared" si="26"/>
        <v>4</v>
      </c>
      <c r="Z23" s="15" t="s">
        <v>358</v>
      </c>
      <c r="AA23" s="15" t="str">
        <f>VLOOKUP(L:L,[1]Sheet1!$A:$N,2,FALSE)</f>
        <v>四川省旺苍县天星乡木瓜村7组3号</v>
      </c>
      <c r="AB23" s="1">
        <f t="shared" si="27"/>
        <v>0</v>
      </c>
      <c r="AC23" s="1" t="str">
        <f t="shared" si="28"/>
        <v>旺苍县天星乡木瓜村4组集体经济组织成员</v>
      </c>
      <c r="AD23" s="1">
        <v>628216</v>
      </c>
      <c r="AE23" s="1" t="s">
        <v>172</v>
      </c>
      <c r="AF23" s="1" t="s">
        <v>173</v>
      </c>
      <c r="AG23" s="1" t="s">
        <v>204</v>
      </c>
      <c r="AH23" s="1" t="str">
        <f t="shared" si="29"/>
        <v>旺苍县天星乡木瓜村4组严帮全住宅一幢1-1层</v>
      </c>
      <c r="AJ23" s="1" t="s">
        <v>205</v>
      </c>
      <c r="AK23" s="5" t="s">
        <v>359</v>
      </c>
      <c r="AP23" s="24" t="s">
        <v>177</v>
      </c>
      <c r="AS23" s="25" t="str">
        <f t="shared" si="30"/>
        <v>本宗地采用测距仪丈量了部分界址边长。界址线清楚，双方现场指界，与邻宗地无争议。</v>
      </c>
      <c r="AT23" s="5" t="s">
        <v>178</v>
      </c>
      <c r="AU23" s="1" t="s">
        <v>179</v>
      </c>
      <c r="AW23" s="1" t="s">
        <v>180</v>
      </c>
      <c r="AY23" s="5" t="s">
        <v>181</v>
      </c>
      <c r="BA23" s="1">
        <v>0</v>
      </c>
      <c r="BB23" s="1">
        <v>0</v>
      </c>
      <c r="BD23" s="1" t="e">
        <f>VLOOKUP(K:K,面签资料路径!A:C,2,0)</f>
        <v>#N/A</v>
      </c>
      <c r="BG23" s="1" t="s">
        <v>207</v>
      </c>
      <c r="BH23" s="1" t="s">
        <v>185</v>
      </c>
      <c r="BJ23" s="1" t="s">
        <v>186</v>
      </c>
      <c r="BK23" s="1" t="str">
        <f t="shared" si="31"/>
        <v>自行修建</v>
      </c>
      <c r="BL23" s="1" t="s">
        <v>208</v>
      </c>
      <c r="BM23" s="1" t="s">
        <v>209</v>
      </c>
      <c r="BT23" s="33">
        <v>1</v>
      </c>
      <c r="BX23" s="1" t="s">
        <v>188</v>
      </c>
      <c r="BY23" s="1" t="s">
        <v>189</v>
      </c>
      <c r="BZ23" s="1" t="s">
        <v>189</v>
      </c>
      <c r="CA23" s="1" t="s">
        <v>189</v>
      </c>
      <c r="CB23" s="1" t="s">
        <v>189</v>
      </c>
      <c r="CC23" s="1" t="s">
        <v>188</v>
      </c>
      <c r="CD23" s="1" t="s">
        <v>189</v>
      </c>
      <c r="DC23" s="1" t="s">
        <v>169</v>
      </c>
      <c r="DD23" s="1" t="s">
        <v>210</v>
      </c>
      <c r="DE23" s="1" t="s">
        <v>211</v>
      </c>
      <c r="DF23" s="1" t="s">
        <v>211</v>
      </c>
      <c r="DG23" s="1" t="s">
        <v>193</v>
      </c>
      <c r="DH23" s="1" t="s">
        <v>193</v>
      </c>
      <c r="DI23" s="1" t="s">
        <v>194</v>
      </c>
      <c r="DJ23" s="1" t="s">
        <v>194</v>
      </c>
      <c r="DK23" s="1" t="s">
        <v>194</v>
      </c>
      <c r="DL23" s="1" t="s">
        <v>194</v>
      </c>
      <c r="DM23" s="1">
        <v>248.09</v>
      </c>
      <c r="DN23" s="41">
        <f>ROUND(IF(AM23="是",IFERROR(DM23*EE23/SUMIF(F:F,F23,EE:EE),DM23),IFERROR(DM23*BT23/SUMIF(F:F,F23,BT:BT),DM23)),2)</f>
        <v>124.05</v>
      </c>
      <c r="DO23" s="41">
        <v>189.85</v>
      </c>
      <c r="DP23" s="41">
        <f>ROUND(IF(AM23="是",IFERROR(DO23*EE23/SUMIF(F:F,F23,EE:EE),DO23),IFERROR(DO23*BT23/SUMIF(F:F,F23,BT:BT),DO23)),2)</f>
        <v>94.93</v>
      </c>
      <c r="DQ23" s="41">
        <v>0</v>
      </c>
      <c r="DR23" s="41">
        <v>0</v>
      </c>
      <c r="DS23" s="41">
        <v>0</v>
      </c>
      <c r="DT23" s="41">
        <v>189.85</v>
      </c>
      <c r="DU23" s="41">
        <v>0</v>
      </c>
      <c r="DV23" s="41">
        <v>0</v>
      </c>
      <c r="DW23" s="41">
        <v>0</v>
      </c>
      <c r="DX23" s="41">
        <v>0</v>
      </c>
      <c r="DY23" s="41">
        <v>0</v>
      </c>
      <c r="DZ23" s="41">
        <v>0</v>
      </c>
      <c r="EA23" s="41">
        <v>0</v>
      </c>
      <c r="EB23" s="41">
        <v>0</v>
      </c>
      <c r="EC23" s="41">
        <v>0</v>
      </c>
      <c r="ED23" s="41">
        <v>0</v>
      </c>
      <c r="EE23" s="41">
        <f>ROUND(IF(AM23="是",SUM(DQ23:EC23),IFERROR(SUM(DQ23:EC23)*BT23/SUMIF(F:F,F23,BT:BT),SUM(DQ23:EC23))),2)</f>
        <v>94.93</v>
      </c>
      <c r="EF23" s="41" t="s">
        <v>195</v>
      </c>
      <c r="EG23" s="41">
        <f t="shared" si="32"/>
        <v>120</v>
      </c>
      <c r="EH23" s="41">
        <f t="shared" si="33"/>
        <v>91.8307134220073</v>
      </c>
      <c r="EI23" s="1">
        <v>1</v>
      </c>
      <c r="EJ23" s="41">
        <f t="shared" si="34"/>
        <v>4.05</v>
      </c>
      <c r="EK23" s="41">
        <f t="shared" si="35"/>
        <v>3.09928657799274</v>
      </c>
      <c r="EM23" s="33" t="s">
        <v>353</v>
      </c>
      <c r="EN23" s="33"/>
      <c r="EO23" s="43" t="str">
        <f t="shared" si="36"/>
        <v>该宗地总面积为248.09平方米，合法用地面积为210.00平方米，超占土地面积为38.09平方米;建筑总面积为189.85平方米，合法建筑面积为160.70平方米，超占建筑面积为29.15平方米</v>
      </c>
      <c r="EP23" s="1"/>
      <c r="EQ23" s="1"/>
      <c r="ER23" s="1"/>
      <c r="ES23" s="1">
        <f t="shared" si="37"/>
        <v>1</v>
      </c>
      <c r="ET23" s="1" t="str">
        <f t="shared" si="38"/>
        <v>1</v>
      </c>
      <c r="EU23" s="1">
        <f t="shared" si="39"/>
        <v>0</v>
      </c>
      <c r="EV23" s="1">
        <f t="shared" si="40"/>
        <v>1</v>
      </c>
      <c r="EW23" s="1" t="str">
        <f t="shared" si="41"/>
        <v>1-1</v>
      </c>
      <c r="EX23" s="1" t="str">
        <f t="shared" si="42"/>
        <v>1</v>
      </c>
      <c r="EY23" s="1" t="str">
        <f t="shared" si="43"/>
        <v>1-1层</v>
      </c>
      <c r="FB23" s="5">
        <v>20210526</v>
      </c>
    </row>
    <row r="24" customHeight="1" spans="1:158">
      <c r="A24" s="1">
        <v>1</v>
      </c>
      <c r="B24" s="1" t="s">
        <v>360</v>
      </c>
      <c r="C24" s="3" t="s">
        <v>361</v>
      </c>
      <c r="D24" s="1" t="str">
        <f t="shared" si="23"/>
        <v>510821217203JC00023</v>
      </c>
      <c r="E24" s="1" t="str">
        <f t="shared" si="24"/>
        <v>510821217203JC00023F00010001</v>
      </c>
      <c r="F24" s="1" t="s">
        <v>362</v>
      </c>
      <c r="G24" s="1" t="s">
        <v>169</v>
      </c>
      <c r="H24" s="1">
        <f>COUNTIF(F:F,F24)</f>
        <v>1</v>
      </c>
      <c r="I24" s="5" t="s">
        <v>170</v>
      </c>
      <c r="L24" s="1" t="s">
        <v>363</v>
      </c>
      <c r="M24" s="1">
        <f>COUNTIF(L:L,L24)</f>
        <v>1</v>
      </c>
      <c r="P24" s="6" t="str">
        <f>IFERROR(HYPERLINK(VLOOKUP(L:L,户籍资料路径!A:C,2,FALSE),"有"),"无")</f>
        <v>有</v>
      </c>
      <c r="Q24" s="11" t="str">
        <f>IFERROR(HYPERLINK(VLOOKUP(L:L,权属资料路径!A:B,2,FALSE),"有"),"无")</f>
        <v>无</v>
      </c>
      <c r="R24" s="11" t="str">
        <f>IFERROR(HYPERLINK(VLOOKUP(F:F,调查资料路径!A:B,2,FALSE),"有"),"无")</f>
        <v>无</v>
      </c>
      <c r="S24" s="12" t="str">
        <f t="shared" si="25"/>
        <v>有</v>
      </c>
      <c r="T24" s="1" t="s">
        <v>364</v>
      </c>
      <c r="X24" s="1" t="s">
        <v>233</v>
      </c>
      <c r="Y24" s="1" t="str">
        <f t="shared" si="26"/>
        <v>3</v>
      </c>
      <c r="Z24" s="1" t="s">
        <v>365</v>
      </c>
      <c r="AA24" s="15" t="str">
        <f>VLOOKUP(L:L,[1]Sheet1!$A:$N,2,FALSE)</f>
        <v>四川省旺苍县天星乡木瓜村7组13号</v>
      </c>
      <c r="AB24" s="1">
        <f t="shared" si="27"/>
        <v>0</v>
      </c>
      <c r="AC24" s="1" t="str">
        <f t="shared" si="28"/>
        <v>旺苍县天星乡木瓜村4组集体经济组织成员</v>
      </c>
      <c r="AD24" s="1">
        <v>628216</v>
      </c>
      <c r="AE24" s="1" t="s">
        <v>172</v>
      </c>
      <c r="AF24" s="1" t="s">
        <v>173</v>
      </c>
      <c r="AG24" s="1" t="s">
        <v>204</v>
      </c>
      <c r="AH24" s="1" t="str">
        <f t="shared" si="29"/>
        <v>旺苍县天星乡木瓜村4组彭怀贵住宅一幢1-1层</v>
      </c>
      <c r="AJ24" s="1" t="s">
        <v>205</v>
      </c>
      <c r="AK24" s="5" t="s">
        <v>366</v>
      </c>
      <c r="AP24" s="24" t="s">
        <v>177</v>
      </c>
      <c r="AS24" s="25" t="str">
        <f t="shared" si="30"/>
        <v>本宗地采用测距仪丈量了部分界址边长。界址线清楚，双方现场指界，与邻宗地无争议。</v>
      </c>
      <c r="AT24" s="5" t="s">
        <v>178</v>
      </c>
      <c r="AU24" s="1" t="s">
        <v>179</v>
      </c>
      <c r="AW24" s="1" t="s">
        <v>180</v>
      </c>
      <c r="AY24" s="5" t="s">
        <v>181</v>
      </c>
      <c r="BA24" s="1">
        <v>0</v>
      </c>
      <c r="BB24" s="1">
        <v>0</v>
      </c>
      <c r="BD24" s="1" t="e">
        <f>VLOOKUP(K:K,面签资料路径!A:C,2,0)</f>
        <v>#N/A</v>
      </c>
      <c r="BG24" s="1" t="s">
        <v>207</v>
      </c>
      <c r="BH24" s="1" t="s">
        <v>185</v>
      </c>
      <c r="BJ24" s="1" t="s">
        <v>186</v>
      </c>
      <c r="BK24" s="1" t="str">
        <f t="shared" si="31"/>
        <v>自行修建</v>
      </c>
      <c r="BL24" s="1" t="s">
        <v>208</v>
      </c>
      <c r="BM24" s="1" t="s">
        <v>209</v>
      </c>
      <c r="BX24" s="1" t="s">
        <v>188</v>
      </c>
      <c r="BY24" s="1" t="s">
        <v>189</v>
      </c>
      <c r="BZ24" s="1" t="s">
        <v>189</v>
      </c>
      <c r="CA24" s="1" t="s">
        <v>189</v>
      </c>
      <c r="CB24" s="1" t="s">
        <v>189</v>
      </c>
      <c r="CC24" s="1" t="s">
        <v>188</v>
      </c>
      <c r="CD24" s="1" t="s">
        <v>189</v>
      </c>
      <c r="DC24" s="1" t="s">
        <v>169</v>
      </c>
      <c r="DD24" s="1" t="s">
        <v>210</v>
      </c>
      <c r="DE24" s="1" t="s">
        <v>211</v>
      </c>
      <c r="DF24" s="1" t="s">
        <v>211</v>
      </c>
      <c r="DG24" s="1" t="s">
        <v>193</v>
      </c>
      <c r="DH24" s="1" t="s">
        <v>193</v>
      </c>
      <c r="DI24" s="1" t="s">
        <v>194</v>
      </c>
      <c r="DJ24" s="1" t="s">
        <v>194</v>
      </c>
      <c r="DK24" s="1" t="s">
        <v>194</v>
      </c>
      <c r="DL24" s="1" t="s">
        <v>194</v>
      </c>
      <c r="DM24" s="1">
        <v>220.56</v>
      </c>
      <c r="DN24" s="41">
        <f>ROUND(IF(AM24="是",IFERROR(DM24*EE24/SUMIF(F:F,F24,EE:EE),DM24),IFERROR(DM24*BT24/SUMIF(F:F,F24,BT:BT),DM24)),2)</f>
        <v>220.56</v>
      </c>
      <c r="DO24" s="41">
        <v>167.38</v>
      </c>
      <c r="DP24" s="41">
        <f>ROUND(IF(AM24="是",IFERROR(DO24*EE24/SUMIF(F:F,F24,EE:EE),DO24),IFERROR(DO24*BT24/SUMIF(F:F,F24,BT:BT),DO24)),2)</f>
        <v>167.38</v>
      </c>
      <c r="DQ24" s="41">
        <v>0</v>
      </c>
      <c r="DR24" s="41">
        <v>0</v>
      </c>
      <c r="DS24" s="41">
        <v>0</v>
      </c>
      <c r="DT24" s="41">
        <v>167.38</v>
      </c>
      <c r="DU24" s="41">
        <v>0</v>
      </c>
      <c r="DV24" s="41">
        <v>0</v>
      </c>
      <c r="DW24" s="41">
        <v>0</v>
      </c>
      <c r="DX24" s="41">
        <v>0</v>
      </c>
      <c r="DY24" s="41">
        <v>0</v>
      </c>
      <c r="DZ24" s="41">
        <v>0</v>
      </c>
      <c r="EA24" s="41">
        <v>0</v>
      </c>
      <c r="EB24" s="41">
        <v>0</v>
      </c>
      <c r="EC24" s="41">
        <v>0</v>
      </c>
      <c r="ED24" s="41">
        <v>0</v>
      </c>
      <c r="EE24" s="41">
        <f>ROUND(IF(AM24="是",SUM(DQ24:EC24),IFERROR(SUM(DQ24:EC24)*BT24/SUMIF(F:F,F24,BT:BT),SUM(DQ24:EC24))),2)</f>
        <v>167.38</v>
      </c>
      <c r="EF24" s="41">
        <v>121.5</v>
      </c>
      <c r="EG24" s="41">
        <f t="shared" si="32"/>
        <v>220.56</v>
      </c>
      <c r="EH24" s="41">
        <f t="shared" si="33"/>
        <v>167.38</v>
      </c>
      <c r="EI24" s="1">
        <v>1</v>
      </c>
      <c r="EJ24" s="41">
        <f t="shared" si="34"/>
        <v>0</v>
      </c>
      <c r="EK24" s="41">
        <f t="shared" si="35"/>
        <v>0</v>
      </c>
      <c r="EM24" s="33" t="str">
        <f>IF(H24=1,IF(EJ24&gt;0,IF(EK24&gt;0,"经确认，该宗地总面积为"&amp;ROUND(DM24,2)&amp;"平方米，合法用地面积为"&amp;ROUND(EG24,2)&amp;"平方米，超占土地面积为"&amp;ROUND(EJ24,2)&amp;"平方米;"&amp;"建筑总面积为"&amp;ROUND(ED24,2)&amp;"平方米，合法建筑面积为"&amp;ROUND(EH24,2)&amp;"平方米，超占建筑面积为"&amp;ROUND(EK24,2)&amp;"平方米","经确认，该宗地总面积为"&amp;ROUND(DM24,2)&amp;"平方米，合法用地面积为"&amp;ROUND(EG24,2)&amp;"平方米，超占土地面积为"&amp;ROUND(EJ24,2)&amp;"平方米;"),IF(EK24&gt;0,"经确认，建筑总面积为"&amp;ROUND(ED24,2)&amp;"平方米，合法建筑面积为"&amp;ROUND(EH24,2)&amp;"平方米，超占建筑面积为"&amp;ROUND(EK24,2)&amp;"平方米,","无")),"请手动维护该这段")</f>
        <v>无</v>
      </c>
      <c r="EN24" s="33"/>
      <c r="EO24" s="43" t="str">
        <f t="shared" si="36"/>
        <v/>
      </c>
      <c r="EP24" s="1"/>
      <c r="EQ24" s="1"/>
      <c r="ER24" s="1"/>
      <c r="ES24" s="1">
        <f t="shared" si="37"/>
        <v>1</v>
      </c>
      <c r="ET24" s="1" t="str">
        <f t="shared" si="38"/>
        <v>1</v>
      </c>
      <c r="EU24" s="1">
        <f t="shared" si="39"/>
        <v>0</v>
      </c>
      <c r="EV24" s="1">
        <f t="shared" si="40"/>
        <v>1</v>
      </c>
      <c r="EW24" s="1" t="str">
        <f t="shared" si="41"/>
        <v>1-1</v>
      </c>
      <c r="EX24" s="1" t="str">
        <f t="shared" si="42"/>
        <v>1</v>
      </c>
      <c r="EY24" s="1" t="str">
        <f t="shared" si="43"/>
        <v>1-1层</v>
      </c>
      <c r="FB24" s="5">
        <v>20210526</v>
      </c>
    </row>
    <row r="25" customHeight="1" spans="1:158">
      <c r="A25" s="1">
        <v>1</v>
      </c>
      <c r="B25" s="1" t="s">
        <v>367</v>
      </c>
      <c r="C25" s="3" t="s">
        <v>368</v>
      </c>
      <c r="D25" s="1" t="str">
        <f t="shared" si="23"/>
        <v>510821217203JC00024</v>
      </c>
      <c r="E25" s="1" t="str">
        <f t="shared" si="24"/>
        <v>510821217203JC00024F00010001</v>
      </c>
      <c r="F25" s="1" t="s">
        <v>369</v>
      </c>
      <c r="G25" s="1" t="s">
        <v>169</v>
      </c>
      <c r="H25" s="1">
        <f>COUNTIF(F:F,F25)</f>
        <v>1</v>
      </c>
      <c r="I25" s="5" t="s">
        <v>170</v>
      </c>
      <c r="L25" s="1" t="s">
        <v>370</v>
      </c>
      <c r="M25" s="1">
        <f>COUNTIF(L:L,L25)</f>
        <v>1</v>
      </c>
      <c r="P25" s="8" t="str">
        <f>IFERROR(HYPERLINK(VLOOKUP(L:L,户籍资料路径!A:C,2,FALSE),"有"),"无")</f>
        <v>有</v>
      </c>
      <c r="Q25" s="11" t="str">
        <f>IFERROR(HYPERLINK(VLOOKUP(L:L,权属资料路径!A:B,2,FALSE),"有"),"无")</f>
        <v>无</v>
      </c>
      <c r="R25" s="11" t="str">
        <f>IFERROR(HYPERLINK(VLOOKUP(F:F,调查资料路径!A:B,2,FALSE),"有"),"无")</f>
        <v>无</v>
      </c>
      <c r="S25" s="12" t="str">
        <f t="shared" si="25"/>
        <v>有</v>
      </c>
      <c r="T25" s="1" t="s">
        <v>371</v>
      </c>
      <c r="X25" s="1" t="s">
        <v>217</v>
      </c>
      <c r="Y25" s="1" t="str">
        <f t="shared" si="26"/>
        <v>2</v>
      </c>
      <c r="Z25" s="33" t="s">
        <v>372</v>
      </c>
      <c r="AA25" s="1" t="str">
        <f>VLOOKUP(L:L,[1]Sheet1!$A:$N,2,FALSE)</f>
        <v>四川省旺苍县天星乡木瓜村7组17号</v>
      </c>
      <c r="AB25" s="1">
        <f t="shared" si="27"/>
        <v>0</v>
      </c>
      <c r="AC25" s="1" t="str">
        <f t="shared" si="28"/>
        <v>旺苍县天星乡木瓜村4组集体经济组织成员</v>
      </c>
      <c r="AD25" s="1">
        <v>628216</v>
      </c>
      <c r="AE25" s="1" t="s">
        <v>172</v>
      </c>
      <c r="AF25" s="1" t="s">
        <v>173</v>
      </c>
      <c r="AG25" s="1" t="s">
        <v>204</v>
      </c>
      <c r="AH25" s="1" t="str">
        <f t="shared" si="29"/>
        <v>旺苍县天星乡木瓜村4组张朋义住宅一幢1-2层</v>
      </c>
      <c r="AJ25" s="1" t="s">
        <v>205</v>
      </c>
      <c r="AK25" s="5" t="s">
        <v>373</v>
      </c>
      <c r="AP25" s="24" t="s">
        <v>177</v>
      </c>
      <c r="AS25" s="25" t="str">
        <f t="shared" si="30"/>
        <v>本宗地采用测距仪丈量了部分界址边长。界址线清楚，双方现场指界，与邻宗地无争议。</v>
      </c>
      <c r="AT25" s="5" t="s">
        <v>178</v>
      </c>
      <c r="AU25" s="1" t="s">
        <v>179</v>
      </c>
      <c r="AW25" s="1" t="s">
        <v>180</v>
      </c>
      <c r="AY25" s="5" t="s">
        <v>181</v>
      </c>
      <c r="BA25" s="1">
        <v>0</v>
      </c>
      <c r="BB25" s="1">
        <v>0</v>
      </c>
      <c r="BD25" s="1" t="e">
        <f>VLOOKUP(K:K,面签资料路径!A:C,2,0)</f>
        <v>#N/A</v>
      </c>
      <c r="BG25" s="1" t="s">
        <v>207</v>
      </c>
      <c r="BH25" s="1" t="s">
        <v>185</v>
      </c>
      <c r="BJ25" s="1" t="s">
        <v>186</v>
      </c>
      <c r="BK25" s="1" t="str">
        <f t="shared" si="31"/>
        <v>自行修建</v>
      </c>
      <c r="BL25" s="1" t="s">
        <v>208</v>
      </c>
      <c r="BM25" s="1" t="s">
        <v>209</v>
      </c>
      <c r="BX25" s="1" t="s">
        <v>188</v>
      </c>
      <c r="BY25" s="1" t="s">
        <v>189</v>
      </c>
      <c r="BZ25" s="1" t="s">
        <v>189</v>
      </c>
      <c r="CA25" s="1" t="s">
        <v>189</v>
      </c>
      <c r="CB25" s="1" t="s">
        <v>189</v>
      </c>
      <c r="CC25" s="1" t="s">
        <v>188</v>
      </c>
      <c r="CD25" s="1" t="s">
        <v>189</v>
      </c>
      <c r="DC25" s="1" t="s">
        <v>217</v>
      </c>
      <c r="DD25" s="1" t="s">
        <v>244</v>
      </c>
      <c r="DE25" s="1" t="s">
        <v>211</v>
      </c>
      <c r="DF25" s="1" t="s">
        <v>220</v>
      </c>
      <c r="DG25" s="1" t="s">
        <v>211</v>
      </c>
      <c r="DH25" s="1" t="s">
        <v>193</v>
      </c>
      <c r="DI25" s="1" t="s">
        <v>194</v>
      </c>
      <c r="DJ25" s="1" t="s">
        <v>194</v>
      </c>
      <c r="DK25" s="1" t="s">
        <v>194</v>
      </c>
      <c r="DL25" s="1" t="s">
        <v>194</v>
      </c>
      <c r="DM25" s="1">
        <v>115.4</v>
      </c>
      <c r="DN25" s="41">
        <f>ROUND(IF(AM25="是",IFERROR(DM25*EE25/SUMIF(F:F,F25,EE:EE),DM25),IFERROR(DM25*BT25/SUMIF(F:F,F25,BT:BT),DM25)),2)</f>
        <v>115.4</v>
      </c>
      <c r="DO25" s="41">
        <v>102.63</v>
      </c>
      <c r="DP25" s="41">
        <f>ROUND(IF(AM25="是",IFERROR(DO25*EE25/SUMIF(F:F,F25,EE:EE),DO25),IFERROR(DO25*BT25/SUMIF(F:F,F25,BT:BT),DO25)),2)</f>
        <v>102.63</v>
      </c>
      <c r="DQ25" s="41">
        <v>0</v>
      </c>
      <c r="DR25" s="41">
        <v>0</v>
      </c>
      <c r="DS25" s="41">
        <v>0</v>
      </c>
      <c r="DT25" s="41">
        <v>102.63</v>
      </c>
      <c r="DU25" s="41">
        <v>102.63</v>
      </c>
      <c r="DV25" s="41">
        <v>0</v>
      </c>
      <c r="DW25" s="41">
        <v>0</v>
      </c>
      <c r="DX25" s="41">
        <v>0</v>
      </c>
      <c r="DY25" s="41">
        <v>0</v>
      </c>
      <c r="DZ25" s="41">
        <v>0</v>
      </c>
      <c r="EA25" s="41">
        <v>0</v>
      </c>
      <c r="EB25" s="41">
        <v>0</v>
      </c>
      <c r="EC25" s="41">
        <v>0</v>
      </c>
      <c r="ED25" s="41">
        <v>0</v>
      </c>
      <c r="EE25" s="41">
        <f>ROUND(IF(AM25="是",SUM(DQ25:EC25),IFERROR(SUM(DQ25:EC25)*BT25/SUMIF(F:F,F25,BT:BT),SUM(DQ25:EC25))),2)</f>
        <v>205.26</v>
      </c>
      <c r="EF25" s="41">
        <v>154.86</v>
      </c>
      <c r="EG25" s="41">
        <f t="shared" si="32"/>
        <v>90</v>
      </c>
      <c r="EH25" s="41">
        <f t="shared" si="33"/>
        <v>160.081455805893</v>
      </c>
      <c r="EI25" s="1">
        <v>2</v>
      </c>
      <c r="EJ25" s="41">
        <f t="shared" si="34"/>
        <v>25.4</v>
      </c>
      <c r="EK25" s="41">
        <f t="shared" si="35"/>
        <v>45.1785441941075</v>
      </c>
      <c r="EM25" s="33" t="str">
        <f>IF(H25=1,IF(EJ25&gt;0,IF(EK25&gt;0,"经确认，该宗地总面积为"&amp;ROUND(DM25,2)&amp;"平方米，合法用地面积为"&amp;ROUND(EG25,2)&amp;"平方米，超占土地面积为"&amp;ROUND(EJ25,2)&amp;"平方米;"&amp;"建筑总面积为"&amp;ROUND(ED25,2)&amp;"平方米，合法建筑面积为"&amp;ROUND(EH25,2)&amp;"平方米，超占建筑面积为"&amp;ROUND(EK25,2)&amp;"平方米","经确认，该宗地总面积为"&amp;ROUND(DM25,2)&amp;"平方米，合法用地面积为"&amp;ROUND(EG25,2)&amp;"平方米，超占土地面积为"&amp;ROUND(EJ25,2)&amp;"平方米;"),IF(EK25&gt;0,"经确认，建筑总面积为"&amp;ROUND(ED25,2)&amp;"平方米，合法建筑面积为"&amp;ROUND(EH25,2)&amp;"平方米，超占建筑面积为"&amp;ROUND(EK25,2)&amp;"平方米,","无")),"请手动维护该这段")</f>
        <v>经确认，该宗地总面积为115.4平方米，合法用地面积为90平方米，超占土地面积为25.4平方米;建筑总面积为0平方米，合法建筑面积为160.08平方米，超占建筑面积为45.18平方米</v>
      </c>
      <c r="EN25" s="33"/>
      <c r="EO25" s="43" t="str">
        <f t="shared" si="36"/>
        <v>该宗地面积为115.4平方米，合法面积为90平方米，超占土地面积为25.4平方米；建筑总面积为0平方米，合法建筑面积为160.08平方米，超占建筑面积为45.18平方米。
</v>
      </c>
      <c r="EP25" s="1"/>
      <c r="EQ25" s="1"/>
      <c r="ER25" s="1"/>
      <c r="ES25" s="1">
        <f t="shared" si="37"/>
        <v>2</v>
      </c>
      <c r="ET25" s="1" t="str">
        <f t="shared" si="38"/>
        <v>2</v>
      </c>
      <c r="EU25" s="1">
        <f t="shared" si="39"/>
        <v>0</v>
      </c>
      <c r="EV25" s="1">
        <f t="shared" si="40"/>
        <v>1</v>
      </c>
      <c r="EW25" s="1" t="str">
        <f t="shared" si="41"/>
        <v>1-2</v>
      </c>
      <c r="EX25" s="1" t="str">
        <f t="shared" si="42"/>
        <v>2</v>
      </c>
      <c r="EY25" s="1" t="str">
        <f t="shared" si="43"/>
        <v>1-2层</v>
      </c>
      <c r="FB25" s="5">
        <v>20210526</v>
      </c>
    </row>
    <row r="26" customHeight="1" spans="1:158">
      <c r="A26" s="1">
        <v>1</v>
      </c>
      <c r="B26" s="1" t="s">
        <v>374</v>
      </c>
      <c r="C26" s="3" t="s">
        <v>375</v>
      </c>
      <c r="D26" s="1" t="str">
        <f t="shared" si="23"/>
        <v>510821217203JC00025</v>
      </c>
      <c r="E26" s="1" t="str">
        <f t="shared" si="24"/>
        <v>510821217203JC00025F00010001</v>
      </c>
      <c r="F26" s="1" t="s">
        <v>376</v>
      </c>
      <c r="G26" s="1" t="s">
        <v>169</v>
      </c>
      <c r="H26" s="1">
        <f>COUNTIF(F:F,F26)</f>
        <v>3</v>
      </c>
      <c r="I26" s="5" t="s">
        <v>170</v>
      </c>
      <c r="L26" s="1" t="s">
        <v>377</v>
      </c>
      <c r="M26" s="1">
        <f>COUNTIF(L:L,L26)</f>
        <v>1</v>
      </c>
      <c r="P26" s="6" t="str">
        <f>IFERROR(HYPERLINK(VLOOKUP(L:L,户籍资料路径!A:C,2,FALSE),"有"),"无")</f>
        <v>有</v>
      </c>
      <c r="Q26" s="11" t="str">
        <f>IFERROR(HYPERLINK(VLOOKUP(K:K,权属资料路径!A:B,2,FALSE),"有"),"无")</f>
        <v>无</v>
      </c>
      <c r="R26" s="11" t="str">
        <f>IFERROR(HYPERLINK(VLOOKUP(F:F,调查资料路径!A:B,2,FALSE),"有"),"无")</f>
        <v>无</v>
      </c>
      <c r="S26" s="12" t="str">
        <f t="shared" si="25"/>
        <v>有</v>
      </c>
      <c r="T26" s="1" t="s">
        <v>378</v>
      </c>
      <c r="X26" s="1" t="s">
        <v>233</v>
      </c>
      <c r="Y26" s="1" t="str">
        <f t="shared" si="26"/>
        <v>3</v>
      </c>
      <c r="Z26" s="1" t="s">
        <v>379</v>
      </c>
      <c r="AA26" s="15" t="str">
        <f>VLOOKUP(L:L,[1]Sheet1!$A:$N,2,FALSE)</f>
        <v>四川省旺苍县天星乡木瓜村6组9号</v>
      </c>
      <c r="AB26" s="1">
        <f t="shared" si="27"/>
        <v>0</v>
      </c>
      <c r="AC26" s="1" t="str">
        <f t="shared" si="28"/>
        <v>旺苍县天星乡木瓜村4组集体经济组织成员</v>
      </c>
      <c r="AD26" s="1">
        <v>628216</v>
      </c>
      <c r="AE26" s="1" t="s">
        <v>172</v>
      </c>
      <c r="AF26" s="1" t="s">
        <v>173</v>
      </c>
      <c r="AG26" s="1" t="s">
        <v>204</v>
      </c>
      <c r="AH26" s="1" t="str">
        <f t="shared" si="29"/>
        <v>旺苍县天星乡木瓜村4组胡秀英住宅一幢1-1层</v>
      </c>
      <c r="AJ26" s="1" t="s">
        <v>205</v>
      </c>
      <c r="AK26" s="5" t="s">
        <v>380</v>
      </c>
      <c r="AP26" s="24" t="s">
        <v>177</v>
      </c>
      <c r="AS26" s="25" t="str">
        <f t="shared" si="30"/>
        <v>本宗地采用测距仪丈量了部分界址边长。界址线清楚，双方现场指界，与邻宗地无争议。</v>
      </c>
      <c r="AT26" s="5" t="s">
        <v>178</v>
      </c>
      <c r="AU26" s="1" t="s">
        <v>179</v>
      </c>
      <c r="AW26" s="1" t="s">
        <v>180</v>
      </c>
      <c r="AY26" s="5" t="s">
        <v>181</v>
      </c>
      <c r="BA26" s="1">
        <v>0</v>
      </c>
      <c r="BB26" s="1">
        <v>0</v>
      </c>
      <c r="BD26" s="1" t="e">
        <f>VLOOKUP(K:K,面签资料路径!A:C,2,0)</f>
        <v>#N/A</v>
      </c>
      <c r="BG26" s="1" t="s">
        <v>207</v>
      </c>
      <c r="BH26" s="1" t="s">
        <v>185</v>
      </c>
      <c r="BJ26" s="1" t="s">
        <v>186</v>
      </c>
      <c r="BK26" s="1" t="str">
        <f t="shared" si="31"/>
        <v>自行修建</v>
      </c>
      <c r="BL26" s="1" t="s">
        <v>208</v>
      </c>
      <c r="BM26" s="1" t="s">
        <v>209</v>
      </c>
      <c r="BT26" s="33">
        <v>1</v>
      </c>
      <c r="BX26" s="1" t="s">
        <v>188</v>
      </c>
      <c r="BY26" s="1" t="s">
        <v>189</v>
      </c>
      <c r="BZ26" s="1" t="s">
        <v>189</v>
      </c>
      <c r="CA26" s="1" t="s">
        <v>189</v>
      </c>
      <c r="CB26" s="1" t="s">
        <v>189</v>
      </c>
      <c r="CC26" s="1" t="s">
        <v>188</v>
      </c>
      <c r="CD26" s="1" t="s">
        <v>189</v>
      </c>
      <c r="CF26" s="9"/>
      <c r="DC26" s="1" t="s">
        <v>169</v>
      </c>
      <c r="DD26" s="1" t="s">
        <v>210</v>
      </c>
      <c r="DE26" s="1" t="s">
        <v>211</v>
      </c>
      <c r="DF26" s="1" t="s">
        <v>220</v>
      </c>
      <c r="DG26" s="1" t="s">
        <v>220</v>
      </c>
      <c r="DH26" s="1" t="s">
        <v>220</v>
      </c>
      <c r="DI26" s="1" t="s">
        <v>194</v>
      </c>
      <c r="DJ26" s="1" t="s">
        <v>194</v>
      </c>
      <c r="DK26" s="1" t="s">
        <v>194</v>
      </c>
      <c r="DL26" s="1" t="s">
        <v>194</v>
      </c>
      <c r="DM26" s="1">
        <v>421.7</v>
      </c>
      <c r="DN26" s="41">
        <f>ROUND(IF(AM26="是",IFERROR(DM26*EE26/SUMIF(F:F,F26,EE:EE),DM26),IFERROR(DM26*BT26/SUMIF(F:F,F26,BT:BT),DM26)),2)</f>
        <v>140.57</v>
      </c>
      <c r="DO26" s="41">
        <v>334.61</v>
      </c>
      <c r="DP26" s="41">
        <f>ROUND(IF(AM26="是",IFERROR(DO26*EE26/SUMIF(F:F,F26,EE:EE),DO26),IFERROR(DO26*BT26/SUMIF(F:F,F26,BT:BT),DO26)),2)</f>
        <v>111.54</v>
      </c>
      <c r="DQ26" s="41">
        <v>0</v>
      </c>
      <c r="DR26" s="41">
        <v>0</v>
      </c>
      <c r="DS26" s="41">
        <v>0</v>
      </c>
      <c r="DT26" s="41">
        <v>334.61</v>
      </c>
      <c r="DU26" s="41">
        <v>0</v>
      </c>
      <c r="DV26" s="41">
        <v>0</v>
      </c>
      <c r="DW26" s="41">
        <v>0</v>
      </c>
      <c r="DX26" s="41">
        <v>0</v>
      </c>
      <c r="DY26" s="41">
        <v>0</v>
      </c>
      <c r="DZ26" s="41">
        <v>0</v>
      </c>
      <c r="EA26" s="41">
        <v>0</v>
      </c>
      <c r="EB26" s="41">
        <v>0</v>
      </c>
      <c r="EC26" s="41">
        <v>0</v>
      </c>
      <c r="ED26" s="41">
        <v>0</v>
      </c>
      <c r="EE26" s="41">
        <f>ROUND(IF(AM26="是",SUM(DQ26:EC26),IFERROR(SUM(DQ26:EC26)*BT26/SUMIF(F:F,F26,BT:BT),SUM(DQ26:EC26))),2)</f>
        <v>111.54</v>
      </c>
      <c r="EF26" s="41" t="s">
        <v>195</v>
      </c>
      <c r="EG26" s="41">
        <f t="shared" si="32"/>
        <v>90</v>
      </c>
      <c r="EH26" s="41">
        <f t="shared" si="33"/>
        <v>71.4135306253112</v>
      </c>
      <c r="EI26" s="1">
        <v>1</v>
      </c>
      <c r="EJ26" s="41">
        <f t="shared" si="34"/>
        <v>50.57</v>
      </c>
      <c r="EK26" s="41">
        <f t="shared" si="35"/>
        <v>40.1264693746888</v>
      </c>
      <c r="EM26" s="33" t="s">
        <v>381</v>
      </c>
      <c r="EN26" s="33"/>
      <c r="EO26" s="43" t="str">
        <f t="shared" si="36"/>
        <v>该宗地总面积为421.70平方米，合法用地面积为270.00平方米，超占土地面积为151.7平方米;建筑总面积为334.61平方米，合法建筑面积为214.24平方米，超占建筑面积为120.37平方米</v>
      </c>
      <c r="EP26" s="1"/>
      <c r="EQ26" s="1"/>
      <c r="ER26" s="1"/>
      <c r="ES26" s="1">
        <f t="shared" si="37"/>
        <v>1</v>
      </c>
      <c r="ET26" s="1" t="str">
        <f t="shared" si="38"/>
        <v>1</v>
      </c>
      <c r="EU26" s="1">
        <f t="shared" si="39"/>
        <v>0</v>
      </c>
      <c r="EV26" s="1">
        <f t="shared" si="40"/>
        <v>1</v>
      </c>
      <c r="EW26" s="1" t="str">
        <f t="shared" si="41"/>
        <v>1-1</v>
      </c>
      <c r="EX26" s="1" t="str">
        <f t="shared" si="42"/>
        <v>1</v>
      </c>
      <c r="EY26" s="1" t="str">
        <f t="shared" si="43"/>
        <v>1-1层</v>
      </c>
      <c r="FB26" s="5">
        <v>20210526</v>
      </c>
    </row>
    <row r="27" customHeight="1" spans="1:158">
      <c r="A27" s="1">
        <v>1</v>
      </c>
      <c r="B27" s="1" t="s">
        <v>382</v>
      </c>
      <c r="C27" s="3" t="s">
        <v>383</v>
      </c>
      <c r="D27" s="1" t="str">
        <f t="shared" si="23"/>
        <v>510821217203JC00025</v>
      </c>
      <c r="E27" s="1" t="str">
        <f t="shared" si="24"/>
        <v>510821217203JC00025F00010001</v>
      </c>
      <c r="F27" s="1" t="s">
        <v>376</v>
      </c>
      <c r="G27" s="1">
        <v>2</v>
      </c>
      <c r="H27" s="1">
        <f>COUNTIF(F:F,F27)</f>
        <v>3</v>
      </c>
      <c r="I27" s="5" t="s">
        <v>170</v>
      </c>
      <c r="L27" s="1" t="s">
        <v>384</v>
      </c>
      <c r="M27" s="1">
        <f>COUNTIF(L:L,L27)</f>
        <v>1</v>
      </c>
      <c r="P27" s="8" t="str">
        <f>IFERROR(HYPERLINK(VLOOKUP(L:L,户籍资料路径!A:C,2,FALSE),"有"),"无")</f>
        <v>有</v>
      </c>
      <c r="Q27" s="11" t="str">
        <f>IFERROR(HYPERLINK(VLOOKUP(K:K,权属资料路径!A:B,2,FALSE),"有"),"无")</f>
        <v>无</v>
      </c>
      <c r="R27" s="11" t="str">
        <f>IFERROR(HYPERLINK(VLOOKUP(F:F,调查资料路径!A:B,2,FALSE),"有"),"无")</f>
        <v>无</v>
      </c>
      <c r="S27" s="12" t="str">
        <f t="shared" si="25"/>
        <v>有</v>
      </c>
      <c r="T27" s="1" t="s">
        <v>385</v>
      </c>
      <c r="X27" s="1" t="s">
        <v>169</v>
      </c>
      <c r="Y27" s="1" t="str">
        <f t="shared" si="26"/>
        <v>1</v>
      </c>
      <c r="Z27" s="1" t="s">
        <v>386</v>
      </c>
      <c r="AA27" s="1" t="s">
        <v>387</v>
      </c>
      <c r="AB27" s="1">
        <f t="shared" si="27"/>
        <v>0</v>
      </c>
      <c r="AC27" s="1" t="str">
        <f t="shared" si="28"/>
        <v>旺苍县天星乡木瓜村4组集体经济组织成员</v>
      </c>
      <c r="AD27" s="1">
        <v>628216</v>
      </c>
      <c r="AE27" s="1" t="s">
        <v>172</v>
      </c>
      <c r="AF27" s="1" t="s">
        <v>173</v>
      </c>
      <c r="AG27" s="1" t="s">
        <v>204</v>
      </c>
      <c r="AH27" s="1" t="str">
        <f t="shared" si="29"/>
        <v>旺苍县天星乡木瓜村4组李德华住宅一幢1-1层</v>
      </c>
      <c r="AJ27" s="1" t="s">
        <v>205</v>
      </c>
      <c r="AK27" s="5" t="s">
        <v>388</v>
      </c>
      <c r="AP27" s="24" t="s">
        <v>177</v>
      </c>
      <c r="AS27" s="25" t="str">
        <f t="shared" si="30"/>
        <v>本宗地采用测距仪丈量了部分界址边长。界址线清楚，双方现场指界，与邻宗地无争议。</v>
      </c>
      <c r="AT27" s="5" t="s">
        <v>178</v>
      </c>
      <c r="AU27" s="1" t="s">
        <v>179</v>
      </c>
      <c r="AW27" s="1" t="s">
        <v>180</v>
      </c>
      <c r="AY27" s="5" t="s">
        <v>181</v>
      </c>
      <c r="BA27" s="1">
        <v>0</v>
      </c>
      <c r="BB27" s="1">
        <v>0</v>
      </c>
      <c r="BD27" s="1" t="e">
        <f>VLOOKUP(K:K,面签资料路径!A:C,2,0)</f>
        <v>#N/A</v>
      </c>
      <c r="BG27" s="1" t="s">
        <v>207</v>
      </c>
      <c r="BH27" s="1" t="s">
        <v>185</v>
      </c>
      <c r="BJ27" s="1" t="s">
        <v>186</v>
      </c>
      <c r="BK27" s="1" t="str">
        <f t="shared" si="31"/>
        <v>自行修建</v>
      </c>
      <c r="BL27" s="1" t="s">
        <v>208</v>
      </c>
      <c r="BM27" s="1" t="s">
        <v>209</v>
      </c>
      <c r="BT27" s="33">
        <v>1</v>
      </c>
      <c r="BX27" s="1" t="s">
        <v>188</v>
      </c>
      <c r="BY27" s="1" t="s">
        <v>189</v>
      </c>
      <c r="BZ27" s="1" t="s">
        <v>189</v>
      </c>
      <c r="CA27" s="1" t="s">
        <v>189</v>
      </c>
      <c r="CB27" s="1" t="s">
        <v>189</v>
      </c>
      <c r="CC27" s="1" t="s">
        <v>188</v>
      </c>
      <c r="CD27" s="1" t="s">
        <v>189</v>
      </c>
      <c r="DC27" s="1" t="s">
        <v>169</v>
      </c>
      <c r="DD27" s="1" t="s">
        <v>210</v>
      </c>
      <c r="DE27" s="1" t="s">
        <v>211</v>
      </c>
      <c r="DF27" s="1" t="s">
        <v>220</v>
      </c>
      <c r="DG27" s="1" t="s">
        <v>220</v>
      </c>
      <c r="DH27" s="1" t="s">
        <v>220</v>
      </c>
      <c r="DI27" s="1" t="s">
        <v>194</v>
      </c>
      <c r="DJ27" s="1" t="s">
        <v>194</v>
      </c>
      <c r="DK27" s="1" t="s">
        <v>194</v>
      </c>
      <c r="DL27" s="1" t="s">
        <v>194</v>
      </c>
      <c r="DM27" s="1">
        <v>421.7</v>
      </c>
      <c r="DN27" s="41">
        <f>ROUND(IF(AM27="是",IFERROR(DM27*EE27/SUMIF(F:F,F27,EE:EE),DM27),IFERROR(DM27*BT27/SUMIF(F:F,F27,BT:BT),DM27)),2)</f>
        <v>140.57</v>
      </c>
      <c r="DO27" s="41">
        <v>334.61</v>
      </c>
      <c r="DP27" s="41">
        <f>ROUND(IF(AM27="是",IFERROR(DO27*EE27/SUMIF(F:F,F27,EE:EE),DO27),IFERROR(DO27*BT27/SUMIF(F:F,F27,BT:BT),DO27)),2)</f>
        <v>111.54</v>
      </c>
      <c r="DQ27" s="41">
        <v>0</v>
      </c>
      <c r="DR27" s="41">
        <v>0</v>
      </c>
      <c r="DS27" s="41">
        <v>0</v>
      </c>
      <c r="DT27" s="41">
        <v>334.61</v>
      </c>
      <c r="DU27" s="41">
        <v>0</v>
      </c>
      <c r="DV27" s="41">
        <v>0</v>
      </c>
      <c r="DW27" s="41">
        <v>0</v>
      </c>
      <c r="DX27" s="41">
        <v>0</v>
      </c>
      <c r="DY27" s="41">
        <v>0</v>
      </c>
      <c r="DZ27" s="41">
        <v>0</v>
      </c>
      <c r="EA27" s="41">
        <v>0</v>
      </c>
      <c r="EB27" s="41">
        <v>0</v>
      </c>
      <c r="EC27" s="41">
        <v>0</v>
      </c>
      <c r="ED27" s="41">
        <v>0</v>
      </c>
      <c r="EE27" s="41">
        <f>ROUND(IF(AM27="是",SUM(DQ27:EC27),IFERROR(SUM(DQ27:EC27)*BT27/SUMIF(F:F,F27,BT:BT),SUM(DQ27:EC27))),2)</f>
        <v>111.54</v>
      </c>
      <c r="EF27" s="41" t="s">
        <v>195</v>
      </c>
      <c r="EG27" s="41">
        <f t="shared" si="32"/>
        <v>90</v>
      </c>
      <c r="EH27" s="41">
        <f t="shared" si="33"/>
        <v>71.4135306253112</v>
      </c>
      <c r="EI27" s="1">
        <v>1</v>
      </c>
      <c r="EJ27" s="41">
        <f t="shared" si="34"/>
        <v>50.57</v>
      </c>
      <c r="EK27" s="41">
        <f t="shared" si="35"/>
        <v>40.1264693746888</v>
      </c>
      <c r="EM27" s="33" t="s">
        <v>381</v>
      </c>
      <c r="EN27" s="33"/>
      <c r="EO27" s="43" t="str">
        <f t="shared" si="36"/>
        <v>该宗地总面积为421.70平方米，合法用地面积为270.00平方米，超占土地面积为151.7平方米;建筑总面积为334.61平方米，合法建筑面积为214.24平方米，超占建筑面积为120.37平方米</v>
      </c>
      <c r="EP27" s="1"/>
      <c r="EQ27" s="1"/>
      <c r="ER27" s="1"/>
      <c r="ES27" s="1">
        <f t="shared" si="37"/>
        <v>1</v>
      </c>
      <c r="ET27" s="1" t="str">
        <f t="shared" si="38"/>
        <v>1</v>
      </c>
      <c r="EU27" s="1">
        <f t="shared" si="39"/>
        <v>0</v>
      </c>
      <c r="EV27" s="1">
        <f t="shared" si="40"/>
        <v>1</v>
      </c>
      <c r="EW27" s="1" t="str">
        <f t="shared" si="41"/>
        <v>1-1</v>
      </c>
      <c r="EX27" s="1" t="str">
        <f t="shared" si="42"/>
        <v>1</v>
      </c>
      <c r="EY27" s="1" t="str">
        <f t="shared" si="43"/>
        <v>1-1层</v>
      </c>
      <c r="FB27" s="5">
        <v>20210526</v>
      </c>
    </row>
    <row r="28" customHeight="1" spans="1:158">
      <c r="A28" s="1">
        <v>1</v>
      </c>
      <c r="B28" s="1" t="s">
        <v>389</v>
      </c>
      <c r="C28" s="3" t="s">
        <v>390</v>
      </c>
      <c r="D28" s="1" t="str">
        <f t="shared" si="23"/>
        <v>510821217203JC00025</v>
      </c>
      <c r="E28" s="1" t="str">
        <f t="shared" si="24"/>
        <v>510821217203JC00025F00010001</v>
      </c>
      <c r="F28" s="1" t="s">
        <v>376</v>
      </c>
      <c r="G28" s="1">
        <v>3</v>
      </c>
      <c r="H28" s="1">
        <f>COUNTIF(F:F,F28)</f>
        <v>3</v>
      </c>
      <c r="I28" s="5" t="s">
        <v>170</v>
      </c>
      <c r="L28" s="1" t="s">
        <v>391</v>
      </c>
      <c r="M28" s="1">
        <f>COUNTIF(L:L,L28)</f>
        <v>1</v>
      </c>
      <c r="P28" s="6" t="str">
        <f>IFERROR(HYPERLINK(VLOOKUP(L:L,户籍资料路径!A:C,2,FALSE),"有"),"无")</f>
        <v>有</v>
      </c>
      <c r="Q28" s="11" t="str">
        <f>IFERROR(HYPERLINK(VLOOKUP(K:K,权属资料路径!A:B,2,FALSE),"有"),"无")</f>
        <v>无</v>
      </c>
      <c r="R28" s="11" t="str">
        <f>IFERROR(HYPERLINK(VLOOKUP(F:F,调查资料路径!A:B,2,FALSE),"有"),"无")</f>
        <v>无</v>
      </c>
      <c r="S28" s="12" t="str">
        <f t="shared" si="25"/>
        <v>有</v>
      </c>
      <c r="T28" s="1" t="s">
        <v>392</v>
      </c>
      <c r="X28" s="1" t="s">
        <v>217</v>
      </c>
      <c r="Y28" s="1" t="str">
        <f t="shared" si="26"/>
        <v>2</v>
      </c>
      <c r="Z28" s="1" t="s">
        <v>393</v>
      </c>
      <c r="AA28" s="1" t="str">
        <f>VLOOKUP(L:L,[1]Sheet1!$A:$N,2,FALSE)</f>
        <v>四川省旺苍县天星乡木瓜村6组9号</v>
      </c>
      <c r="AB28" s="1">
        <f t="shared" si="27"/>
        <v>0</v>
      </c>
      <c r="AC28" s="1" t="str">
        <f t="shared" si="28"/>
        <v>旺苍县天星乡木瓜村4组集体经济组织成员</v>
      </c>
      <c r="AD28" s="1">
        <v>628216</v>
      </c>
      <c r="AE28" s="1" t="s">
        <v>172</v>
      </c>
      <c r="AF28" s="1" t="s">
        <v>173</v>
      </c>
      <c r="AG28" s="1" t="s">
        <v>204</v>
      </c>
      <c r="AH28" s="1" t="str">
        <f t="shared" si="29"/>
        <v>旺苍县天星乡木瓜村4组李秀蓉住宅一幢1-1层</v>
      </c>
      <c r="AJ28" s="1" t="s">
        <v>205</v>
      </c>
      <c r="AK28" s="5" t="s">
        <v>394</v>
      </c>
      <c r="AP28" s="24" t="s">
        <v>177</v>
      </c>
      <c r="AS28" s="25" t="str">
        <f t="shared" si="30"/>
        <v>本宗地采用测距仪丈量了部分界址边长。界址线清楚，双方现场指界，与邻宗地无争议。</v>
      </c>
      <c r="AT28" s="5" t="s">
        <v>178</v>
      </c>
      <c r="AU28" s="1" t="s">
        <v>179</v>
      </c>
      <c r="AW28" s="1" t="s">
        <v>180</v>
      </c>
      <c r="AY28" s="5" t="s">
        <v>181</v>
      </c>
      <c r="BA28" s="1">
        <v>0</v>
      </c>
      <c r="BB28" s="1">
        <v>0</v>
      </c>
      <c r="BD28" s="1" t="e">
        <f>VLOOKUP(K:K,面签资料路径!A:C,2,0)</f>
        <v>#N/A</v>
      </c>
      <c r="BG28" s="1" t="s">
        <v>207</v>
      </c>
      <c r="BH28" s="1" t="s">
        <v>185</v>
      </c>
      <c r="BJ28" s="1" t="s">
        <v>186</v>
      </c>
      <c r="BK28" s="1" t="str">
        <f t="shared" si="31"/>
        <v>自行修建</v>
      </c>
      <c r="BL28" s="1" t="s">
        <v>208</v>
      </c>
      <c r="BM28" s="1" t="s">
        <v>209</v>
      </c>
      <c r="BT28" s="33">
        <v>1</v>
      </c>
      <c r="BX28" s="1" t="s">
        <v>188</v>
      </c>
      <c r="BY28" s="1" t="s">
        <v>189</v>
      </c>
      <c r="BZ28" s="1" t="s">
        <v>189</v>
      </c>
      <c r="CA28" s="1" t="s">
        <v>189</v>
      </c>
      <c r="CB28" s="1" t="s">
        <v>189</v>
      </c>
      <c r="CC28" s="1" t="s">
        <v>188</v>
      </c>
      <c r="CD28" s="1" t="s">
        <v>189</v>
      </c>
      <c r="DC28" s="1" t="s">
        <v>169</v>
      </c>
      <c r="DD28" s="1" t="s">
        <v>210</v>
      </c>
      <c r="DE28" s="1" t="s">
        <v>211</v>
      </c>
      <c r="DF28" s="1" t="s">
        <v>220</v>
      </c>
      <c r="DG28" s="1" t="s">
        <v>220</v>
      </c>
      <c r="DH28" s="1" t="s">
        <v>220</v>
      </c>
      <c r="DI28" s="1" t="s">
        <v>194</v>
      </c>
      <c r="DJ28" s="1" t="s">
        <v>194</v>
      </c>
      <c r="DK28" s="1" t="s">
        <v>194</v>
      </c>
      <c r="DL28" s="1" t="s">
        <v>194</v>
      </c>
      <c r="DM28" s="1">
        <v>421.7</v>
      </c>
      <c r="DN28" s="41">
        <f>ROUND(IF(AM28="是",IFERROR(DM28*EE28/SUMIF(F:F,F28,EE:EE),DM28),IFERROR(DM28*BT28/SUMIF(F:F,F28,BT:BT),DM28)),2)</f>
        <v>140.57</v>
      </c>
      <c r="DO28" s="41">
        <v>334.61</v>
      </c>
      <c r="DP28" s="41">
        <f>ROUND(IF(AM28="是",IFERROR(DO28*EE28/SUMIF(F:F,F28,EE:EE),DO28),IFERROR(DO28*BT28/SUMIF(F:F,F28,BT:BT),DO28)),2)</f>
        <v>111.54</v>
      </c>
      <c r="DQ28" s="41">
        <v>0</v>
      </c>
      <c r="DR28" s="41">
        <v>0</v>
      </c>
      <c r="DS28" s="41">
        <v>0</v>
      </c>
      <c r="DT28" s="41">
        <v>334.61</v>
      </c>
      <c r="DU28" s="41">
        <v>0</v>
      </c>
      <c r="DV28" s="41">
        <v>0</v>
      </c>
      <c r="DW28" s="41">
        <v>0</v>
      </c>
      <c r="DX28" s="41">
        <v>0</v>
      </c>
      <c r="DY28" s="41">
        <v>0</v>
      </c>
      <c r="DZ28" s="41">
        <v>0</v>
      </c>
      <c r="EA28" s="41">
        <v>0</v>
      </c>
      <c r="EB28" s="41">
        <v>0</v>
      </c>
      <c r="EC28" s="41">
        <v>0</v>
      </c>
      <c r="ED28" s="41">
        <v>0</v>
      </c>
      <c r="EE28" s="41">
        <f>ROUND(IF(AM28="是",SUM(DQ28:EC28),IFERROR(SUM(DQ28:EC28)*BT28/SUMIF(F:F,F28,BT:BT),SUM(DQ28:EC28))),2)</f>
        <v>111.54</v>
      </c>
      <c r="EF28" s="41" t="s">
        <v>195</v>
      </c>
      <c r="EG28" s="41">
        <f t="shared" si="32"/>
        <v>90</v>
      </c>
      <c r="EH28" s="41">
        <f t="shared" si="33"/>
        <v>71.4135306253112</v>
      </c>
      <c r="EI28" s="1">
        <v>1</v>
      </c>
      <c r="EJ28" s="41">
        <f t="shared" si="34"/>
        <v>50.57</v>
      </c>
      <c r="EK28" s="41">
        <f t="shared" si="35"/>
        <v>40.1264693746888</v>
      </c>
      <c r="EM28" s="33" t="s">
        <v>381</v>
      </c>
      <c r="EN28" s="33"/>
      <c r="EO28" s="43" t="str">
        <f t="shared" si="36"/>
        <v>该宗地总面积为421.70平方米，合法用地面积为270.00平方米，超占土地面积为151.7平方米;建筑总面积为334.61平方米，合法建筑面积为214.24平方米，超占建筑面积为120.37平方米</v>
      </c>
      <c r="EP28" s="1"/>
      <c r="EQ28" s="1"/>
      <c r="ER28" s="1"/>
      <c r="ES28" s="1">
        <f t="shared" si="37"/>
        <v>1</v>
      </c>
      <c r="ET28" s="1" t="str">
        <f t="shared" si="38"/>
        <v>1</v>
      </c>
      <c r="EU28" s="1">
        <f t="shared" si="39"/>
        <v>0</v>
      </c>
      <c r="EV28" s="1">
        <f t="shared" si="40"/>
        <v>1</v>
      </c>
      <c r="EW28" s="1" t="str">
        <f t="shared" si="41"/>
        <v>1-1</v>
      </c>
      <c r="EX28" s="1" t="str">
        <f t="shared" si="42"/>
        <v>1</v>
      </c>
      <c r="EY28" s="1" t="str">
        <f t="shared" si="43"/>
        <v>1-1层</v>
      </c>
      <c r="FB28" s="5">
        <v>20210526</v>
      </c>
    </row>
    <row r="29" customHeight="1" spans="1:158">
      <c r="A29" s="1">
        <v>1</v>
      </c>
      <c r="B29" s="1" t="s">
        <v>395</v>
      </c>
      <c r="C29" s="3" t="s">
        <v>396</v>
      </c>
      <c r="D29" s="1" t="str">
        <f t="shared" si="23"/>
        <v>510821217203JC00026</v>
      </c>
      <c r="E29" s="1" t="str">
        <f t="shared" si="24"/>
        <v>510821217203JC00026F00010001</v>
      </c>
      <c r="F29" s="1" t="s">
        <v>397</v>
      </c>
      <c r="G29" s="1" t="s">
        <v>169</v>
      </c>
      <c r="H29" s="1">
        <f>COUNTIF(F:F,F29)</f>
        <v>1</v>
      </c>
      <c r="I29" s="5" t="s">
        <v>170</v>
      </c>
      <c r="L29" s="1" t="s">
        <v>398</v>
      </c>
      <c r="M29" s="1">
        <f>COUNTIF(L:L,L29)</f>
        <v>1</v>
      </c>
      <c r="P29" s="8" t="str">
        <f>IFERROR(HYPERLINK(VLOOKUP(L:L,户籍资料路径!A:C,2,FALSE),"有"),"无")</f>
        <v>有</v>
      </c>
      <c r="Q29" s="11" t="str">
        <f>IFERROR(HYPERLINK(VLOOKUP(K:K,权属资料路径!A:B,2,FALSE),"有"),"无")</f>
        <v>无</v>
      </c>
      <c r="R29" s="11" t="str">
        <f>IFERROR(HYPERLINK(VLOOKUP(F:F,调查资料路径!A:B,2,FALSE),"有"),"无")</f>
        <v>无</v>
      </c>
      <c r="S29" s="12" t="str">
        <f t="shared" si="25"/>
        <v>有</v>
      </c>
      <c r="T29" s="1" t="s">
        <v>399</v>
      </c>
      <c r="X29" s="1" t="s">
        <v>169</v>
      </c>
      <c r="Y29" s="1" t="str">
        <f t="shared" si="26"/>
        <v>1</v>
      </c>
      <c r="Z29" s="1" t="s">
        <v>400</v>
      </c>
      <c r="AA29" s="1" t="str">
        <f>VLOOKUP(L:L,[1]Sheet1!$A:$N,2,FALSE)</f>
        <v>四川省旺苍县天星乡木瓜村6组19号</v>
      </c>
      <c r="AB29" s="1">
        <f t="shared" si="27"/>
        <v>0</v>
      </c>
      <c r="AC29" s="1" t="str">
        <f t="shared" si="28"/>
        <v>旺苍县天星乡木瓜村4组集体经济组织成员</v>
      </c>
      <c r="AD29" s="1">
        <v>628216</v>
      </c>
      <c r="AE29" s="1" t="s">
        <v>172</v>
      </c>
      <c r="AF29" s="1" t="s">
        <v>173</v>
      </c>
      <c r="AG29" s="1" t="s">
        <v>204</v>
      </c>
      <c r="AH29" s="1" t="str">
        <f t="shared" si="29"/>
        <v>旺苍县天星乡木瓜村4组王翠联住宅一幢1-1层</v>
      </c>
      <c r="AJ29" s="1" t="s">
        <v>205</v>
      </c>
      <c r="AK29" s="5" t="s">
        <v>401</v>
      </c>
      <c r="AP29" s="24" t="s">
        <v>177</v>
      </c>
      <c r="AS29" s="25" t="str">
        <f t="shared" si="30"/>
        <v>本宗地采用测距仪丈量了部分界址边长。界址线清楚，双方现场指界，与邻宗地无争议。</v>
      </c>
      <c r="AT29" s="5" t="s">
        <v>178</v>
      </c>
      <c r="AU29" s="1" t="s">
        <v>179</v>
      </c>
      <c r="AW29" s="1" t="s">
        <v>180</v>
      </c>
      <c r="AY29" s="5" t="s">
        <v>181</v>
      </c>
      <c r="BA29" s="1">
        <v>0</v>
      </c>
      <c r="BB29" s="1">
        <v>0</v>
      </c>
      <c r="BD29" s="1" t="e">
        <f>VLOOKUP(K:K,面签资料路径!A:C,2,0)</f>
        <v>#N/A</v>
      </c>
      <c r="BG29" s="1" t="s">
        <v>207</v>
      </c>
      <c r="BH29" s="1" t="s">
        <v>185</v>
      </c>
      <c r="BJ29" s="1" t="s">
        <v>186</v>
      </c>
      <c r="BK29" s="1" t="str">
        <f t="shared" si="31"/>
        <v>自行修建</v>
      </c>
      <c r="BL29" s="1" t="s">
        <v>208</v>
      </c>
      <c r="BM29" s="1" t="s">
        <v>209</v>
      </c>
      <c r="BX29" s="1" t="s">
        <v>189</v>
      </c>
      <c r="BY29" s="1" t="s">
        <v>189</v>
      </c>
      <c r="BZ29" s="1" t="s">
        <v>189</v>
      </c>
      <c r="CA29" s="1" t="s">
        <v>189</v>
      </c>
      <c r="CB29" s="1" t="s">
        <v>189</v>
      </c>
      <c r="CC29" s="1" t="s">
        <v>188</v>
      </c>
      <c r="CD29" s="1" t="s">
        <v>189</v>
      </c>
      <c r="CI29" s="9"/>
      <c r="CP29" s="9"/>
      <c r="DC29" s="1" t="s">
        <v>169</v>
      </c>
      <c r="DD29" s="1" t="s">
        <v>210</v>
      </c>
      <c r="DE29" s="1" t="s">
        <v>211</v>
      </c>
      <c r="DF29" s="1" t="s">
        <v>402</v>
      </c>
      <c r="DG29" s="1" t="s">
        <v>220</v>
      </c>
      <c r="DH29" s="1" t="s">
        <v>220</v>
      </c>
      <c r="DI29" s="1" t="s">
        <v>194</v>
      </c>
      <c r="DJ29" s="1" t="s">
        <v>253</v>
      </c>
      <c r="DK29" s="1" t="s">
        <v>194</v>
      </c>
      <c r="DL29" s="1" t="s">
        <v>194</v>
      </c>
      <c r="DM29" s="1">
        <v>143.49</v>
      </c>
      <c r="DN29" s="41">
        <f>ROUND(IF(AM29="是",IFERROR(DM29*EE29/SUMIF(F:F,F29,EE:EE),DM29),IFERROR(DM29*BT29/SUMIF(F:F,F29,BT:BT),DM29)),2)</f>
        <v>143.49</v>
      </c>
      <c r="DO29" s="41">
        <v>107.97</v>
      </c>
      <c r="DP29" s="41">
        <f>ROUND(IF(AM29="是",IFERROR(DO29*EE29/SUMIF(F:F,F29,EE:EE),DO29),IFERROR(DO29*BT29/SUMIF(F:F,F29,BT:BT),DO29)),2)</f>
        <v>107.97</v>
      </c>
      <c r="DQ29" s="41">
        <v>0</v>
      </c>
      <c r="DR29" s="41">
        <v>0</v>
      </c>
      <c r="DS29" s="41">
        <v>0</v>
      </c>
      <c r="DT29" s="41">
        <v>107.97</v>
      </c>
      <c r="DU29" s="41">
        <v>0</v>
      </c>
      <c r="DV29" s="41">
        <v>0</v>
      </c>
      <c r="DW29" s="41">
        <v>0</v>
      </c>
      <c r="DX29" s="41">
        <v>0</v>
      </c>
      <c r="DY29" s="41">
        <v>0</v>
      </c>
      <c r="DZ29" s="41">
        <v>0</v>
      </c>
      <c r="EA29" s="41">
        <v>0</v>
      </c>
      <c r="EB29" s="41">
        <v>0</v>
      </c>
      <c r="EC29" s="41">
        <v>0</v>
      </c>
      <c r="ED29" s="41">
        <v>0</v>
      </c>
      <c r="EE29" s="41">
        <f>ROUND(IF(AM29="是",SUM(DQ29:EC29),IFERROR(SUM(DQ29:EC29)*BT29/SUMIF(F:F,F29,BT:BT),SUM(DQ29:EC29))),2)</f>
        <v>107.97</v>
      </c>
      <c r="EF29" s="41" t="s">
        <v>195</v>
      </c>
      <c r="EG29" s="41">
        <f t="shared" si="32"/>
        <v>90</v>
      </c>
      <c r="EH29" s="41">
        <f t="shared" si="33"/>
        <v>67.721095546728</v>
      </c>
      <c r="EI29" s="1">
        <v>1</v>
      </c>
      <c r="EJ29" s="41">
        <f t="shared" si="34"/>
        <v>53.49</v>
      </c>
      <c r="EK29" s="41">
        <f t="shared" si="35"/>
        <v>40.248904453272</v>
      </c>
      <c r="EM29" s="33" t="str">
        <f>IF(H29=1,IF(EJ29&gt;0,IF(EK29&gt;0,"经确认，该宗地总面积为"&amp;ROUND(DM29,2)&amp;"平方米，合法用地面积为"&amp;ROUND(EG29,2)&amp;"平方米，超占土地面积为"&amp;ROUND(EJ29,2)&amp;"平方米;"&amp;"建筑总面积为"&amp;ROUND(ED29,2)&amp;"平方米，合法建筑面积为"&amp;ROUND(EH29,2)&amp;"平方米，超占建筑面积为"&amp;ROUND(EK29,2)&amp;"平方米","经确认，该宗地总面积为"&amp;ROUND(DM29,2)&amp;"平方米，合法用地面积为"&amp;ROUND(EG29,2)&amp;"平方米，超占土地面积为"&amp;ROUND(EJ29,2)&amp;"平方米;"),IF(EK29&gt;0,"经确认，建筑总面积为"&amp;ROUND(ED29,2)&amp;"平方米，合法建筑面积为"&amp;ROUND(EH29,2)&amp;"平方米，超占建筑面积为"&amp;ROUND(EK29,2)&amp;"平方米,","无")),"请手动维护该这段")</f>
        <v>经确认，该宗地总面积为143.49平方米，合法用地面积为90平方米，超占土地面积为53.49平方米;建筑总面积为0平方米，合法建筑面积为67.72平方米，超占建筑面积为40.25平方米</v>
      </c>
      <c r="EN29" s="33"/>
      <c r="EO29" s="43" t="str">
        <f t="shared" si="36"/>
        <v>该宗地面积为143.49平方米，合法面积为90平方米，超占土地面积为53.49平方米；建筑总面积为0平方米，合法建筑面积为67.72平方米，超占建筑面积为40.25平方米。
</v>
      </c>
      <c r="EP29" s="1"/>
      <c r="EQ29" s="1"/>
      <c r="ER29" s="1"/>
      <c r="ES29" s="1">
        <f t="shared" si="37"/>
        <v>1</v>
      </c>
      <c r="ET29" s="1" t="str">
        <f t="shared" si="38"/>
        <v>1</v>
      </c>
      <c r="EU29" s="1">
        <f t="shared" si="39"/>
        <v>0</v>
      </c>
      <c r="EV29" s="1">
        <f t="shared" si="40"/>
        <v>1</v>
      </c>
      <c r="EW29" s="1" t="str">
        <f t="shared" si="41"/>
        <v>1-1</v>
      </c>
      <c r="EX29" s="1" t="str">
        <f t="shared" si="42"/>
        <v>1</v>
      </c>
      <c r="EY29" s="1" t="str">
        <f t="shared" si="43"/>
        <v>1-1层</v>
      </c>
      <c r="FB29" s="5">
        <v>20210526</v>
      </c>
    </row>
    <row r="30" customHeight="1" spans="1:158">
      <c r="A30" s="1">
        <v>1</v>
      </c>
      <c r="B30" s="1" t="s">
        <v>403</v>
      </c>
      <c r="C30" s="4" t="s">
        <v>404</v>
      </c>
      <c r="D30" s="1" t="str">
        <f t="shared" si="23"/>
        <v>510821217203JC00027</v>
      </c>
      <c r="E30" s="1" t="str">
        <f t="shared" si="24"/>
        <v>510821217203JC00027F00010001</v>
      </c>
      <c r="F30" s="1" t="s">
        <v>405</v>
      </c>
      <c r="G30" s="1" t="s">
        <v>169</v>
      </c>
      <c r="H30" s="1">
        <f>COUNTIF(F:F,F30)</f>
        <v>2</v>
      </c>
      <c r="I30" s="5" t="s">
        <v>170</v>
      </c>
      <c r="J30" s="9"/>
      <c r="L30" s="1" t="s">
        <v>406</v>
      </c>
      <c r="M30" s="1">
        <f>COUNTIF(L:L,L30)</f>
        <v>1</v>
      </c>
      <c r="P30" s="6" t="str">
        <f>IFERROR(HYPERLINK(VLOOKUP(L:L,户籍资料路径!A:C,2,FALSE),"有"),"无")</f>
        <v>有</v>
      </c>
      <c r="Q30" s="11" t="str">
        <f>IFERROR(HYPERLINK(VLOOKUP(K:K,权属资料路径!A:B,2,FALSE),"有"),"无")</f>
        <v>无</v>
      </c>
      <c r="R30" s="11" t="str">
        <f>IFERROR(HYPERLINK(VLOOKUP(F:F,调查资料路径!A:B,2,FALSE),"有"),"无")</f>
        <v>无</v>
      </c>
      <c r="S30" s="12" t="str">
        <f t="shared" si="25"/>
        <v>有</v>
      </c>
      <c r="T30" s="1" t="s">
        <v>407</v>
      </c>
      <c r="X30" s="1" t="s">
        <v>202</v>
      </c>
      <c r="Y30" s="1" t="str">
        <f t="shared" si="26"/>
        <v>4</v>
      </c>
      <c r="Z30" s="7">
        <v>15883932067</v>
      </c>
      <c r="AA30" s="1" t="str">
        <f>VLOOKUP(L:L,[1]Sheet1!$A:$N,2,FALSE)</f>
        <v>四川省旺苍县天星乡木瓜村6组10号</v>
      </c>
      <c r="AB30" s="1">
        <f t="shared" si="27"/>
        <v>0</v>
      </c>
      <c r="AC30" s="1" t="str">
        <f t="shared" si="28"/>
        <v>旺苍县天星乡木瓜村4组集体经济组织成员</v>
      </c>
      <c r="AD30" s="1">
        <v>628216</v>
      </c>
      <c r="AE30" s="1" t="s">
        <v>172</v>
      </c>
      <c r="AF30" s="9" t="s">
        <v>173</v>
      </c>
      <c r="AG30" s="1" t="s">
        <v>204</v>
      </c>
      <c r="AH30" s="1" t="str">
        <f t="shared" si="29"/>
        <v>旺苍县天星乡木瓜村4组李德朝住宅一幢1-1层</v>
      </c>
      <c r="AJ30" s="1" t="s">
        <v>205</v>
      </c>
      <c r="AK30" s="18">
        <v>31691</v>
      </c>
      <c r="AL30" s="18"/>
      <c r="AM30" s="18"/>
      <c r="AP30" s="24" t="s">
        <v>177</v>
      </c>
      <c r="AQ30" s="9"/>
      <c r="AS30" s="25" t="str">
        <f t="shared" si="30"/>
        <v>本宗地采用测距仪丈量了部分界址边长。界址线清楚，双方现场指界，与邻宗地无争议。</v>
      </c>
      <c r="AT30" s="5" t="s">
        <v>178</v>
      </c>
      <c r="AU30" s="1" t="s">
        <v>179</v>
      </c>
      <c r="AW30" s="1" t="s">
        <v>180</v>
      </c>
      <c r="AY30" s="5" t="s">
        <v>181</v>
      </c>
      <c r="BA30" s="1">
        <v>0</v>
      </c>
      <c r="BB30" s="1">
        <v>0</v>
      </c>
      <c r="BD30" s="1" t="e">
        <f>VLOOKUP(K:K,面签资料路径!A:C,2,0)</f>
        <v>#N/A</v>
      </c>
      <c r="BG30" s="1" t="s">
        <v>207</v>
      </c>
      <c r="BH30" s="1" t="s">
        <v>185</v>
      </c>
      <c r="BJ30" s="1" t="s">
        <v>186</v>
      </c>
      <c r="BK30" s="1" t="str">
        <f t="shared" si="31"/>
        <v>自行修建</v>
      </c>
      <c r="BL30" s="1" t="s">
        <v>208</v>
      </c>
      <c r="BM30" s="1" t="s">
        <v>209</v>
      </c>
      <c r="BT30" s="33">
        <v>1</v>
      </c>
      <c r="BX30" s="1" t="s">
        <v>188</v>
      </c>
      <c r="BY30" s="1" t="s">
        <v>189</v>
      </c>
      <c r="BZ30" s="1" t="s">
        <v>189</v>
      </c>
      <c r="CA30" s="1" t="s">
        <v>189</v>
      </c>
      <c r="CB30" s="1" t="s">
        <v>189</v>
      </c>
      <c r="CC30" s="1" t="s">
        <v>188</v>
      </c>
      <c r="CD30" s="1" t="s">
        <v>189</v>
      </c>
      <c r="DC30" s="1" t="s">
        <v>169</v>
      </c>
      <c r="DD30" s="1" t="s">
        <v>210</v>
      </c>
      <c r="DE30" s="1" t="s">
        <v>211</v>
      </c>
      <c r="DF30" s="1" t="s">
        <v>220</v>
      </c>
      <c r="DG30" s="1" t="s">
        <v>220</v>
      </c>
      <c r="DH30" s="1" t="s">
        <v>408</v>
      </c>
      <c r="DI30" s="1" t="s">
        <v>194</v>
      </c>
      <c r="DJ30" s="1" t="s">
        <v>194</v>
      </c>
      <c r="DK30" s="1" t="s">
        <v>194</v>
      </c>
      <c r="DL30" s="1" t="s">
        <v>253</v>
      </c>
      <c r="DM30" s="1">
        <v>249.82</v>
      </c>
      <c r="DN30" s="41">
        <f>ROUND(IF(AM30="是",IFERROR(DM30*EE30/SUMIF(F:F,F30,EE:EE),DM30),IFERROR(DM30*BT30/SUMIF(F:F,F30,BT:BT),DM30)),2)</f>
        <v>124.91</v>
      </c>
      <c r="DO30" s="41">
        <v>192.92</v>
      </c>
      <c r="DP30" s="41">
        <f>ROUND(IF(AM30="是",IFERROR(DO30*EE30/SUMIF(F:F,F30,EE:EE),DO30),IFERROR(DO30*BT30/SUMIF(F:F,F30,BT:BT),DO30)),2)</f>
        <v>96.46</v>
      </c>
      <c r="DQ30" s="41">
        <v>0</v>
      </c>
      <c r="DR30" s="41">
        <v>0</v>
      </c>
      <c r="DS30" s="41">
        <v>0</v>
      </c>
      <c r="DT30" s="41">
        <v>192.92</v>
      </c>
      <c r="DU30" s="41">
        <v>0</v>
      </c>
      <c r="DV30" s="41">
        <v>0</v>
      </c>
      <c r="DW30" s="41">
        <v>0</v>
      </c>
      <c r="DX30" s="41">
        <v>0</v>
      </c>
      <c r="DY30" s="41">
        <v>0</v>
      </c>
      <c r="DZ30" s="41">
        <v>0</v>
      </c>
      <c r="EA30" s="41">
        <v>0</v>
      </c>
      <c r="EB30" s="41">
        <v>0</v>
      </c>
      <c r="EC30" s="41">
        <v>0</v>
      </c>
      <c r="ED30" s="41">
        <v>0</v>
      </c>
      <c r="EE30" s="41">
        <f>ROUND(IF(AM30="是",SUM(DQ30:EC30),IFERROR(SUM(DQ30:EC30)*BT30/SUMIF(F:F,F30,BT:BT),SUM(DQ30:EC30))),2)</f>
        <v>96.46</v>
      </c>
      <c r="EF30" s="41" t="s">
        <v>195</v>
      </c>
      <c r="EG30" s="41">
        <f t="shared" si="32"/>
        <v>120</v>
      </c>
      <c r="EH30" s="41">
        <f t="shared" si="33"/>
        <v>92.6683211912577</v>
      </c>
      <c r="EI30" s="1">
        <v>1</v>
      </c>
      <c r="EJ30" s="41">
        <f t="shared" si="34"/>
        <v>4.91</v>
      </c>
      <c r="EK30" s="41">
        <f t="shared" si="35"/>
        <v>3.79167880874229</v>
      </c>
      <c r="EM30" s="33" t="s">
        <v>409</v>
      </c>
      <c r="EN30" s="33"/>
      <c r="EO30" s="43" t="str">
        <f t="shared" si="36"/>
        <v>该宗地总面积为249.82平方米，合法用地面积为210.00平方米，超占土地面积为39.82平方米;建筑总面积为192.92平方米，合法建筑面积为162.17平方米，超占建筑面积为30.75平方米</v>
      </c>
      <c r="EP30" s="1"/>
      <c r="EQ30" s="1"/>
      <c r="ER30" s="1"/>
      <c r="ES30" s="1">
        <f t="shared" si="37"/>
        <v>1</v>
      </c>
      <c r="ET30" s="1" t="str">
        <f t="shared" si="38"/>
        <v>1</v>
      </c>
      <c r="EU30" s="1">
        <f t="shared" si="39"/>
        <v>0</v>
      </c>
      <c r="EV30" s="1">
        <f t="shared" si="40"/>
        <v>1</v>
      </c>
      <c r="EW30" s="1" t="str">
        <f t="shared" si="41"/>
        <v>1-1</v>
      </c>
      <c r="EX30" s="1" t="str">
        <f t="shared" si="42"/>
        <v>1</v>
      </c>
      <c r="EY30" s="1" t="str">
        <f t="shared" si="43"/>
        <v>1-1层</v>
      </c>
      <c r="FB30" s="5">
        <v>20210526</v>
      </c>
    </row>
    <row r="31" customHeight="1" spans="1:158">
      <c r="A31" s="1">
        <v>1</v>
      </c>
      <c r="B31" s="1" t="s">
        <v>410</v>
      </c>
      <c r="C31" s="4" t="s">
        <v>404</v>
      </c>
      <c r="D31" s="1" t="str">
        <f t="shared" si="23"/>
        <v>510821217203JC00027</v>
      </c>
      <c r="E31" s="1" t="str">
        <f t="shared" si="24"/>
        <v>510821217203JC00027F00010001</v>
      </c>
      <c r="F31" s="1" t="s">
        <v>405</v>
      </c>
      <c r="G31" s="1" t="s">
        <v>217</v>
      </c>
      <c r="H31" s="1">
        <f>COUNTIF(F:F,F31)</f>
        <v>2</v>
      </c>
      <c r="I31" s="5" t="s">
        <v>170</v>
      </c>
      <c r="L31" s="1" t="s">
        <v>411</v>
      </c>
      <c r="M31" s="1">
        <f>COUNTIF(L:L,L31)</f>
        <v>1</v>
      </c>
      <c r="P31" s="6" t="str">
        <f>IFERROR(HYPERLINK(VLOOKUP(L:L,户籍资料路径!A:C,2,FALSE),"有"),"无")</f>
        <v>有</v>
      </c>
      <c r="Q31" s="11" t="str">
        <f>IFERROR(HYPERLINK(VLOOKUP(K:K,权属资料路径!A:B,2,FALSE),"有"),"无")</f>
        <v>无</v>
      </c>
      <c r="R31" s="11" t="str">
        <f>IFERROR(HYPERLINK(VLOOKUP(F:F,调查资料路径!A:B,2,FALSE),"有"),"无")</f>
        <v>无</v>
      </c>
      <c r="S31" s="12" t="str">
        <f t="shared" si="25"/>
        <v>有</v>
      </c>
      <c r="T31" s="1" t="s">
        <v>412</v>
      </c>
      <c r="X31" s="1" t="s">
        <v>169</v>
      </c>
      <c r="Y31" s="1" t="str">
        <f t="shared" si="26"/>
        <v>1</v>
      </c>
      <c r="Z31" s="7">
        <v>15883932067</v>
      </c>
      <c r="AA31" s="1" t="str">
        <f>VLOOKUP(L:L,[1]Sheet1!$A:$N,2,FALSE)</f>
        <v>四川省旺苍县天星乡木瓜村6组22号</v>
      </c>
      <c r="AB31" s="1">
        <f t="shared" si="27"/>
        <v>0</v>
      </c>
      <c r="AC31" s="1" t="str">
        <f t="shared" si="28"/>
        <v>旺苍县天星乡木瓜村4组集体经济组织成员</v>
      </c>
      <c r="AD31" s="1">
        <v>628216</v>
      </c>
      <c r="AE31" s="1" t="s">
        <v>172</v>
      </c>
      <c r="AF31" s="9" t="s">
        <v>173</v>
      </c>
      <c r="AG31" s="1" t="s">
        <v>204</v>
      </c>
      <c r="AH31" s="1" t="str">
        <f t="shared" si="29"/>
        <v>旺苍县天星乡木瓜村4组李德生住宅一幢1-1层</v>
      </c>
      <c r="AJ31" s="1" t="s">
        <v>205</v>
      </c>
      <c r="AK31" s="18">
        <v>31691</v>
      </c>
      <c r="AL31" s="18"/>
      <c r="AM31" s="19"/>
      <c r="AP31" s="24" t="s">
        <v>177</v>
      </c>
      <c r="AS31" s="25" t="str">
        <f t="shared" si="30"/>
        <v>本宗地采用测距仪丈量了部分界址边长。界址线清楚，双方现场指界，与邻宗地无争议。</v>
      </c>
      <c r="AT31" s="5" t="s">
        <v>178</v>
      </c>
      <c r="AU31" s="1" t="s">
        <v>179</v>
      </c>
      <c r="AW31" s="1" t="s">
        <v>180</v>
      </c>
      <c r="AY31" s="5" t="s">
        <v>181</v>
      </c>
      <c r="BA31" s="1">
        <v>0</v>
      </c>
      <c r="BB31" s="1">
        <v>0</v>
      </c>
      <c r="BD31" s="1" t="e">
        <f>VLOOKUP(K:K,面签资料路径!A:C,2,0)</f>
        <v>#N/A</v>
      </c>
      <c r="BG31" s="1" t="s">
        <v>207</v>
      </c>
      <c r="BH31" s="1" t="s">
        <v>185</v>
      </c>
      <c r="BJ31" s="1" t="s">
        <v>186</v>
      </c>
      <c r="BK31" s="1" t="str">
        <f t="shared" si="31"/>
        <v>自行修建</v>
      </c>
      <c r="BL31" s="1" t="s">
        <v>208</v>
      </c>
      <c r="BM31" s="1" t="s">
        <v>209</v>
      </c>
      <c r="BT31" s="33">
        <v>1</v>
      </c>
      <c r="BX31" s="1" t="s">
        <v>188</v>
      </c>
      <c r="BY31" s="1" t="s">
        <v>189</v>
      </c>
      <c r="BZ31" s="1" t="s">
        <v>189</v>
      </c>
      <c r="CA31" s="1" t="s">
        <v>189</v>
      </c>
      <c r="CB31" s="1" t="s">
        <v>189</v>
      </c>
      <c r="CC31" s="1" t="s">
        <v>188</v>
      </c>
      <c r="CD31" s="1" t="s">
        <v>189</v>
      </c>
      <c r="DC31" s="1" t="s">
        <v>169</v>
      </c>
      <c r="DD31" s="1" t="s">
        <v>210</v>
      </c>
      <c r="DE31" s="1" t="s">
        <v>211</v>
      </c>
      <c r="DF31" s="1" t="s">
        <v>220</v>
      </c>
      <c r="DG31" s="1" t="s">
        <v>220</v>
      </c>
      <c r="DH31" s="1" t="s">
        <v>408</v>
      </c>
      <c r="DI31" s="1" t="s">
        <v>194</v>
      </c>
      <c r="DJ31" s="1" t="s">
        <v>194</v>
      </c>
      <c r="DK31" s="1" t="s">
        <v>194</v>
      </c>
      <c r="DL31" s="1" t="s">
        <v>253</v>
      </c>
      <c r="DM31" s="1">
        <v>249.82</v>
      </c>
      <c r="DN31" s="41">
        <f>ROUND(IF(AM31="是",IFERROR(DM31*EE31/SUMIF(F:F,F31,EE:EE),DM31),IFERROR(DM31*BT31/SUMIF(F:F,F31,BT:BT),DM31)),2)</f>
        <v>124.91</v>
      </c>
      <c r="DO31" s="41">
        <v>192.92</v>
      </c>
      <c r="DP31" s="41">
        <f>ROUND(IF(AM31="是",IFERROR(DO31*EE31/SUMIF(F:F,F31,EE:EE),DO31),IFERROR(DO31*BT31/SUMIF(F:F,F31,BT:BT),DO31)),2)</f>
        <v>96.46</v>
      </c>
      <c r="DQ31" s="41">
        <v>0</v>
      </c>
      <c r="DR31" s="41">
        <v>0</v>
      </c>
      <c r="DS31" s="41">
        <v>0</v>
      </c>
      <c r="DT31" s="41">
        <v>192.92</v>
      </c>
      <c r="DU31" s="41">
        <v>0</v>
      </c>
      <c r="DV31" s="41">
        <v>0</v>
      </c>
      <c r="DW31" s="41">
        <v>0</v>
      </c>
      <c r="DX31" s="41">
        <v>0</v>
      </c>
      <c r="DY31" s="41">
        <v>0</v>
      </c>
      <c r="DZ31" s="41">
        <v>0</v>
      </c>
      <c r="EA31" s="41">
        <v>0</v>
      </c>
      <c r="EB31" s="41">
        <v>0</v>
      </c>
      <c r="EC31" s="41">
        <v>0</v>
      </c>
      <c r="ED31" s="41">
        <v>0</v>
      </c>
      <c r="EE31" s="41">
        <f>ROUND(IF(AM31="是",SUM(DQ31:EC31),IFERROR(SUM(DQ31:EC31)*BT31/SUMIF(F:F,F31,BT:BT),SUM(DQ31:EC31))),2)</f>
        <v>96.46</v>
      </c>
      <c r="EF31" s="41" t="s">
        <v>195</v>
      </c>
      <c r="EG31" s="41">
        <f t="shared" si="32"/>
        <v>90</v>
      </c>
      <c r="EH31" s="41">
        <f t="shared" si="33"/>
        <v>69.5012408934433</v>
      </c>
      <c r="EI31" s="1">
        <v>1</v>
      </c>
      <c r="EJ31" s="41">
        <f t="shared" si="34"/>
        <v>34.91</v>
      </c>
      <c r="EK31" s="41">
        <f t="shared" si="35"/>
        <v>26.9587591065567</v>
      </c>
      <c r="EM31" s="33" t="s">
        <v>409</v>
      </c>
      <c r="EN31" s="33"/>
      <c r="EO31" s="43" t="str">
        <f t="shared" si="36"/>
        <v>该宗地总面积为249.82平方米，合法用地面积为210.00平方米，超占土地面积为39.82平方米;建筑总面积为192.92平方米，合法建筑面积为162.17平方米，超占建筑面积为30.75平方米</v>
      </c>
      <c r="EP31" s="1"/>
      <c r="EQ31" s="1"/>
      <c r="ER31" s="1"/>
      <c r="ES31" s="1">
        <f t="shared" si="37"/>
        <v>1</v>
      </c>
      <c r="ET31" s="1" t="str">
        <f t="shared" si="38"/>
        <v>1</v>
      </c>
      <c r="EU31" s="1">
        <f t="shared" si="39"/>
        <v>0</v>
      </c>
      <c r="EV31" s="1">
        <f t="shared" si="40"/>
        <v>1</v>
      </c>
      <c r="EW31" s="1" t="str">
        <f t="shared" si="41"/>
        <v>1-1</v>
      </c>
      <c r="EX31" s="1" t="str">
        <f t="shared" si="42"/>
        <v>1</v>
      </c>
      <c r="EY31" s="1" t="str">
        <f t="shared" si="43"/>
        <v>1-1层</v>
      </c>
      <c r="FB31" s="5">
        <v>20210526</v>
      </c>
    </row>
    <row r="32" customHeight="1" spans="1:158">
      <c r="A32" s="1">
        <v>1</v>
      </c>
      <c r="B32" s="1" t="s">
        <v>413</v>
      </c>
      <c r="C32" s="3" t="s">
        <v>414</v>
      </c>
      <c r="D32" s="1" t="str">
        <f t="shared" si="23"/>
        <v>510821217203JC00028</v>
      </c>
      <c r="E32" s="1" t="str">
        <f t="shared" si="24"/>
        <v>510821217203JC00028F00010001</v>
      </c>
      <c r="F32" s="1" t="s">
        <v>415</v>
      </c>
      <c r="G32" s="1" t="s">
        <v>169</v>
      </c>
      <c r="H32" s="1">
        <f>COUNTIF(F:F,F32)</f>
        <v>1</v>
      </c>
      <c r="I32" s="5" t="s">
        <v>170</v>
      </c>
      <c r="L32" s="1" t="s">
        <v>416</v>
      </c>
      <c r="M32" s="1">
        <f>COUNTIF(L:L,L32)</f>
        <v>1</v>
      </c>
      <c r="P32" s="6" t="str">
        <f>IFERROR(HYPERLINK(VLOOKUP(L:L,户籍资料路径!A:C,2,FALSE),"有"),"无")</f>
        <v>有</v>
      </c>
      <c r="Q32" s="11" t="str">
        <f>IFERROR(HYPERLINK(VLOOKUP(K:K,权属资料路径!A:B,2,FALSE),"有"),"无")</f>
        <v>无</v>
      </c>
      <c r="R32" s="11" t="str">
        <f>IFERROR(HYPERLINK(VLOOKUP(F:F,调查资料路径!A:B,2,FALSE),"有"),"无")</f>
        <v>无</v>
      </c>
      <c r="S32" s="12" t="str">
        <f t="shared" si="25"/>
        <v>有</v>
      </c>
      <c r="T32" s="1" t="s">
        <v>417</v>
      </c>
      <c r="X32" s="1" t="s">
        <v>217</v>
      </c>
      <c r="Y32" s="1" t="str">
        <f t="shared" si="26"/>
        <v>2</v>
      </c>
      <c r="Z32" s="33" t="s">
        <v>418</v>
      </c>
      <c r="AA32" s="1" t="str">
        <f>VLOOKUP(L:L,[1]Sheet1!$A:$N,2,FALSE)</f>
        <v>四川省旺苍县天星乡木瓜村6组21号</v>
      </c>
      <c r="AB32" s="1">
        <f t="shared" si="27"/>
        <v>0</v>
      </c>
      <c r="AC32" s="1" t="str">
        <f t="shared" si="28"/>
        <v>旺苍县天星乡木瓜村4组集体经济组织成员</v>
      </c>
      <c r="AD32" s="1">
        <v>628216</v>
      </c>
      <c r="AE32" s="1" t="s">
        <v>172</v>
      </c>
      <c r="AF32" s="1" t="s">
        <v>173</v>
      </c>
      <c r="AG32" s="1" t="s">
        <v>204</v>
      </c>
      <c r="AH32" s="1" t="str">
        <f t="shared" si="29"/>
        <v>旺苍县天星乡木瓜村4组邓开福住宅一幢1-2层</v>
      </c>
      <c r="AJ32" s="1" t="s">
        <v>205</v>
      </c>
      <c r="AK32" s="5" t="s">
        <v>419</v>
      </c>
      <c r="AP32" s="24" t="s">
        <v>177</v>
      </c>
      <c r="AQ32" s="9"/>
      <c r="AS32" s="25" t="str">
        <f t="shared" si="30"/>
        <v>本宗地采用测距仪丈量了部分界址边长。界址线清楚，双方现场指界，与邻宗地无争议。</v>
      </c>
      <c r="AT32" s="5" t="s">
        <v>178</v>
      </c>
      <c r="AU32" s="1" t="s">
        <v>179</v>
      </c>
      <c r="AW32" s="1" t="s">
        <v>180</v>
      </c>
      <c r="AY32" s="5" t="s">
        <v>181</v>
      </c>
      <c r="BA32" s="1">
        <v>0</v>
      </c>
      <c r="BB32" s="1">
        <v>0</v>
      </c>
      <c r="BD32" s="1" t="e">
        <f>VLOOKUP(K:K,面签资料路径!A:C,2,0)</f>
        <v>#N/A</v>
      </c>
      <c r="BG32" s="1" t="s">
        <v>207</v>
      </c>
      <c r="BH32" s="1" t="s">
        <v>185</v>
      </c>
      <c r="BJ32" s="1" t="s">
        <v>186</v>
      </c>
      <c r="BK32" s="1" t="str">
        <f t="shared" si="31"/>
        <v>自行修建</v>
      </c>
      <c r="BL32" s="1" t="s">
        <v>208</v>
      </c>
      <c r="BM32" s="1" t="s">
        <v>209</v>
      </c>
      <c r="BX32" s="1" t="s">
        <v>189</v>
      </c>
      <c r="BY32" s="1" t="s">
        <v>189</v>
      </c>
      <c r="BZ32" s="1" t="s">
        <v>189</v>
      </c>
      <c r="CA32" s="1" t="s">
        <v>189</v>
      </c>
      <c r="CB32" s="1" t="s">
        <v>189</v>
      </c>
      <c r="CC32" s="1" t="s">
        <v>188</v>
      </c>
      <c r="CD32" s="1" t="s">
        <v>189</v>
      </c>
      <c r="DC32" s="1" t="s">
        <v>217</v>
      </c>
      <c r="DD32" s="1" t="s">
        <v>244</v>
      </c>
      <c r="DE32" s="1" t="s">
        <v>211</v>
      </c>
      <c r="DF32" s="1" t="s">
        <v>420</v>
      </c>
      <c r="DG32" s="1" t="s">
        <v>193</v>
      </c>
      <c r="DH32" s="1" t="s">
        <v>211</v>
      </c>
      <c r="DI32" s="1" t="s">
        <v>194</v>
      </c>
      <c r="DJ32" s="1" t="s">
        <v>194</v>
      </c>
      <c r="DK32" s="1" t="s">
        <v>194</v>
      </c>
      <c r="DL32" s="1" t="s">
        <v>194</v>
      </c>
      <c r="DM32" s="1">
        <v>163.44</v>
      </c>
      <c r="DN32" s="41">
        <f>ROUND(IF(AM32="是",IFERROR(DM32*EE32/SUMIF(F:F,F32,EE:EE),DM32),IFERROR(DM32*BT32/SUMIF(F:F,F32,BT:BT),DM32)),2)</f>
        <v>163.44</v>
      </c>
      <c r="DO32" s="41">
        <v>156.21</v>
      </c>
      <c r="DP32" s="41">
        <f>ROUND(IF(AM32="是",IFERROR(DO32*EE32/SUMIF(F:F,F32,EE:EE),DO32),IFERROR(DO32*BT32/SUMIF(F:F,F32,BT:BT),DO32)),2)</f>
        <v>156.21</v>
      </c>
      <c r="DQ32" s="41">
        <v>0</v>
      </c>
      <c r="DR32" s="41">
        <v>0</v>
      </c>
      <c r="DS32" s="41">
        <v>0</v>
      </c>
      <c r="DT32" s="41">
        <v>148.81</v>
      </c>
      <c r="DU32" s="41">
        <v>141.39</v>
      </c>
      <c r="DV32" s="41">
        <v>0</v>
      </c>
      <c r="DW32" s="41">
        <v>0</v>
      </c>
      <c r="DX32" s="41">
        <v>0</v>
      </c>
      <c r="DY32" s="41">
        <v>0</v>
      </c>
      <c r="DZ32" s="41">
        <v>0</v>
      </c>
      <c r="EA32" s="41">
        <v>0</v>
      </c>
      <c r="EB32" s="41">
        <v>0</v>
      </c>
      <c r="EC32" s="41">
        <v>0</v>
      </c>
      <c r="ED32" s="41">
        <v>0</v>
      </c>
      <c r="EE32" s="41">
        <f>ROUND(IF(AM32="是",SUM(DQ32:EC32),IFERROR(SUM(DQ32:EC32)*BT32/SUMIF(F:F,F32,BT:BT),SUM(DQ32:EC32))),2)</f>
        <v>290.2</v>
      </c>
      <c r="EF32" s="41" t="s">
        <v>195</v>
      </c>
      <c r="EG32" s="41">
        <f t="shared" si="32"/>
        <v>90</v>
      </c>
      <c r="EH32" s="41">
        <f t="shared" si="33"/>
        <v>159.801762114537</v>
      </c>
      <c r="EI32" s="1">
        <v>2</v>
      </c>
      <c r="EJ32" s="41">
        <f t="shared" si="34"/>
        <v>73.44</v>
      </c>
      <c r="EK32" s="41">
        <f t="shared" si="35"/>
        <v>130.398237885463</v>
      </c>
      <c r="EM32" s="33" t="str">
        <f>IF(H32=1,IF(EJ32&gt;0,IF(EK32&gt;0,"经确认，该宗地总面积为"&amp;ROUND(DM32,2)&amp;"平方米，合法用地面积为"&amp;ROUND(EG32,2)&amp;"平方米，超占土地面积为"&amp;ROUND(EJ32,2)&amp;"平方米;"&amp;"建筑总面积为"&amp;ROUND(ED32,2)&amp;"平方米，合法建筑面积为"&amp;ROUND(EH32,2)&amp;"平方米，超占建筑面积为"&amp;ROUND(EK32,2)&amp;"平方米","经确认，该宗地总面积为"&amp;ROUND(DM32,2)&amp;"平方米，合法用地面积为"&amp;ROUND(EG32,2)&amp;"平方米，超占土地面积为"&amp;ROUND(EJ32,2)&amp;"平方米;"),IF(EK32&gt;0,"经确认，建筑总面积为"&amp;ROUND(ED32,2)&amp;"平方米，合法建筑面积为"&amp;ROUND(EH32,2)&amp;"平方米，超占建筑面积为"&amp;ROUND(EK32,2)&amp;"平方米,","无")),"请手动维护该这段")</f>
        <v>经确认，该宗地总面积为163.44平方米，合法用地面积为90平方米，超占土地面积为73.44平方米;建筑总面积为0平方米，合法建筑面积为159.8平方米，超占建筑面积为130.4平方米</v>
      </c>
      <c r="EN32" s="33"/>
      <c r="EO32" s="43" t="str">
        <f t="shared" si="36"/>
        <v>该宗地面积为163.44平方米，合法面积为90平方米，超占土地面积为73.44平方米；建筑总面积为0平方米，合法建筑面积为159.8平方米，超占建筑面积为130.4平方米。
</v>
      </c>
      <c r="EP32" s="1"/>
      <c r="EQ32" s="1"/>
      <c r="ER32" s="1"/>
      <c r="ES32" s="1">
        <f t="shared" si="37"/>
        <v>2</v>
      </c>
      <c r="ET32" s="1" t="str">
        <f t="shared" si="38"/>
        <v>2</v>
      </c>
      <c r="EU32" s="1">
        <f t="shared" si="39"/>
        <v>0</v>
      </c>
      <c r="EV32" s="1">
        <f t="shared" si="40"/>
        <v>1</v>
      </c>
      <c r="EW32" s="1" t="str">
        <f t="shared" si="41"/>
        <v>1-2</v>
      </c>
      <c r="EX32" s="1" t="str">
        <f t="shared" si="42"/>
        <v>2</v>
      </c>
      <c r="EY32" s="1" t="str">
        <f t="shared" si="43"/>
        <v>1-2层</v>
      </c>
      <c r="FB32" s="5">
        <v>20210526</v>
      </c>
    </row>
    <row r="33" customHeight="1" spans="1:158">
      <c r="A33" s="1">
        <v>1</v>
      </c>
      <c r="B33" s="1" t="s">
        <v>421</v>
      </c>
      <c r="C33" s="3" t="s">
        <v>422</v>
      </c>
      <c r="D33" s="1" t="str">
        <f t="shared" si="23"/>
        <v>510821217203JC00029</v>
      </c>
      <c r="E33" s="1" t="str">
        <f t="shared" si="24"/>
        <v>510821217203JC00029F00010001</v>
      </c>
      <c r="F33" s="1" t="s">
        <v>423</v>
      </c>
      <c r="G33" s="1" t="s">
        <v>169</v>
      </c>
      <c r="H33" s="1">
        <f>COUNTIF(F:F,F33)</f>
        <v>1</v>
      </c>
      <c r="I33" s="5" t="s">
        <v>170</v>
      </c>
      <c r="J33"/>
      <c r="L33" s="1" t="s">
        <v>424</v>
      </c>
      <c r="M33" s="1">
        <f>COUNTIF(L:L,L33)</f>
        <v>1</v>
      </c>
      <c r="P33" s="8" t="str">
        <f>IFERROR(HYPERLINK(VLOOKUP(L:L,户籍资料路径!A:C,2,FALSE),"有"),"无")</f>
        <v>有</v>
      </c>
      <c r="Q33" s="11" t="str">
        <f>IFERROR(HYPERLINK(VLOOKUP(K:K,权属资料路径!A:B,2,FALSE),"有"),"无")</f>
        <v>无</v>
      </c>
      <c r="R33" s="11" t="str">
        <f>IFERROR(HYPERLINK(VLOOKUP(F:F,调查资料路径!A:B,2,FALSE),"有"),"无")</f>
        <v>无</v>
      </c>
      <c r="S33" s="12" t="str">
        <f t="shared" si="25"/>
        <v>有</v>
      </c>
      <c r="T33" s="1" t="s">
        <v>425</v>
      </c>
      <c r="X33" s="1" t="s">
        <v>217</v>
      </c>
      <c r="Y33" s="1" t="str">
        <f t="shared" si="26"/>
        <v>2</v>
      </c>
      <c r="Z33" s="1" t="s">
        <v>426</v>
      </c>
      <c r="AA33" s="1" t="s">
        <v>427</v>
      </c>
      <c r="AB33" s="1">
        <f t="shared" si="27"/>
        <v>0</v>
      </c>
      <c r="AC33" s="1" t="str">
        <f t="shared" si="28"/>
        <v>旺苍县天星乡木瓜村4组集体经济组织成员</v>
      </c>
      <c r="AD33" s="1">
        <v>628216</v>
      </c>
      <c r="AE33" s="1" t="s">
        <v>172</v>
      </c>
      <c r="AF33" s="1" t="s">
        <v>173</v>
      </c>
      <c r="AG33" s="1" t="s">
        <v>204</v>
      </c>
      <c r="AH33" s="1" t="str">
        <f t="shared" si="29"/>
        <v>旺苍县天星乡木瓜村4组李德云住宅一幢1-1层</v>
      </c>
      <c r="AJ33" s="1" t="s">
        <v>205</v>
      </c>
      <c r="AK33" s="5" t="s">
        <v>428</v>
      </c>
      <c r="AP33" s="24" t="s">
        <v>177</v>
      </c>
      <c r="AQ33" s="9"/>
      <c r="AS33" s="25" t="str">
        <f t="shared" si="30"/>
        <v>本宗地采用测距仪丈量了部分界址边长。界址线清楚，双方现场指界，与邻宗地无争议。</v>
      </c>
      <c r="AT33" s="5" t="s">
        <v>178</v>
      </c>
      <c r="AU33" s="1" t="s">
        <v>179</v>
      </c>
      <c r="AW33" s="1" t="s">
        <v>180</v>
      </c>
      <c r="AY33" s="5" t="s">
        <v>181</v>
      </c>
      <c r="BA33" s="1">
        <v>0</v>
      </c>
      <c r="BB33" s="1">
        <v>0</v>
      </c>
      <c r="BD33" s="1" t="e">
        <f>VLOOKUP(K:K,面签资料路径!A:C,2,0)</f>
        <v>#N/A</v>
      </c>
      <c r="BG33" s="1" t="s">
        <v>207</v>
      </c>
      <c r="BH33" s="1" t="s">
        <v>185</v>
      </c>
      <c r="BJ33" s="1" t="s">
        <v>186</v>
      </c>
      <c r="BK33" s="1" t="str">
        <f t="shared" si="31"/>
        <v>自行修建</v>
      </c>
      <c r="BL33" s="1" t="s">
        <v>208</v>
      </c>
      <c r="BM33" s="1" t="s">
        <v>209</v>
      </c>
      <c r="BX33" s="1" t="s">
        <v>189</v>
      </c>
      <c r="BY33" s="1" t="s">
        <v>189</v>
      </c>
      <c r="BZ33" s="1" t="s">
        <v>189</v>
      </c>
      <c r="CA33" s="1" t="s">
        <v>189</v>
      </c>
      <c r="CB33" s="1" t="s">
        <v>189</v>
      </c>
      <c r="CC33" s="1" t="s">
        <v>188</v>
      </c>
      <c r="CD33" s="1" t="s">
        <v>189</v>
      </c>
      <c r="DC33" s="1" t="s">
        <v>169</v>
      </c>
      <c r="DD33" s="1" t="s">
        <v>210</v>
      </c>
      <c r="DE33" s="1" t="s">
        <v>429</v>
      </c>
      <c r="DF33" s="1" t="s">
        <v>211</v>
      </c>
      <c r="DG33" s="1" t="s">
        <v>193</v>
      </c>
      <c r="DH33" s="1" t="s">
        <v>193</v>
      </c>
      <c r="DI33" s="1" t="s">
        <v>194</v>
      </c>
      <c r="DJ33" s="1" t="s">
        <v>194</v>
      </c>
      <c r="DK33" s="1" t="s">
        <v>194</v>
      </c>
      <c r="DL33" s="1" t="s">
        <v>194</v>
      </c>
      <c r="DM33" s="1">
        <v>100.94</v>
      </c>
      <c r="DN33" s="41">
        <f>ROUND(IF(AM33="是",IFERROR(DM33*EE33/SUMIF(F:F,F33,EE:EE),DM33),IFERROR(DM33*BT33/SUMIF(F:F,F33,BT:BT),DM33)),2)</f>
        <v>100.94</v>
      </c>
      <c r="DO33" s="41">
        <v>76.25</v>
      </c>
      <c r="DP33" s="41">
        <f>ROUND(IF(AM33="是",IFERROR(DO33*EE33/SUMIF(F:F,F33,EE:EE),DO33),IFERROR(DO33*BT33/SUMIF(F:F,F33,BT:BT),DO33)),2)</f>
        <v>76.25</v>
      </c>
      <c r="DQ33" s="41">
        <v>0</v>
      </c>
      <c r="DR33" s="41">
        <v>0</v>
      </c>
      <c r="DS33" s="41">
        <v>0</v>
      </c>
      <c r="DT33" s="41">
        <v>76.25</v>
      </c>
      <c r="DU33" s="41">
        <v>0</v>
      </c>
      <c r="DV33" s="41">
        <v>0</v>
      </c>
      <c r="DW33" s="41">
        <v>0</v>
      </c>
      <c r="DX33" s="41">
        <v>0</v>
      </c>
      <c r="DY33" s="41">
        <v>0</v>
      </c>
      <c r="DZ33" s="41">
        <v>0</v>
      </c>
      <c r="EA33" s="41">
        <v>0</v>
      </c>
      <c r="EB33" s="41">
        <v>0</v>
      </c>
      <c r="EC33" s="41">
        <v>0</v>
      </c>
      <c r="ED33" s="41">
        <v>0</v>
      </c>
      <c r="EE33" s="41">
        <f>ROUND(IF(AM33="是",SUM(DQ33:EC33),IFERROR(SUM(DQ33:EC33)*BT33/SUMIF(F:F,F33,BT:BT),SUM(DQ33:EC33))),2)</f>
        <v>76.25</v>
      </c>
      <c r="EF33" s="41" t="s">
        <v>195</v>
      </c>
      <c r="EG33" s="41">
        <f t="shared" si="32"/>
        <v>100.94</v>
      </c>
      <c r="EH33" s="41">
        <f t="shared" si="33"/>
        <v>76.25</v>
      </c>
      <c r="EI33" s="1">
        <v>1</v>
      </c>
      <c r="EJ33" s="41">
        <f t="shared" si="34"/>
        <v>0</v>
      </c>
      <c r="EK33" s="41">
        <f t="shared" si="35"/>
        <v>0</v>
      </c>
      <c r="EM33" s="33" t="str">
        <f>IF(H33=1,IF(EJ33&gt;0,IF(EK33&gt;0,"经确认，该宗地总面积为"&amp;ROUND(DM33,2)&amp;"平方米，合法用地面积为"&amp;ROUND(EG33,2)&amp;"平方米，超占土地面积为"&amp;ROUND(EJ33,2)&amp;"平方米;"&amp;"建筑总面积为"&amp;ROUND(ED33,2)&amp;"平方米，合法建筑面积为"&amp;ROUND(EH33,2)&amp;"平方米，超占建筑面积为"&amp;ROUND(EK33,2)&amp;"平方米","经确认，该宗地总面积为"&amp;ROUND(DM33,2)&amp;"平方米，合法用地面积为"&amp;ROUND(EG33,2)&amp;"平方米，超占土地面积为"&amp;ROUND(EJ33,2)&amp;"平方米;"),IF(EK33&gt;0,"经确认，建筑总面积为"&amp;ROUND(ED33,2)&amp;"平方米，合法建筑面积为"&amp;ROUND(EH33,2)&amp;"平方米，超占建筑面积为"&amp;ROUND(EK33,2)&amp;"平方米,","无")),"请手动维护该这段")</f>
        <v>无</v>
      </c>
      <c r="EN33" s="33"/>
      <c r="EO33" s="43" t="str">
        <f t="shared" si="36"/>
        <v/>
      </c>
      <c r="EP33" s="1"/>
      <c r="EQ33" s="1"/>
      <c r="ER33" s="1"/>
      <c r="ES33" s="1">
        <f t="shared" si="37"/>
        <v>1</v>
      </c>
      <c r="ET33" s="1" t="str">
        <f t="shared" si="38"/>
        <v>1</v>
      </c>
      <c r="EU33" s="1">
        <f t="shared" si="39"/>
        <v>0</v>
      </c>
      <c r="EV33" s="1">
        <f t="shared" si="40"/>
        <v>1</v>
      </c>
      <c r="EW33" s="1" t="str">
        <f t="shared" si="41"/>
        <v>1-1</v>
      </c>
      <c r="EX33" s="1" t="str">
        <f t="shared" si="42"/>
        <v>1</v>
      </c>
      <c r="EY33" s="1" t="str">
        <f t="shared" si="43"/>
        <v>1-1层</v>
      </c>
      <c r="FB33" s="5">
        <v>20210526</v>
      </c>
    </row>
    <row r="34" customHeight="1" spans="1:158">
      <c r="A34" s="1">
        <v>1</v>
      </c>
      <c r="B34" s="1" t="s">
        <v>430</v>
      </c>
      <c r="C34" s="3" t="s">
        <v>431</v>
      </c>
      <c r="D34" s="1" t="str">
        <f t="shared" si="23"/>
        <v>510821217203JC00030</v>
      </c>
      <c r="E34" s="1" t="str">
        <f t="shared" si="24"/>
        <v>510821217203JC00030F00010001</v>
      </c>
      <c r="F34" s="1" t="s">
        <v>432</v>
      </c>
      <c r="G34" s="1" t="s">
        <v>169</v>
      </c>
      <c r="H34" s="1">
        <f>COUNTIF(F:F,F34)</f>
        <v>1</v>
      </c>
      <c r="I34" s="5" t="s">
        <v>170</v>
      </c>
      <c r="L34" s="1" t="s">
        <v>433</v>
      </c>
      <c r="M34" s="1">
        <f>COUNTIF(L:L,L34)</f>
        <v>1</v>
      </c>
      <c r="P34" s="6" t="str">
        <f>IFERROR(HYPERLINK(VLOOKUP(L:L,户籍资料路径!A:C,2,FALSE),"有"),"无")</f>
        <v>有</v>
      </c>
      <c r="Q34" s="11" t="str">
        <f>IFERROR(HYPERLINK(VLOOKUP(K:K,权属资料路径!A:B,2,FALSE),"有"),"无")</f>
        <v>无</v>
      </c>
      <c r="R34" s="11" t="str">
        <f>IFERROR(HYPERLINK(VLOOKUP(F:F,调查资料路径!A:B,2,FALSE),"有"),"无")</f>
        <v>无</v>
      </c>
      <c r="S34" s="12" t="str">
        <f t="shared" si="25"/>
        <v>有</v>
      </c>
      <c r="T34" s="1" t="s">
        <v>434</v>
      </c>
      <c r="X34" s="1" t="s">
        <v>217</v>
      </c>
      <c r="Y34" s="1" t="str">
        <f t="shared" si="26"/>
        <v>2</v>
      </c>
      <c r="Z34" s="1" t="s">
        <v>435</v>
      </c>
      <c r="AA34" s="1" t="str">
        <f>VLOOKUP(L:L,[1]Sheet1!$A:$N,2,FALSE)</f>
        <v>四川省旺苍县天星乡木瓜村6组22号</v>
      </c>
      <c r="AB34" s="1">
        <f t="shared" si="27"/>
        <v>0</v>
      </c>
      <c r="AC34" s="1" t="str">
        <f t="shared" si="28"/>
        <v>旺苍县天星乡木瓜村4组集体经济组织成员</v>
      </c>
      <c r="AD34" s="1">
        <v>628216</v>
      </c>
      <c r="AE34" s="1" t="s">
        <v>172</v>
      </c>
      <c r="AF34" s="1" t="s">
        <v>173</v>
      </c>
      <c r="AG34" s="1" t="s">
        <v>204</v>
      </c>
      <c r="AH34" s="1" t="str">
        <f t="shared" si="29"/>
        <v>旺苍县天星乡木瓜村4组李彪住宅一幢1-1层</v>
      </c>
      <c r="AJ34" s="1" t="s">
        <v>205</v>
      </c>
      <c r="AK34" s="5" t="s">
        <v>436</v>
      </c>
      <c r="AP34" s="24" t="s">
        <v>177</v>
      </c>
      <c r="AS34" s="25" t="str">
        <f t="shared" si="30"/>
        <v>本宗地采用测距仪丈量了部分界址边长。界址线清楚，双方现场指界，与邻宗地无争议。</v>
      </c>
      <c r="AT34" s="5" t="s">
        <v>178</v>
      </c>
      <c r="AU34" s="1" t="s">
        <v>179</v>
      </c>
      <c r="AW34" s="1" t="s">
        <v>180</v>
      </c>
      <c r="AY34" s="5" t="s">
        <v>181</v>
      </c>
      <c r="BA34" s="1">
        <v>0</v>
      </c>
      <c r="BB34" s="1">
        <v>0</v>
      </c>
      <c r="BD34" s="1" t="e">
        <f>VLOOKUP(K:K,面签资料路径!A:C,2,0)</f>
        <v>#N/A</v>
      </c>
      <c r="BG34" s="1" t="s">
        <v>207</v>
      </c>
      <c r="BH34" s="1" t="s">
        <v>185</v>
      </c>
      <c r="BJ34" s="1" t="s">
        <v>186</v>
      </c>
      <c r="BK34" s="1" t="str">
        <f t="shared" si="31"/>
        <v>自行修建</v>
      </c>
      <c r="BL34" s="1" t="s">
        <v>208</v>
      </c>
      <c r="BM34" s="1" t="s">
        <v>209</v>
      </c>
      <c r="BX34" s="1" t="s">
        <v>189</v>
      </c>
      <c r="BY34" s="1" t="s">
        <v>189</v>
      </c>
      <c r="BZ34" s="1" t="s">
        <v>189</v>
      </c>
      <c r="CA34" s="1" t="s">
        <v>189</v>
      </c>
      <c r="CB34" s="1" t="s">
        <v>189</v>
      </c>
      <c r="CC34" s="1" t="s">
        <v>188</v>
      </c>
      <c r="CD34" s="1" t="s">
        <v>189</v>
      </c>
      <c r="DC34" s="1" t="s">
        <v>169</v>
      </c>
      <c r="DD34" s="1" t="s">
        <v>210</v>
      </c>
      <c r="DE34" s="1" t="s">
        <v>220</v>
      </c>
      <c r="DF34" s="1" t="s">
        <v>211</v>
      </c>
      <c r="DG34" s="1" t="s">
        <v>437</v>
      </c>
      <c r="DH34" s="1" t="s">
        <v>192</v>
      </c>
      <c r="DI34" s="1" t="s">
        <v>194</v>
      </c>
      <c r="DJ34" s="1" t="s">
        <v>194</v>
      </c>
      <c r="DK34" s="1" t="s">
        <v>253</v>
      </c>
      <c r="DL34" s="1" t="s">
        <v>194</v>
      </c>
      <c r="DM34" s="1">
        <v>86.15</v>
      </c>
      <c r="DN34" s="41">
        <f>ROUND(IF(AM34="是",IFERROR(DM34*EE34/SUMIF(F:F,F34,EE:EE),DM34),IFERROR(DM34*BT34/SUMIF(F:F,F34,BT:BT),DM34)),2)</f>
        <v>86.15</v>
      </c>
      <c r="DO34" s="41">
        <v>65.25</v>
      </c>
      <c r="DP34" s="41">
        <f>ROUND(IF(AM34="是",IFERROR(DO34*EE34/SUMIF(F:F,F34,EE:EE),DO34),IFERROR(DO34*BT34/SUMIF(F:F,F34,BT:BT),DO34)),2)</f>
        <v>65.25</v>
      </c>
      <c r="DQ34" s="41">
        <v>0</v>
      </c>
      <c r="DR34" s="41">
        <v>0</v>
      </c>
      <c r="DS34" s="41">
        <v>0</v>
      </c>
      <c r="DT34" s="41">
        <v>65.25</v>
      </c>
      <c r="DU34" s="41">
        <v>0</v>
      </c>
      <c r="DV34" s="41">
        <v>0</v>
      </c>
      <c r="DW34" s="41">
        <v>0</v>
      </c>
      <c r="DX34" s="41">
        <v>0</v>
      </c>
      <c r="DY34" s="41">
        <v>0</v>
      </c>
      <c r="DZ34" s="41">
        <v>0</v>
      </c>
      <c r="EA34" s="41">
        <v>0</v>
      </c>
      <c r="EB34" s="41">
        <v>0</v>
      </c>
      <c r="EC34" s="41">
        <v>0</v>
      </c>
      <c r="ED34" s="41">
        <v>0</v>
      </c>
      <c r="EE34" s="41">
        <f>ROUND(IF(AM34="是",SUM(DQ34:EC34),IFERROR(SUM(DQ34:EC34)*BT34/SUMIF(F:F,F34,BT:BT),SUM(DQ34:EC34))),2)</f>
        <v>65.25</v>
      </c>
      <c r="EF34" s="41" t="s">
        <v>195</v>
      </c>
      <c r="EG34" s="41">
        <f t="shared" si="32"/>
        <v>86.15</v>
      </c>
      <c r="EH34" s="41">
        <f t="shared" si="33"/>
        <v>65.25</v>
      </c>
      <c r="EI34" s="1">
        <v>1</v>
      </c>
      <c r="EJ34" s="41">
        <f t="shared" si="34"/>
        <v>0</v>
      </c>
      <c r="EK34" s="41">
        <f t="shared" si="35"/>
        <v>0</v>
      </c>
      <c r="EM34" s="33" t="str">
        <f>IF(H34=1,IF(EJ34&gt;0,IF(EK34&gt;0,"经确认，该宗地总面积为"&amp;ROUND(DM34,2)&amp;"平方米，合法用地面积为"&amp;ROUND(EG34,2)&amp;"平方米，超占土地面积为"&amp;ROUND(EJ34,2)&amp;"平方米;"&amp;"建筑总面积为"&amp;ROUND(ED34,2)&amp;"平方米，合法建筑面积为"&amp;ROUND(EH34,2)&amp;"平方米，超占建筑面积为"&amp;ROUND(EK34,2)&amp;"平方米","经确认，该宗地总面积为"&amp;ROUND(DM34,2)&amp;"平方米，合法用地面积为"&amp;ROUND(EG34,2)&amp;"平方米，超占土地面积为"&amp;ROUND(EJ34,2)&amp;"平方米;"),IF(EK34&gt;0,"经确认，建筑总面积为"&amp;ROUND(ED34,2)&amp;"平方米，合法建筑面积为"&amp;ROUND(EH34,2)&amp;"平方米，超占建筑面积为"&amp;ROUND(EK34,2)&amp;"平方米,","无")),"请手动维护该这段")</f>
        <v>无</v>
      </c>
      <c r="EN34" s="33"/>
      <c r="EO34" s="43" t="str">
        <f t="shared" si="36"/>
        <v/>
      </c>
      <c r="EP34" s="1"/>
      <c r="EQ34" s="1"/>
      <c r="ER34" s="1"/>
      <c r="ES34" s="1">
        <f t="shared" si="37"/>
        <v>1</v>
      </c>
      <c r="ET34" s="1" t="str">
        <f t="shared" si="38"/>
        <v>1</v>
      </c>
      <c r="EU34" s="1">
        <f t="shared" si="39"/>
        <v>0</v>
      </c>
      <c r="EV34" s="1">
        <f t="shared" si="40"/>
        <v>1</v>
      </c>
      <c r="EW34" s="1" t="str">
        <f t="shared" si="41"/>
        <v>1-1</v>
      </c>
      <c r="EX34" s="1" t="str">
        <f t="shared" si="42"/>
        <v>1</v>
      </c>
      <c r="EY34" s="1" t="str">
        <f t="shared" si="43"/>
        <v>1-1层</v>
      </c>
      <c r="FB34" s="5">
        <v>20210526</v>
      </c>
    </row>
    <row r="35" customHeight="1" spans="1:158">
      <c r="A35" s="1">
        <v>1</v>
      </c>
      <c r="B35" s="1" t="s">
        <v>438</v>
      </c>
      <c r="C35" s="3" t="s">
        <v>439</v>
      </c>
      <c r="D35" s="1" t="str">
        <f t="shared" si="23"/>
        <v>510821217203JC00031</v>
      </c>
      <c r="E35" s="1" t="str">
        <f t="shared" si="24"/>
        <v>510821217203JC00031F00010001</v>
      </c>
      <c r="F35" s="1" t="s">
        <v>440</v>
      </c>
      <c r="G35" s="1" t="s">
        <v>169</v>
      </c>
      <c r="H35" s="1">
        <f>COUNTIF(F:F,F35)</f>
        <v>1</v>
      </c>
      <c r="I35" s="5" t="s">
        <v>170</v>
      </c>
      <c r="L35" s="1" t="s">
        <v>441</v>
      </c>
      <c r="M35" s="1">
        <f>COUNTIF(L:L,L35)</f>
        <v>1</v>
      </c>
      <c r="P35" s="6" t="str">
        <f>IFERROR(HYPERLINK(VLOOKUP(L:L,户籍资料路径!A:C,2,FALSE),"有"),"无")</f>
        <v>有</v>
      </c>
      <c r="Q35" s="11" t="str">
        <f>IFERROR(HYPERLINK(VLOOKUP(K:K,权属资料路径!A:B,2,FALSE),"有"),"无")</f>
        <v>无</v>
      </c>
      <c r="R35" s="11" t="str">
        <f>IFERROR(HYPERLINK(VLOOKUP(F:F,调查资料路径!A:B,2,FALSE),"有"),"无")</f>
        <v>无</v>
      </c>
      <c r="S35" s="12" t="str">
        <f t="shared" si="25"/>
        <v>有</v>
      </c>
      <c r="T35" s="1" t="s">
        <v>442</v>
      </c>
      <c r="X35" s="1" t="s">
        <v>169</v>
      </c>
      <c r="Y35" s="1" t="str">
        <f t="shared" si="26"/>
        <v>1</v>
      </c>
      <c r="Z35" s="1" t="s">
        <v>443</v>
      </c>
      <c r="AA35" s="1" t="str">
        <f>VLOOKUP(L:L,[1]Sheet1!$A:$N,2,FALSE)</f>
        <v>四川省旺苍县天星乡木瓜村6组22号</v>
      </c>
      <c r="AB35" s="1">
        <f t="shared" si="27"/>
        <v>0</v>
      </c>
      <c r="AC35" s="1" t="str">
        <f t="shared" si="28"/>
        <v>旺苍县天星乡木瓜村4组集体经济组织成员</v>
      </c>
      <c r="AD35" s="1">
        <v>628216</v>
      </c>
      <c r="AE35" s="1" t="s">
        <v>172</v>
      </c>
      <c r="AF35" s="1" t="s">
        <v>173</v>
      </c>
      <c r="AG35" s="1" t="s">
        <v>204</v>
      </c>
      <c r="AH35" s="1" t="str">
        <f t="shared" si="29"/>
        <v>旺苍县天星乡木瓜村4组李波住宅一幢1-1层</v>
      </c>
      <c r="AJ35" s="1" t="s">
        <v>205</v>
      </c>
      <c r="AK35" s="5" t="s">
        <v>436</v>
      </c>
      <c r="AP35" s="24" t="s">
        <v>177</v>
      </c>
      <c r="AS35" s="25" t="str">
        <f t="shared" si="30"/>
        <v>本宗地采用测距仪丈量了部分界址边长。界址线清楚，双方现场指界，与邻宗地无争议。</v>
      </c>
      <c r="AT35" s="5" t="s">
        <v>178</v>
      </c>
      <c r="AU35" s="1" t="s">
        <v>179</v>
      </c>
      <c r="AW35" s="1" t="s">
        <v>180</v>
      </c>
      <c r="AY35" s="5" t="s">
        <v>181</v>
      </c>
      <c r="BA35" s="1">
        <v>0</v>
      </c>
      <c r="BB35" s="1">
        <v>0</v>
      </c>
      <c r="BD35" s="1" t="e">
        <f>VLOOKUP(K:K,面签资料路径!A:C,2,0)</f>
        <v>#N/A</v>
      </c>
      <c r="BG35" s="1" t="s">
        <v>207</v>
      </c>
      <c r="BH35" s="1" t="s">
        <v>185</v>
      </c>
      <c r="BJ35" s="1" t="s">
        <v>186</v>
      </c>
      <c r="BK35" s="1" t="str">
        <f t="shared" si="31"/>
        <v>自行修建</v>
      </c>
      <c r="BL35" s="1" t="s">
        <v>208</v>
      </c>
      <c r="BM35" s="1" t="s">
        <v>209</v>
      </c>
      <c r="BX35" s="1" t="s">
        <v>189</v>
      </c>
      <c r="BY35" s="1" t="s">
        <v>189</v>
      </c>
      <c r="BZ35" s="1" t="s">
        <v>189</v>
      </c>
      <c r="CA35" s="1" t="s">
        <v>189</v>
      </c>
      <c r="CB35" s="1" t="s">
        <v>189</v>
      </c>
      <c r="CC35" s="1" t="s">
        <v>188</v>
      </c>
      <c r="CD35" s="1" t="s">
        <v>189</v>
      </c>
      <c r="DC35" s="1" t="s">
        <v>169</v>
      </c>
      <c r="DD35" s="1" t="s">
        <v>210</v>
      </c>
      <c r="DE35" s="1" t="s">
        <v>444</v>
      </c>
      <c r="DF35" s="1" t="s">
        <v>211</v>
      </c>
      <c r="DG35" s="1" t="s">
        <v>445</v>
      </c>
      <c r="DH35" s="1" t="s">
        <v>192</v>
      </c>
      <c r="DI35" s="1" t="s">
        <v>253</v>
      </c>
      <c r="DJ35" s="1" t="s">
        <v>194</v>
      </c>
      <c r="DK35" s="1" t="s">
        <v>194</v>
      </c>
      <c r="DL35" s="1" t="s">
        <v>194</v>
      </c>
      <c r="DM35" s="1">
        <v>73.87</v>
      </c>
      <c r="DN35" s="41">
        <f>ROUND(IF(AM35="是",IFERROR(DM35*EE35/SUMIF(F:F,F35,EE:EE),DM35),IFERROR(DM35*BT35/SUMIF(F:F,F35,BT:BT),DM35)),2)</f>
        <v>73.87</v>
      </c>
      <c r="DO35" s="41">
        <v>46.37</v>
      </c>
      <c r="DP35" s="41">
        <f>ROUND(IF(AM35="是",IFERROR(DO35*EE35/SUMIF(F:F,F35,EE:EE),DO35),IFERROR(DO35*BT35/SUMIF(F:F,F35,BT:BT),DO35)),2)</f>
        <v>46.37</v>
      </c>
      <c r="DQ35" s="41">
        <v>0</v>
      </c>
      <c r="DR35" s="41">
        <v>0</v>
      </c>
      <c r="DS35" s="41">
        <v>0</v>
      </c>
      <c r="DT35" s="41">
        <v>46.37</v>
      </c>
      <c r="DU35" s="41">
        <v>0</v>
      </c>
      <c r="DV35" s="41">
        <v>0</v>
      </c>
      <c r="DW35" s="41">
        <v>0</v>
      </c>
      <c r="DX35" s="41">
        <v>0</v>
      </c>
      <c r="DY35" s="41">
        <v>0</v>
      </c>
      <c r="DZ35" s="41">
        <v>0</v>
      </c>
      <c r="EA35" s="41">
        <v>0</v>
      </c>
      <c r="EB35" s="41">
        <v>0</v>
      </c>
      <c r="EC35" s="41">
        <v>0</v>
      </c>
      <c r="ED35" s="41">
        <v>0</v>
      </c>
      <c r="EE35" s="41">
        <f>ROUND(IF(AM35="是",SUM(DQ35:EC35),IFERROR(SUM(DQ35:EC35)*BT35/SUMIF(F:F,F35,BT:BT),SUM(DQ35:EC35))),2)</f>
        <v>46.37</v>
      </c>
      <c r="EF35" s="41" t="s">
        <v>195</v>
      </c>
      <c r="EG35" s="41">
        <f t="shared" si="32"/>
        <v>73.87</v>
      </c>
      <c r="EH35" s="41">
        <f t="shared" si="33"/>
        <v>46.37</v>
      </c>
      <c r="EI35" s="1">
        <v>1</v>
      </c>
      <c r="EJ35" s="41">
        <f t="shared" si="34"/>
        <v>0</v>
      </c>
      <c r="EK35" s="41">
        <f t="shared" si="35"/>
        <v>0</v>
      </c>
      <c r="EM35" s="33" t="str">
        <f>IF(H35=1,IF(EJ35&gt;0,IF(EK35&gt;0,"经确认，该宗地总面积为"&amp;ROUND(DM35,2)&amp;"平方米，合法用地面积为"&amp;ROUND(EG35,2)&amp;"平方米，超占土地面积为"&amp;ROUND(EJ35,2)&amp;"平方米;"&amp;"建筑总面积为"&amp;ROUND(ED35,2)&amp;"平方米，合法建筑面积为"&amp;ROUND(EH35,2)&amp;"平方米，超占建筑面积为"&amp;ROUND(EK35,2)&amp;"平方米","经确认，该宗地总面积为"&amp;ROUND(DM35,2)&amp;"平方米，合法用地面积为"&amp;ROUND(EG35,2)&amp;"平方米，超占土地面积为"&amp;ROUND(EJ35,2)&amp;"平方米;"),IF(EK35&gt;0,"经确认，建筑总面积为"&amp;ROUND(ED35,2)&amp;"平方米，合法建筑面积为"&amp;ROUND(EH35,2)&amp;"平方米，超占建筑面积为"&amp;ROUND(EK35,2)&amp;"平方米,","无")),"请手动维护该这段")</f>
        <v>无</v>
      </c>
      <c r="EN35" s="33"/>
      <c r="EO35" s="43" t="str">
        <f t="shared" si="36"/>
        <v/>
      </c>
      <c r="EP35" s="1"/>
      <c r="EQ35" s="1"/>
      <c r="ER35" s="1"/>
      <c r="ES35" s="1">
        <f t="shared" si="37"/>
        <v>1</v>
      </c>
      <c r="ET35" s="1" t="str">
        <f t="shared" si="38"/>
        <v>1</v>
      </c>
      <c r="EU35" s="1">
        <f t="shared" si="39"/>
        <v>0</v>
      </c>
      <c r="EV35" s="1">
        <f t="shared" si="40"/>
        <v>1</v>
      </c>
      <c r="EW35" s="1" t="str">
        <f t="shared" si="41"/>
        <v>1-1</v>
      </c>
      <c r="EX35" s="1" t="str">
        <f t="shared" si="42"/>
        <v>1</v>
      </c>
      <c r="EY35" s="1" t="str">
        <f t="shared" si="43"/>
        <v>1-1层</v>
      </c>
      <c r="FB35" s="5">
        <v>20210526</v>
      </c>
    </row>
    <row r="36" customHeight="1" spans="1:158">
      <c r="A36" s="1">
        <v>1</v>
      </c>
      <c r="B36" s="1" t="s">
        <v>446</v>
      </c>
      <c r="C36" s="3" t="s">
        <v>447</v>
      </c>
      <c r="D36" s="1" t="str">
        <f t="shared" si="23"/>
        <v>510821217203JC00032</v>
      </c>
      <c r="E36" s="1" t="str">
        <f t="shared" si="24"/>
        <v>510821217203JC00032F00010001</v>
      </c>
      <c r="F36" s="1" t="s">
        <v>448</v>
      </c>
      <c r="G36" s="1" t="s">
        <v>169</v>
      </c>
      <c r="H36" s="1">
        <f>COUNTIF(F:F,F36)</f>
        <v>1</v>
      </c>
      <c r="I36" s="5" t="s">
        <v>170</v>
      </c>
      <c r="J36"/>
      <c r="L36" s="1" t="s">
        <v>449</v>
      </c>
      <c r="M36" s="1">
        <f>COUNTIF(L:L,L36)</f>
        <v>1</v>
      </c>
      <c r="P36" s="8" t="str">
        <f>IFERROR(HYPERLINK(VLOOKUP(L:L,户籍资料路径!A:C,2,FALSE),"有"),"无")</f>
        <v>有</v>
      </c>
      <c r="Q36" s="11" t="str">
        <f>IFERROR(HYPERLINK(VLOOKUP(K:K,权属资料路径!A:B,2,FALSE),"有"),"无")</f>
        <v>无</v>
      </c>
      <c r="R36" s="11" t="str">
        <f>IFERROR(HYPERLINK(VLOOKUP(F:F,调查资料路径!A:B,2,FALSE),"有"),"无")</f>
        <v>无</v>
      </c>
      <c r="S36" s="12" t="str">
        <f t="shared" si="25"/>
        <v>有</v>
      </c>
      <c r="T36" s="1" t="s">
        <v>450</v>
      </c>
      <c r="X36" s="1" t="s">
        <v>217</v>
      </c>
      <c r="Y36" s="1" t="str">
        <f t="shared" si="26"/>
        <v>2</v>
      </c>
      <c r="Z36" s="33" t="s">
        <v>451</v>
      </c>
      <c r="AA36" s="1" t="str">
        <f>VLOOKUP(L:L,[1]Sheet1!$A:$N,2,FALSE)</f>
        <v>四川省旺苍县天星乡木瓜村7组14号</v>
      </c>
      <c r="AB36" s="1">
        <f t="shared" si="27"/>
        <v>0</v>
      </c>
      <c r="AC36" s="1" t="str">
        <f t="shared" si="28"/>
        <v>旺苍县天星乡木瓜村4组集体经济组织成员</v>
      </c>
      <c r="AD36" s="1">
        <v>628216</v>
      </c>
      <c r="AE36" s="1" t="s">
        <v>172</v>
      </c>
      <c r="AF36" s="1" t="s">
        <v>173</v>
      </c>
      <c r="AG36" s="1" t="s">
        <v>204</v>
      </c>
      <c r="AH36" s="1" t="str">
        <f t="shared" si="29"/>
        <v>旺苍县天星乡木瓜村4组张小丽住宅一幢1-1层</v>
      </c>
      <c r="AJ36" s="1" t="s">
        <v>205</v>
      </c>
      <c r="AK36" s="5" t="s">
        <v>452</v>
      </c>
      <c r="AP36" s="24" t="s">
        <v>177</v>
      </c>
      <c r="AS36" s="25" t="str">
        <f t="shared" si="30"/>
        <v>本宗地采用测距仪丈量了部分界址边长。界址线清楚，双方现场指界，与邻宗地无争议。</v>
      </c>
      <c r="AT36" s="5" t="s">
        <v>178</v>
      </c>
      <c r="AU36" s="1" t="s">
        <v>179</v>
      </c>
      <c r="AW36" s="1" t="s">
        <v>180</v>
      </c>
      <c r="AY36" s="5" t="s">
        <v>181</v>
      </c>
      <c r="BA36" s="1">
        <v>0</v>
      </c>
      <c r="BB36" s="1">
        <v>0</v>
      </c>
      <c r="BD36" s="1" t="e">
        <f>VLOOKUP(K:K,面签资料路径!A:C,2,0)</f>
        <v>#N/A</v>
      </c>
      <c r="BG36" s="1" t="s">
        <v>207</v>
      </c>
      <c r="BH36" s="1" t="s">
        <v>185</v>
      </c>
      <c r="BJ36" s="1" t="s">
        <v>186</v>
      </c>
      <c r="BK36" s="1" t="str">
        <f t="shared" si="31"/>
        <v>自行修建</v>
      </c>
      <c r="BL36" s="1" t="s">
        <v>208</v>
      </c>
      <c r="BM36" s="1" t="s">
        <v>209</v>
      </c>
      <c r="BX36" s="1" t="s">
        <v>188</v>
      </c>
      <c r="BY36" s="1" t="s">
        <v>189</v>
      </c>
      <c r="BZ36" s="1" t="s">
        <v>189</v>
      </c>
      <c r="CA36" s="1" t="s">
        <v>189</v>
      </c>
      <c r="CB36" s="1" t="s">
        <v>189</v>
      </c>
      <c r="CC36" s="1" t="s">
        <v>188</v>
      </c>
      <c r="CD36" s="1" t="s">
        <v>189</v>
      </c>
      <c r="DC36" s="1" t="s">
        <v>169</v>
      </c>
      <c r="DD36" s="1" t="s">
        <v>210</v>
      </c>
      <c r="DE36" s="1" t="s">
        <v>211</v>
      </c>
      <c r="DF36" s="1" t="s">
        <v>220</v>
      </c>
      <c r="DG36" s="1" t="s">
        <v>193</v>
      </c>
      <c r="DH36" s="1" t="s">
        <v>220</v>
      </c>
      <c r="DI36" s="1" t="s">
        <v>194</v>
      </c>
      <c r="DJ36" s="1" t="s">
        <v>194</v>
      </c>
      <c r="DK36" s="1" t="s">
        <v>194</v>
      </c>
      <c r="DL36" s="1" t="s">
        <v>194</v>
      </c>
      <c r="DM36" s="1">
        <v>149.92</v>
      </c>
      <c r="DN36" s="41">
        <f>ROUND(IF(AM36="是",IFERROR(DM36*EE36/SUMIF(F:F,F36,EE:EE),DM36),IFERROR(DM36*BT36/SUMIF(F:F,F36,BT:BT),DM36)),2)</f>
        <v>149.92</v>
      </c>
      <c r="DO36" s="41">
        <v>112.33</v>
      </c>
      <c r="DP36" s="41">
        <f>ROUND(IF(AM36="是",IFERROR(DO36*EE36/SUMIF(F:F,F36,EE:EE),DO36),IFERROR(DO36*BT36/SUMIF(F:F,F36,BT:BT),DO36)),2)</f>
        <v>112.33</v>
      </c>
      <c r="DQ36" s="41">
        <v>0</v>
      </c>
      <c r="DR36" s="41">
        <v>0</v>
      </c>
      <c r="DS36" s="41">
        <v>0</v>
      </c>
      <c r="DT36" s="41">
        <v>112.33</v>
      </c>
      <c r="DU36" s="41">
        <v>0</v>
      </c>
      <c r="DV36" s="41">
        <v>0</v>
      </c>
      <c r="DW36" s="41">
        <v>0</v>
      </c>
      <c r="DX36" s="41">
        <v>0</v>
      </c>
      <c r="DY36" s="41">
        <v>0</v>
      </c>
      <c r="DZ36" s="41">
        <v>0</v>
      </c>
      <c r="EA36" s="41">
        <v>0</v>
      </c>
      <c r="EB36" s="41">
        <v>0</v>
      </c>
      <c r="EC36" s="41">
        <v>0</v>
      </c>
      <c r="ED36" s="41">
        <v>0</v>
      </c>
      <c r="EE36" s="41">
        <f>ROUND(IF(AM36="是",SUM(DQ36:EC36),IFERROR(SUM(DQ36:EC36)*BT36/SUMIF(F:F,F36,BT:BT),SUM(DQ36:EC36))),2)</f>
        <v>112.33</v>
      </c>
      <c r="EF36" s="41" t="s">
        <v>195</v>
      </c>
      <c r="EG36" s="41">
        <f t="shared" si="32"/>
        <v>90</v>
      </c>
      <c r="EH36" s="41">
        <f t="shared" si="33"/>
        <v>67.4339647812167</v>
      </c>
      <c r="EI36" s="1">
        <v>1</v>
      </c>
      <c r="EJ36" s="41">
        <f t="shared" si="34"/>
        <v>59.92</v>
      </c>
      <c r="EK36" s="41">
        <f t="shared" si="35"/>
        <v>44.8960352187833</v>
      </c>
      <c r="EM36" s="33" t="str">
        <f>IF(H36=1,IF(EJ36&gt;0,IF(EK36&gt;0,"经确认，该宗地总面积为"&amp;ROUND(DM36,2)&amp;"平方米，合法用地面积为"&amp;ROUND(EG36,2)&amp;"平方米，超占土地面积为"&amp;ROUND(EJ36,2)&amp;"平方米;"&amp;"建筑总面积为"&amp;ROUND(ED36,2)&amp;"平方米，合法建筑面积为"&amp;ROUND(EH36,2)&amp;"平方米，超占建筑面积为"&amp;ROUND(EK36,2)&amp;"平方米","经确认，该宗地总面积为"&amp;ROUND(DM36,2)&amp;"平方米，合法用地面积为"&amp;ROUND(EG36,2)&amp;"平方米，超占土地面积为"&amp;ROUND(EJ36,2)&amp;"平方米;"),IF(EK36&gt;0,"经确认，建筑总面积为"&amp;ROUND(ED36,2)&amp;"平方米，合法建筑面积为"&amp;ROUND(EH36,2)&amp;"平方米，超占建筑面积为"&amp;ROUND(EK36,2)&amp;"平方米,","无")),"请手动维护该这段")</f>
        <v>经确认，该宗地总面积为149.92平方米，合法用地面积为90平方米，超占土地面积为59.92平方米;建筑总面积为0平方米，合法建筑面积为67.43平方米，超占建筑面积为44.9平方米</v>
      </c>
      <c r="EN36" s="33"/>
      <c r="EO36" s="43" t="str">
        <f t="shared" si="36"/>
        <v>该宗地面积为149.92平方米，合法面积为90平方米，超占土地面积为59.92平方米；建筑总面积为0平方米，合法建筑面积为67.43平方米，超占建筑面积为44.9平方米。
</v>
      </c>
      <c r="EP36" s="1"/>
      <c r="EQ36" s="1"/>
      <c r="ER36" s="1"/>
      <c r="ES36" s="1">
        <f t="shared" si="37"/>
        <v>1</v>
      </c>
      <c r="ET36" s="1" t="str">
        <f t="shared" si="38"/>
        <v>1</v>
      </c>
      <c r="EU36" s="1">
        <f t="shared" si="39"/>
        <v>0</v>
      </c>
      <c r="EV36" s="1">
        <f t="shared" si="40"/>
        <v>1</v>
      </c>
      <c r="EW36" s="1" t="str">
        <f t="shared" si="41"/>
        <v>1-1</v>
      </c>
      <c r="EX36" s="1" t="str">
        <f t="shared" si="42"/>
        <v>1</v>
      </c>
      <c r="EY36" s="1" t="str">
        <f t="shared" si="43"/>
        <v>1-1层</v>
      </c>
      <c r="FB36" s="5">
        <v>20210526</v>
      </c>
    </row>
    <row r="37" customHeight="1" spans="1:158">
      <c r="A37" s="1">
        <v>1</v>
      </c>
      <c r="B37" s="1" t="s">
        <v>453</v>
      </c>
      <c r="C37" s="4" t="s">
        <v>454</v>
      </c>
      <c r="D37" s="1" t="str">
        <f t="shared" si="23"/>
        <v>510821217203JC00033</v>
      </c>
      <c r="E37" s="1" t="str">
        <f t="shared" si="24"/>
        <v>510821217203JC00033F00010001</v>
      </c>
      <c r="F37" s="1" t="s">
        <v>455</v>
      </c>
      <c r="G37" s="1" t="s">
        <v>169</v>
      </c>
      <c r="H37" s="1">
        <f>COUNTIF(F:F,F37)</f>
        <v>2</v>
      </c>
      <c r="I37" s="5" t="s">
        <v>170</v>
      </c>
      <c r="J37" s="9"/>
      <c r="K37" s="9"/>
      <c r="L37" s="1" t="s">
        <v>456</v>
      </c>
      <c r="M37" s="1">
        <f>COUNTIF(L:L,L37)</f>
        <v>1</v>
      </c>
      <c r="P37" s="6" t="str">
        <f>IFERROR(HYPERLINK(VLOOKUP(L:L,户籍资料路径!A:C,2,FALSE),"有"),"无")</f>
        <v>有</v>
      </c>
      <c r="Q37" s="11" t="str">
        <f>IFERROR(HYPERLINK(VLOOKUP(L:L,权属资料路径!A:B,2,FALSE),"有"),"无")</f>
        <v>无</v>
      </c>
      <c r="R37" s="11" t="str">
        <f>IFERROR(HYPERLINK(VLOOKUP(F:F,调查资料路径!A:B,2,FALSE),"有"),"无")</f>
        <v>无</v>
      </c>
      <c r="S37" s="12" t="str">
        <f t="shared" si="25"/>
        <v>有</v>
      </c>
      <c r="T37" s="1" t="s">
        <v>457</v>
      </c>
      <c r="X37" s="1" t="s">
        <v>202</v>
      </c>
      <c r="Y37" s="1" t="str">
        <f t="shared" si="26"/>
        <v>4</v>
      </c>
      <c r="Z37" s="7">
        <v>15984093213</v>
      </c>
      <c r="AA37" s="1" t="str">
        <f>VLOOKUP(L:L,[1]Sheet1!$A:$N,2,FALSE)</f>
        <v>四川省旺苍县天星乡木瓜村7组19号</v>
      </c>
      <c r="AB37" s="1">
        <f t="shared" si="27"/>
        <v>0</v>
      </c>
      <c r="AC37" s="1" t="str">
        <f t="shared" si="28"/>
        <v>旺苍县天星乡木瓜村4组集体经济组织成员</v>
      </c>
      <c r="AD37" s="1">
        <v>628216</v>
      </c>
      <c r="AE37" s="1" t="s">
        <v>172</v>
      </c>
      <c r="AF37" s="9" t="s">
        <v>173</v>
      </c>
      <c r="AG37" s="1" t="s">
        <v>204</v>
      </c>
      <c r="AH37" s="1" t="str">
        <f t="shared" si="29"/>
        <v>旺苍县天星乡木瓜村4组彭怀全住宅一幢1-1层</v>
      </c>
      <c r="AJ37" s="1" t="s">
        <v>205</v>
      </c>
      <c r="AK37" s="20">
        <v>32421</v>
      </c>
      <c r="AL37" s="20"/>
      <c r="AM37" s="20"/>
      <c r="AP37" s="24" t="s">
        <v>177</v>
      </c>
      <c r="AQ37" s="9"/>
      <c r="AS37" s="25" t="str">
        <f t="shared" si="30"/>
        <v>本宗地采用测距仪丈量了部分界址边长。界址线清楚，双方现场指界，与邻宗地无争议。</v>
      </c>
      <c r="AT37" s="5" t="s">
        <v>178</v>
      </c>
      <c r="AU37" s="1" t="s">
        <v>179</v>
      </c>
      <c r="AW37" s="1" t="s">
        <v>180</v>
      </c>
      <c r="AY37" s="5" t="s">
        <v>181</v>
      </c>
      <c r="BA37" s="1">
        <v>0</v>
      </c>
      <c r="BB37" s="1">
        <v>0</v>
      </c>
      <c r="BD37" s="1" t="e">
        <f>VLOOKUP(K:K,面签资料路径!A:C,2,0)</f>
        <v>#N/A</v>
      </c>
      <c r="BG37" s="1" t="s">
        <v>207</v>
      </c>
      <c r="BH37" s="1" t="s">
        <v>185</v>
      </c>
      <c r="BJ37" s="1" t="s">
        <v>186</v>
      </c>
      <c r="BK37" s="1" t="str">
        <f t="shared" si="31"/>
        <v>自行修建</v>
      </c>
      <c r="BL37" s="1" t="s">
        <v>208</v>
      </c>
      <c r="BM37" s="1" t="s">
        <v>209</v>
      </c>
      <c r="BT37" s="33">
        <v>1</v>
      </c>
      <c r="BX37" s="1" t="s">
        <v>188</v>
      </c>
      <c r="BY37" s="1" t="s">
        <v>189</v>
      </c>
      <c r="BZ37" s="1" t="s">
        <v>189</v>
      </c>
      <c r="CA37" s="1" t="s">
        <v>189</v>
      </c>
      <c r="CB37" s="1" t="s">
        <v>189</v>
      </c>
      <c r="CC37" s="1" t="s">
        <v>188</v>
      </c>
      <c r="CD37" s="1" t="s">
        <v>189</v>
      </c>
      <c r="CI37"/>
      <c r="CP37"/>
      <c r="DC37" s="1" t="s">
        <v>169</v>
      </c>
      <c r="DD37" s="1" t="s">
        <v>210</v>
      </c>
      <c r="DE37" s="1" t="s">
        <v>211</v>
      </c>
      <c r="DF37" s="1" t="s">
        <v>458</v>
      </c>
      <c r="DG37" s="1" t="s">
        <v>220</v>
      </c>
      <c r="DH37" s="1" t="s">
        <v>211</v>
      </c>
      <c r="DI37" s="1" t="s">
        <v>194</v>
      </c>
      <c r="DJ37" s="1" t="s">
        <v>253</v>
      </c>
      <c r="DK37" s="1" t="s">
        <v>194</v>
      </c>
      <c r="DL37" s="1" t="s">
        <v>194</v>
      </c>
      <c r="DM37" s="1">
        <v>273.31</v>
      </c>
      <c r="DN37" s="41">
        <f>ROUND(IF(AM37="是",IFERROR(DM37*EE37/SUMIF(F:F,F37,EE:EE),DM37),IFERROR(DM37*BT37/SUMIF(F:F,F37,BT:BT),DM37)),2)</f>
        <v>136.66</v>
      </c>
      <c r="DO37" s="41">
        <v>215.47</v>
      </c>
      <c r="DP37" s="41">
        <f>ROUND(IF(AM37="是",IFERROR(DO37*EE37/SUMIF(F:F,F37,EE:EE),DO37),IFERROR(DO37*BT37/SUMIF(F:F,F37,BT:BT),DO37)),2)</f>
        <v>107.74</v>
      </c>
      <c r="DQ37" s="41">
        <v>0</v>
      </c>
      <c r="DR37" s="41">
        <v>0</v>
      </c>
      <c r="DS37" s="41">
        <v>0</v>
      </c>
      <c r="DT37" s="41">
        <v>215.47</v>
      </c>
      <c r="DU37" s="41">
        <v>0</v>
      </c>
      <c r="DV37" s="41">
        <v>0</v>
      </c>
      <c r="DW37" s="41">
        <v>0</v>
      </c>
      <c r="DX37" s="41">
        <v>0</v>
      </c>
      <c r="DY37" s="41">
        <v>0</v>
      </c>
      <c r="DZ37" s="41">
        <v>0</v>
      </c>
      <c r="EA37" s="41">
        <v>0</v>
      </c>
      <c r="EB37" s="41">
        <v>0</v>
      </c>
      <c r="EC37" s="41">
        <v>0</v>
      </c>
      <c r="ED37" s="41">
        <v>0</v>
      </c>
      <c r="EE37" s="41">
        <f>ROUND(IF(AM37="是",SUM(DQ37:EC37),IFERROR(SUM(DQ37:EC37)*BT37/SUMIF(F:F,F37,BT:BT),SUM(DQ37:EC37))),2)</f>
        <v>107.74</v>
      </c>
      <c r="EF37" s="41" t="s">
        <v>195</v>
      </c>
      <c r="EG37" s="41">
        <f t="shared" si="32"/>
        <v>120</v>
      </c>
      <c r="EH37" s="41">
        <f t="shared" si="33"/>
        <v>94.6055905166106</v>
      </c>
      <c r="EI37" s="1">
        <v>1</v>
      </c>
      <c r="EJ37" s="41">
        <f t="shared" si="34"/>
        <v>16.66</v>
      </c>
      <c r="EK37" s="41">
        <f t="shared" si="35"/>
        <v>13.1344094833894</v>
      </c>
      <c r="EM37" s="33" t="s">
        <v>459</v>
      </c>
      <c r="EN37" s="33"/>
      <c r="EO37" s="43" t="str">
        <f t="shared" si="36"/>
        <v>该宗地总面积为273.31平方米，合法用地面积为210.00平方米，超占土地面积为63.31平方米;建筑总面积为215.47平方米，合法建筑面积为165.56平方米，超占建筑面积为49.91平方米</v>
      </c>
      <c r="EP37" s="1"/>
      <c r="EQ37" s="1"/>
      <c r="ER37" s="1"/>
      <c r="ES37" s="1">
        <f t="shared" si="37"/>
        <v>1</v>
      </c>
      <c r="ET37" s="1" t="str">
        <f t="shared" si="38"/>
        <v>1</v>
      </c>
      <c r="EU37" s="1">
        <f t="shared" si="39"/>
        <v>0</v>
      </c>
      <c r="EV37" s="1">
        <f t="shared" si="40"/>
        <v>1</v>
      </c>
      <c r="EW37" s="1" t="str">
        <f t="shared" si="41"/>
        <v>1-1</v>
      </c>
      <c r="EX37" s="1" t="str">
        <f t="shared" si="42"/>
        <v>1</v>
      </c>
      <c r="EY37" s="1" t="str">
        <f t="shared" si="43"/>
        <v>1-1层</v>
      </c>
      <c r="FB37" s="5">
        <v>20210526</v>
      </c>
    </row>
    <row r="38" customHeight="1" spans="1:158">
      <c r="A38" s="1">
        <v>1</v>
      </c>
      <c r="B38" s="1" t="s">
        <v>460</v>
      </c>
      <c r="C38" s="4" t="s">
        <v>454</v>
      </c>
      <c r="D38" s="1" t="str">
        <f t="shared" si="23"/>
        <v>510821217203JC00033</v>
      </c>
      <c r="E38" s="1" t="str">
        <f t="shared" si="24"/>
        <v>510821217203JC00033F00010001</v>
      </c>
      <c r="F38" s="1" t="s">
        <v>455</v>
      </c>
      <c r="G38" s="1" t="s">
        <v>217</v>
      </c>
      <c r="H38" s="1">
        <f>COUNTIF(F:F,F38)</f>
        <v>2</v>
      </c>
      <c r="I38" s="5" t="s">
        <v>170</v>
      </c>
      <c r="L38" s="1" t="s">
        <v>461</v>
      </c>
      <c r="M38" s="1">
        <f>COUNTIF(L:L,L38)</f>
        <v>1</v>
      </c>
      <c r="P38" s="6" t="str">
        <f>IFERROR(HYPERLINK(VLOOKUP(L:L,户籍资料路径!A:C,2,FALSE),"有"),"无")</f>
        <v>有</v>
      </c>
      <c r="Q38" s="11" t="str">
        <f>IFERROR(HYPERLINK(VLOOKUP(K:K,权属资料路径!A:B,2,FALSE),"有"),"无")</f>
        <v>无</v>
      </c>
      <c r="R38" s="11" t="str">
        <f>IFERROR(HYPERLINK(VLOOKUP(F:F,调查资料路径!A:B,2,FALSE),"有"),"无")</f>
        <v>无</v>
      </c>
      <c r="S38" s="12" t="str">
        <f t="shared" si="25"/>
        <v>有</v>
      </c>
      <c r="T38" s="1" t="s">
        <v>462</v>
      </c>
      <c r="X38" s="1" t="s">
        <v>169</v>
      </c>
      <c r="Y38" s="1" t="str">
        <f t="shared" si="26"/>
        <v>1</v>
      </c>
      <c r="Z38" s="7">
        <v>15984093213</v>
      </c>
      <c r="AA38" s="1" t="str">
        <f>VLOOKUP(L:L,[1]Sheet1!$A:$N,2,FALSE)</f>
        <v>四川省旺苍县天星乡木瓜村7组19号</v>
      </c>
      <c r="AB38" s="1">
        <f t="shared" si="27"/>
        <v>0</v>
      </c>
      <c r="AC38" s="1" t="str">
        <f t="shared" si="28"/>
        <v>旺苍县天星乡木瓜村4组集体经济组织成员</v>
      </c>
      <c r="AD38" s="1">
        <v>628216</v>
      </c>
      <c r="AE38" s="1" t="s">
        <v>172</v>
      </c>
      <c r="AF38" s="9" t="s">
        <v>173</v>
      </c>
      <c r="AG38" s="1" t="s">
        <v>204</v>
      </c>
      <c r="AH38" s="1" t="str">
        <f t="shared" si="29"/>
        <v>旺苍县天星乡木瓜村4组彭怀寿住宅一幢1-1层</v>
      </c>
      <c r="AJ38" s="1" t="s">
        <v>205</v>
      </c>
      <c r="AK38" s="18">
        <v>32421</v>
      </c>
      <c r="AL38" s="18"/>
      <c r="AM38" s="19"/>
      <c r="AP38" s="24" t="s">
        <v>177</v>
      </c>
      <c r="AS38" s="25" t="str">
        <f t="shared" si="30"/>
        <v>本宗地采用测距仪丈量了部分界址边长。界址线清楚，双方现场指界，与邻宗地无争议。</v>
      </c>
      <c r="AT38" s="5" t="s">
        <v>178</v>
      </c>
      <c r="AU38" s="1" t="s">
        <v>179</v>
      </c>
      <c r="AW38" s="1" t="s">
        <v>180</v>
      </c>
      <c r="AY38" s="5" t="s">
        <v>181</v>
      </c>
      <c r="BA38" s="1">
        <v>0</v>
      </c>
      <c r="BB38" s="1">
        <v>0</v>
      </c>
      <c r="BD38" s="1" t="e">
        <f>VLOOKUP(K:K,面签资料路径!A:C,2,0)</f>
        <v>#N/A</v>
      </c>
      <c r="BG38" s="1" t="s">
        <v>207</v>
      </c>
      <c r="BH38" s="1" t="s">
        <v>185</v>
      </c>
      <c r="BJ38" s="1" t="s">
        <v>186</v>
      </c>
      <c r="BK38" s="1" t="str">
        <f t="shared" si="31"/>
        <v>自行修建</v>
      </c>
      <c r="BL38" s="1" t="s">
        <v>208</v>
      </c>
      <c r="BM38" s="1" t="s">
        <v>209</v>
      </c>
      <c r="BT38" s="33">
        <v>1</v>
      </c>
      <c r="BX38" s="1" t="s">
        <v>188</v>
      </c>
      <c r="BY38" s="1" t="s">
        <v>189</v>
      </c>
      <c r="BZ38" s="1" t="s">
        <v>189</v>
      </c>
      <c r="CA38" s="1" t="s">
        <v>189</v>
      </c>
      <c r="CB38" s="1" t="s">
        <v>189</v>
      </c>
      <c r="CC38" s="1" t="s">
        <v>188</v>
      </c>
      <c r="CD38" s="1" t="s">
        <v>189</v>
      </c>
      <c r="DC38" s="1" t="s">
        <v>169</v>
      </c>
      <c r="DD38" s="1" t="s">
        <v>210</v>
      </c>
      <c r="DE38" s="1" t="s">
        <v>211</v>
      </c>
      <c r="DF38" s="1" t="s">
        <v>458</v>
      </c>
      <c r="DG38" s="1" t="s">
        <v>220</v>
      </c>
      <c r="DH38" s="1" t="s">
        <v>211</v>
      </c>
      <c r="DI38" s="1" t="s">
        <v>194</v>
      </c>
      <c r="DJ38" s="1" t="s">
        <v>253</v>
      </c>
      <c r="DK38" s="1" t="s">
        <v>194</v>
      </c>
      <c r="DL38" s="1" t="s">
        <v>194</v>
      </c>
      <c r="DM38" s="1">
        <v>273.31</v>
      </c>
      <c r="DN38" s="41">
        <f>ROUND(IF(AM38="是",IFERROR(DM38*EE38/SUMIF(F:F,F38,EE:EE),DM38),IFERROR(DM38*BT38/SUMIF(F:F,F38,BT:BT),DM38)),2)</f>
        <v>136.66</v>
      </c>
      <c r="DO38" s="41">
        <v>215.47</v>
      </c>
      <c r="DP38" s="41">
        <f>ROUND(IF(AM38="是",IFERROR(DO38*EE38/SUMIF(F:F,F38,EE:EE),DO38),IFERROR(DO38*BT38/SUMIF(F:F,F38,BT:BT),DO38)),2)</f>
        <v>107.74</v>
      </c>
      <c r="DQ38" s="41">
        <v>0</v>
      </c>
      <c r="DR38" s="41">
        <v>0</v>
      </c>
      <c r="DS38" s="41">
        <v>0</v>
      </c>
      <c r="DT38" s="41">
        <v>215.47</v>
      </c>
      <c r="DU38" s="41">
        <v>0</v>
      </c>
      <c r="DV38" s="41">
        <v>0</v>
      </c>
      <c r="DW38" s="41">
        <v>0</v>
      </c>
      <c r="DX38" s="41">
        <v>0</v>
      </c>
      <c r="DY38" s="41">
        <v>0</v>
      </c>
      <c r="DZ38" s="41">
        <v>0</v>
      </c>
      <c r="EA38" s="41">
        <v>0</v>
      </c>
      <c r="EB38" s="41">
        <v>0</v>
      </c>
      <c r="EC38" s="41">
        <v>0</v>
      </c>
      <c r="ED38" s="41">
        <v>0</v>
      </c>
      <c r="EE38" s="41">
        <f>ROUND(IF(AM38="是",SUM(DQ38:EC38),IFERROR(SUM(DQ38:EC38)*BT38/SUMIF(F:F,F38,BT:BT),SUM(DQ38:EC38))),2)</f>
        <v>107.74</v>
      </c>
      <c r="EF38" s="41" t="s">
        <v>195</v>
      </c>
      <c r="EG38" s="41">
        <f t="shared" si="32"/>
        <v>90</v>
      </c>
      <c r="EH38" s="41">
        <f t="shared" si="33"/>
        <v>70.9541928874579</v>
      </c>
      <c r="EI38" s="1">
        <v>1</v>
      </c>
      <c r="EJ38" s="41">
        <f t="shared" si="34"/>
        <v>46.66</v>
      </c>
      <c r="EK38" s="41">
        <f t="shared" si="35"/>
        <v>36.7858071125421</v>
      </c>
      <c r="EM38" s="33" t="s">
        <v>459</v>
      </c>
      <c r="EN38" s="33"/>
      <c r="EO38" s="43" t="str">
        <f t="shared" si="36"/>
        <v>该宗地总面积为273.31平方米，合法用地面积为210.00平方米，超占土地面积为63.31平方米;建筑总面积为215.47平方米，合法建筑面积为165.56平方米，超占建筑面积为49.91平方米</v>
      </c>
      <c r="EP38" s="1"/>
      <c r="EQ38" s="1"/>
      <c r="ER38" s="1"/>
      <c r="ES38" s="1">
        <f t="shared" si="37"/>
        <v>1</v>
      </c>
      <c r="ET38" s="1" t="str">
        <f t="shared" si="38"/>
        <v>1</v>
      </c>
      <c r="EU38" s="1">
        <f t="shared" si="39"/>
        <v>0</v>
      </c>
      <c r="EV38" s="1">
        <f t="shared" si="40"/>
        <v>1</v>
      </c>
      <c r="EW38" s="1" t="str">
        <f t="shared" si="41"/>
        <v>1-1</v>
      </c>
      <c r="EX38" s="1" t="str">
        <f t="shared" si="42"/>
        <v>1</v>
      </c>
      <c r="EY38" s="1" t="str">
        <f t="shared" si="43"/>
        <v>1-1层</v>
      </c>
      <c r="FB38" s="5">
        <v>20210526</v>
      </c>
    </row>
    <row r="39" customHeight="1" spans="1:158">
      <c r="A39" s="1">
        <v>1</v>
      </c>
      <c r="B39" s="1" t="s">
        <v>463</v>
      </c>
      <c r="C39" s="3" t="s">
        <v>464</v>
      </c>
      <c r="D39" s="1" t="str">
        <f t="shared" si="23"/>
        <v>510821217203JC00034</v>
      </c>
      <c r="E39" s="1" t="str">
        <f t="shared" si="24"/>
        <v>510821217203JC00034F00010001</v>
      </c>
      <c r="F39" s="1" t="s">
        <v>465</v>
      </c>
      <c r="G39" s="1" t="s">
        <v>169</v>
      </c>
      <c r="H39" s="1">
        <f>COUNTIF(F:F,F39)</f>
        <v>1</v>
      </c>
      <c r="I39" s="5" t="s">
        <v>170</v>
      </c>
      <c r="J39" s="9"/>
      <c r="L39" s="1" t="s">
        <v>466</v>
      </c>
      <c r="M39" s="1">
        <f>COUNTIF(L:L,L39)</f>
        <v>1</v>
      </c>
      <c r="N39" s="7" t="s">
        <v>200</v>
      </c>
      <c r="P39" s="8" t="str">
        <f>IFERROR(HYPERLINK(VLOOKUP(L:L,户籍资料路径!A:C,2,FALSE),"有"),"无")</f>
        <v>有</v>
      </c>
      <c r="Q39" s="11" t="str">
        <f>IFERROR(HYPERLINK(VLOOKUP(K:K,权属资料路径!A:B,2,FALSE),"有"),"无")</f>
        <v>无</v>
      </c>
      <c r="R39" s="11" t="str">
        <f>IFERROR(HYPERLINK(VLOOKUP(F:F,调查资料路径!A:B,2,FALSE),"有"),"无")</f>
        <v>无</v>
      </c>
      <c r="S39" s="12" t="str">
        <f t="shared" si="25"/>
        <v>有</v>
      </c>
      <c r="T39" s="1" t="s">
        <v>467</v>
      </c>
      <c r="X39" s="1" t="s">
        <v>217</v>
      </c>
      <c r="Y39" s="1" t="str">
        <f t="shared" si="26"/>
        <v>2</v>
      </c>
      <c r="Z39" s="1" t="s">
        <v>468</v>
      </c>
      <c r="AA39" s="1" t="str">
        <f>VLOOKUP(L:L,[1]Sheet1!$A:$N,2,FALSE)</f>
        <v>四川省旺苍县天星乡木瓜村7组20号</v>
      </c>
      <c r="AB39" s="1">
        <f t="shared" si="27"/>
        <v>0</v>
      </c>
      <c r="AC39" s="1" t="str">
        <f t="shared" si="28"/>
        <v>旺苍县天星乡木瓜村4组集体经济组织成员</v>
      </c>
      <c r="AD39" s="1">
        <v>628216</v>
      </c>
      <c r="AE39" s="1" t="s">
        <v>172</v>
      </c>
      <c r="AF39" s="1" t="s">
        <v>173</v>
      </c>
      <c r="AG39" s="1" t="s">
        <v>204</v>
      </c>
      <c r="AH39" s="1" t="str">
        <f t="shared" si="29"/>
        <v>旺苍县天星乡木瓜村4组彭怀体住宅一幢1-3层</v>
      </c>
      <c r="AJ39" s="1" t="s">
        <v>205</v>
      </c>
      <c r="AK39" s="5" t="s">
        <v>469</v>
      </c>
      <c r="AP39" s="24" t="s">
        <v>177</v>
      </c>
      <c r="AS39" s="25" t="str">
        <f t="shared" si="30"/>
        <v>本宗地采用测距仪丈量了部分界址边长。界址线清楚，双方现场指界，与邻宗地无争议。</v>
      </c>
      <c r="AT39" s="5" t="s">
        <v>178</v>
      </c>
      <c r="AU39" s="1" t="s">
        <v>179</v>
      </c>
      <c r="AW39" s="1" t="s">
        <v>180</v>
      </c>
      <c r="AY39" s="5" t="s">
        <v>181</v>
      </c>
      <c r="BA39" s="1">
        <v>0</v>
      </c>
      <c r="BB39" s="1">
        <v>0</v>
      </c>
      <c r="BD39" s="1" t="e">
        <f>VLOOKUP(K:K,面签资料路径!A:C,2,0)</f>
        <v>#N/A</v>
      </c>
      <c r="BG39" s="1" t="s">
        <v>207</v>
      </c>
      <c r="BH39" s="1" t="s">
        <v>185</v>
      </c>
      <c r="BJ39" s="1" t="s">
        <v>186</v>
      </c>
      <c r="BK39" s="1" t="str">
        <f t="shared" si="31"/>
        <v>自行修建</v>
      </c>
      <c r="BL39" s="1" t="s">
        <v>208</v>
      </c>
      <c r="BM39" s="1" t="s">
        <v>209</v>
      </c>
      <c r="BX39" s="1" t="s">
        <v>188</v>
      </c>
      <c r="BY39" s="1" t="s">
        <v>189</v>
      </c>
      <c r="BZ39" s="1" t="s">
        <v>189</v>
      </c>
      <c r="CA39" s="1" t="s">
        <v>189</v>
      </c>
      <c r="CB39" s="1" t="s">
        <v>189</v>
      </c>
      <c r="CC39" s="1" t="s">
        <v>188</v>
      </c>
      <c r="CD39" s="1" t="s">
        <v>189</v>
      </c>
      <c r="DC39" s="1" t="s">
        <v>233</v>
      </c>
      <c r="DD39" s="1" t="s">
        <v>244</v>
      </c>
      <c r="DE39" s="1" t="s">
        <v>458</v>
      </c>
      <c r="DF39" s="1" t="s">
        <v>192</v>
      </c>
      <c r="DG39" s="1" t="s">
        <v>192</v>
      </c>
      <c r="DH39" s="1" t="s">
        <v>470</v>
      </c>
      <c r="DI39" s="1" t="s">
        <v>194</v>
      </c>
      <c r="DJ39" s="1" t="s">
        <v>194</v>
      </c>
      <c r="DK39" s="1" t="s">
        <v>194</v>
      </c>
      <c r="DL39" s="1" t="s">
        <v>194</v>
      </c>
      <c r="DM39" s="1">
        <v>93.05</v>
      </c>
      <c r="DN39" s="41">
        <f>ROUND(IF(AM39="是",IFERROR(DM39*EE39/SUMIF(F:F,F39,EE:EE),DM39),IFERROR(DM39*BT39/SUMIF(F:F,F39,BT:BT),DM39)),2)</f>
        <v>93.05</v>
      </c>
      <c r="DO39" s="41">
        <v>71.32</v>
      </c>
      <c r="DP39" s="41">
        <f>ROUND(IF(AM39="是",IFERROR(DO39*EE39/SUMIF(F:F,F39,EE:EE),DO39),IFERROR(DO39*BT39/SUMIF(F:F,F39,BT:BT),DO39)),2)</f>
        <v>71.32</v>
      </c>
      <c r="DQ39" s="41">
        <v>0</v>
      </c>
      <c r="DR39" s="41">
        <v>0</v>
      </c>
      <c r="DS39" s="41">
        <v>0</v>
      </c>
      <c r="DT39" s="41">
        <v>71.32</v>
      </c>
      <c r="DU39" s="41">
        <v>71.32</v>
      </c>
      <c r="DV39" s="41">
        <v>63.27</v>
      </c>
      <c r="DW39" s="41">
        <v>0</v>
      </c>
      <c r="DX39" s="41">
        <v>0</v>
      </c>
      <c r="DY39" s="41">
        <v>0</v>
      </c>
      <c r="DZ39" s="41">
        <v>0</v>
      </c>
      <c r="EA39" s="41">
        <v>0</v>
      </c>
      <c r="EB39" s="41">
        <v>0</v>
      </c>
      <c r="EC39" s="41">
        <v>0</v>
      </c>
      <c r="ED39" s="41">
        <v>0</v>
      </c>
      <c r="EE39" s="41">
        <f>ROUND(IF(AM39="是",SUM(DQ39:EC39),IFERROR(SUM(DQ39:EC39)*BT39/SUMIF(F:F,F39,BT:BT),SUM(DQ39:EC39))),2)</f>
        <v>205.91</v>
      </c>
      <c r="EF39" s="41" t="s">
        <v>195</v>
      </c>
      <c r="EG39" s="41">
        <f t="shared" si="32"/>
        <v>90</v>
      </c>
      <c r="EH39" s="41">
        <f t="shared" si="33"/>
        <v>199.160666308436</v>
      </c>
      <c r="EI39" s="1">
        <v>3</v>
      </c>
      <c r="EJ39" s="41">
        <f t="shared" si="34"/>
        <v>3.05</v>
      </c>
      <c r="EK39" s="41">
        <f t="shared" si="35"/>
        <v>6.74933369156366</v>
      </c>
      <c r="EM39" s="33" t="str">
        <f>IF(H39=1,IF(EJ39&gt;0,IF(EK39&gt;0,"经确认，该宗地总面积为"&amp;ROUND(DM39,2)&amp;"平方米，合法用地面积为"&amp;ROUND(EG39,2)&amp;"平方米，超占土地面积为"&amp;ROUND(EJ39,2)&amp;"平方米;"&amp;"建筑总面积为"&amp;ROUND(ED39,2)&amp;"平方米，合法建筑面积为"&amp;ROUND(EH39,2)&amp;"平方米，超占建筑面积为"&amp;ROUND(EK39,2)&amp;"平方米","经确认，该宗地总面积为"&amp;ROUND(DM39,2)&amp;"平方米，合法用地面积为"&amp;ROUND(EG39,2)&amp;"平方米，超占土地面积为"&amp;ROUND(EJ39,2)&amp;"平方米;"),IF(EK39&gt;0,"经确认，建筑总面积为"&amp;ROUND(ED39,2)&amp;"平方米，合法建筑面积为"&amp;ROUND(EH39,2)&amp;"平方米，超占建筑面积为"&amp;ROUND(EK39,2)&amp;"平方米,","无")),"请手动维护该这段")</f>
        <v>经确认，该宗地总面积为93.05平方米，合法用地面积为90平方米，超占土地面积为3.05平方米;建筑总面积为0平方米，合法建筑面积为199.16平方米，超占建筑面积为6.75平方米</v>
      </c>
      <c r="EN39" s="33"/>
      <c r="EO39" s="43" t="str">
        <f t="shared" si="36"/>
        <v>该宗地面积为93.05平方米，合法面积为90平方米，超占土地面积为3.05平方米；建筑总面积为0平方米，合法建筑面积为199.16平方米，超占建筑面积为6.75平方米。
</v>
      </c>
      <c r="EP39" s="1"/>
      <c r="EQ39" s="1"/>
      <c r="ER39" s="1"/>
      <c r="ES39" s="1">
        <f t="shared" si="37"/>
        <v>3</v>
      </c>
      <c r="ET39" s="1" t="str">
        <f t="shared" si="38"/>
        <v>3</v>
      </c>
      <c r="EU39" s="1">
        <f t="shared" si="39"/>
        <v>0</v>
      </c>
      <c r="EV39" s="1">
        <f t="shared" si="40"/>
        <v>1</v>
      </c>
      <c r="EW39" s="1" t="str">
        <f t="shared" si="41"/>
        <v>1-3</v>
      </c>
      <c r="EX39" s="1" t="str">
        <f t="shared" si="42"/>
        <v>3</v>
      </c>
      <c r="EY39" s="1" t="str">
        <f t="shared" si="43"/>
        <v>1-3层</v>
      </c>
      <c r="FB39" s="5">
        <v>20210526</v>
      </c>
    </row>
    <row r="40" customHeight="1" spans="1:158">
      <c r="A40" s="1">
        <v>1</v>
      </c>
      <c r="B40" s="1" t="s">
        <v>471</v>
      </c>
      <c r="C40" s="3" t="s">
        <v>472</v>
      </c>
      <c r="D40" s="1" t="str">
        <f t="shared" si="23"/>
        <v>510821217203JC00035</v>
      </c>
      <c r="E40" s="1" t="str">
        <f t="shared" si="24"/>
        <v>510821217203JC00035F00010001</v>
      </c>
      <c r="F40" s="1" t="s">
        <v>473</v>
      </c>
      <c r="G40" s="1" t="s">
        <v>169</v>
      </c>
      <c r="H40" s="1">
        <f>COUNTIF(F:F,F40)</f>
        <v>1</v>
      </c>
      <c r="I40" s="5" t="s">
        <v>170</v>
      </c>
      <c r="L40" s="1" t="s">
        <v>474</v>
      </c>
      <c r="M40" s="1">
        <f>COUNTIF(L:L,L40)</f>
        <v>1</v>
      </c>
      <c r="P40" s="8" t="str">
        <f>IFERROR(HYPERLINK(VLOOKUP(L:L,户籍资料路径!A:C,2,FALSE),"有"),"无")</f>
        <v>有</v>
      </c>
      <c r="Q40" s="11" t="str">
        <f>IFERROR(HYPERLINK(VLOOKUP(K:K,权属资料路径!A:B,2,FALSE),"有"),"无")</f>
        <v>无</v>
      </c>
      <c r="R40" s="11" t="str">
        <f>IFERROR(HYPERLINK(VLOOKUP(F:F,调查资料路径!A:B,2,FALSE),"有"),"无")</f>
        <v>无</v>
      </c>
      <c r="S40" s="12" t="str">
        <f t="shared" si="25"/>
        <v>有</v>
      </c>
      <c r="T40" s="1" t="s">
        <v>475</v>
      </c>
      <c r="X40" s="1" t="s">
        <v>233</v>
      </c>
      <c r="Y40" s="1" t="str">
        <f t="shared" si="26"/>
        <v>3</v>
      </c>
      <c r="Z40" s="1" t="s">
        <v>476</v>
      </c>
      <c r="AA40" s="1" t="str">
        <f>VLOOKUP(L:L,[1]Sheet1!$A:$N,2,FALSE)</f>
        <v>四川省旺苍县天星乡木瓜村7组20号</v>
      </c>
      <c r="AB40" s="1">
        <f t="shared" si="27"/>
        <v>0</v>
      </c>
      <c r="AC40" s="1" t="str">
        <f t="shared" si="28"/>
        <v>旺苍县天星乡木瓜村4组集体经济组织成员</v>
      </c>
      <c r="AD40" s="1">
        <v>628216</v>
      </c>
      <c r="AE40" s="1" t="s">
        <v>172</v>
      </c>
      <c r="AF40" s="1" t="s">
        <v>173</v>
      </c>
      <c r="AG40" s="1" t="s">
        <v>204</v>
      </c>
      <c r="AH40" s="1" t="str">
        <f t="shared" si="29"/>
        <v>旺苍县天星乡木瓜村4组彭道蓉住宅一幢1-1层</v>
      </c>
      <c r="AJ40" s="1" t="s">
        <v>205</v>
      </c>
      <c r="AK40" s="5" t="s">
        <v>477</v>
      </c>
      <c r="AP40" s="24" t="s">
        <v>177</v>
      </c>
      <c r="AS40" s="25" t="str">
        <f t="shared" si="30"/>
        <v>本宗地采用测距仪丈量了部分界址边长。界址线清楚，双方现场指界，与邻宗地无争议。</v>
      </c>
      <c r="AT40" s="5" t="s">
        <v>178</v>
      </c>
      <c r="AU40" s="1" t="s">
        <v>179</v>
      </c>
      <c r="AW40" s="1" t="s">
        <v>180</v>
      </c>
      <c r="AY40" s="5" t="s">
        <v>181</v>
      </c>
      <c r="BA40" s="1">
        <v>0</v>
      </c>
      <c r="BB40" s="1">
        <v>0</v>
      </c>
      <c r="BD40" s="1" t="e">
        <f>VLOOKUP(K:K,面签资料路径!A:C,2,0)</f>
        <v>#N/A</v>
      </c>
      <c r="BG40" s="1" t="s">
        <v>207</v>
      </c>
      <c r="BH40" s="1" t="s">
        <v>185</v>
      </c>
      <c r="BJ40" s="1" t="s">
        <v>186</v>
      </c>
      <c r="BK40" s="1" t="str">
        <f t="shared" si="31"/>
        <v>自行修建</v>
      </c>
      <c r="BL40" s="1" t="s">
        <v>208</v>
      </c>
      <c r="BM40" s="1" t="s">
        <v>209</v>
      </c>
      <c r="BX40" s="1" t="s">
        <v>188</v>
      </c>
      <c r="BY40" s="1" t="s">
        <v>189</v>
      </c>
      <c r="BZ40" s="1" t="s">
        <v>189</v>
      </c>
      <c r="CA40" s="1" t="s">
        <v>189</v>
      </c>
      <c r="CB40" s="1" t="s">
        <v>189</v>
      </c>
      <c r="CC40" s="1" t="s">
        <v>188</v>
      </c>
      <c r="CD40" s="1" t="s">
        <v>189</v>
      </c>
      <c r="CI40" s="9"/>
      <c r="CP40" s="9"/>
      <c r="DC40" s="1" t="s">
        <v>169</v>
      </c>
      <c r="DD40" s="1" t="s">
        <v>210</v>
      </c>
      <c r="DE40" s="1" t="s">
        <v>211</v>
      </c>
      <c r="DF40" s="1" t="s">
        <v>192</v>
      </c>
      <c r="DG40" s="1" t="s">
        <v>478</v>
      </c>
      <c r="DH40" s="1" t="s">
        <v>470</v>
      </c>
      <c r="DI40" s="1" t="s">
        <v>194</v>
      </c>
      <c r="DJ40" s="1" t="s">
        <v>194</v>
      </c>
      <c r="DK40" s="1" t="s">
        <v>194</v>
      </c>
      <c r="DL40" s="1" t="s">
        <v>253</v>
      </c>
      <c r="DM40" s="1">
        <v>121.28</v>
      </c>
      <c r="DN40" s="41">
        <f>ROUND(IF(AM40="是",IFERROR(DM40*EE40/SUMIF(F:F,F40,EE:EE),DM40),IFERROR(DM40*BT40/SUMIF(F:F,F40,BT:BT),DM40)),2)</f>
        <v>121.28</v>
      </c>
      <c r="DO40" s="41">
        <v>98.85</v>
      </c>
      <c r="DP40" s="41">
        <f>ROUND(IF(AM40="是",IFERROR(DO40*EE40/SUMIF(F:F,F40,EE:EE),DO40),IFERROR(DO40*BT40/SUMIF(F:F,F40,BT:BT),DO40)),2)</f>
        <v>98.85</v>
      </c>
      <c r="DQ40" s="41">
        <v>0</v>
      </c>
      <c r="DR40" s="41">
        <v>0</v>
      </c>
      <c r="DS40" s="41">
        <v>0</v>
      </c>
      <c r="DT40" s="41">
        <v>98.85</v>
      </c>
      <c r="DU40" s="41">
        <v>0</v>
      </c>
      <c r="DV40" s="41">
        <v>0</v>
      </c>
      <c r="DW40" s="41">
        <v>0</v>
      </c>
      <c r="DX40" s="41">
        <v>0</v>
      </c>
      <c r="DY40" s="41">
        <v>0</v>
      </c>
      <c r="DZ40" s="41">
        <v>0</v>
      </c>
      <c r="EA40" s="41">
        <v>0</v>
      </c>
      <c r="EB40" s="41">
        <v>0</v>
      </c>
      <c r="EC40" s="41">
        <v>0</v>
      </c>
      <c r="ED40" s="41">
        <v>0</v>
      </c>
      <c r="EE40" s="41">
        <f>ROUND(IF(AM40="是",SUM(DQ40:EC40),IFERROR(SUM(DQ40:EC40)*BT40/SUMIF(F:F,F40,BT:BT),SUM(DQ40:EC40))),2)</f>
        <v>98.85</v>
      </c>
      <c r="EF40" s="41" t="s">
        <v>195</v>
      </c>
      <c r="EG40" s="41">
        <f t="shared" si="32"/>
        <v>90</v>
      </c>
      <c r="EH40" s="41">
        <f t="shared" si="33"/>
        <v>73.3550461741425</v>
      </c>
      <c r="EI40" s="1">
        <v>1</v>
      </c>
      <c r="EJ40" s="41">
        <f t="shared" si="34"/>
        <v>31.28</v>
      </c>
      <c r="EK40" s="41">
        <f t="shared" si="35"/>
        <v>25.4949538258575</v>
      </c>
      <c r="EM40" s="33" t="str">
        <f>IF(H40=1,IF(EJ40&gt;0,IF(EK40&gt;0,"经确认，该宗地总面积为"&amp;ROUND(DM40,2)&amp;"平方米，合法用地面积为"&amp;ROUND(EG40,2)&amp;"平方米，超占土地面积为"&amp;ROUND(EJ40,2)&amp;"平方米;"&amp;"建筑总面积为"&amp;ROUND(ED40,2)&amp;"平方米，合法建筑面积为"&amp;ROUND(EH40,2)&amp;"平方米，超占建筑面积为"&amp;ROUND(EK40,2)&amp;"平方米","经确认，该宗地总面积为"&amp;ROUND(DM40,2)&amp;"平方米，合法用地面积为"&amp;ROUND(EG40,2)&amp;"平方米，超占土地面积为"&amp;ROUND(EJ40,2)&amp;"平方米;"),IF(EK40&gt;0,"经确认，建筑总面积为"&amp;ROUND(ED40,2)&amp;"平方米，合法建筑面积为"&amp;ROUND(EH40,2)&amp;"平方米，超占建筑面积为"&amp;ROUND(EK40,2)&amp;"平方米,","无")),"请手动维护该这段")</f>
        <v>经确认，该宗地总面积为121.28平方米，合法用地面积为90平方米，超占土地面积为31.28平方米;建筑总面积为0平方米，合法建筑面积为73.36平方米，超占建筑面积为25.49平方米</v>
      </c>
      <c r="EN40" s="33"/>
      <c r="EO40" s="43" t="str">
        <f t="shared" si="36"/>
        <v>该宗地面积为121.28平方米，合法面积为90平方米，超占土地面积为31.28平方米；建筑总面积为0平方米，合法建筑面积为73.36平方米，超占建筑面积为25.49平方米。
</v>
      </c>
      <c r="EP40" s="1"/>
      <c r="EQ40" s="1"/>
      <c r="ER40" s="1"/>
      <c r="ES40" s="1">
        <f t="shared" si="37"/>
        <v>1</v>
      </c>
      <c r="ET40" s="1" t="str">
        <f t="shared" si="38"/>
        <v>1</v>
      </c>
      <c r="EU40" s="1">
        <f t="shared" si="39"/>
        <v>0</v>
      </c>
      <c r="EV40" s="1">
        <f t="shared" si="40"/>
        <v>1</v>
      </c>
      <c r="EW40" s="1" t="str">
        <f t="shared" si="41"/>
        <v>1-1</v>
      </c>
      <c r="EX40" s="1" t="str">
        <f t="shared" si="42"/>
        <v>1</v>
      </c>
      <c r="EY40" s="1" t="str">
        <f t="shared" si="43"/>
        <v>1-1层</v>
      </c>
      <c r="FB40" s="5">
        <v>20210526</v>
      </c>
    </row>
    <row r="41" customHeight="1" spans="1:158">
      <c r="A41" s="1">
        <v>1</v>
      </c>
      <c r="B41" s="1" t="s">
        <v>479</v>
      </c>
      <c r="C41" s="3" t="s">
        <v>480</v>
      </c>
      <c r="D41" s="1" t="str">
        <f t="shared" si="23"/>
        <v>510821217203JC00036</v>
      </c>
      <c r="E41" s="1" t="str">
        <f t="shared" si="24"/>
        <v>510821217203JC00036F00010001</v>
      </c>
      <c r="F41" s="1" t="s">
        <v>481</v>
      </c>
      <c r="G41" s="1" t="s">
        <v>169</v>
      </c>
      <c r="H41" s="1">
        <f>COUNTIF(F:F,F41)</f>
        <v>1</v>
      </c>
      <c r="I41" s="5" t="s">
        <v>170</v>
      </c>
      <c r="J41"/>
      <c r="L41" s="1" t="s">
        <v>482</v>
      </c>
      <c r="M41" s="1">
        <f>COUNTIF(L:L,L41)</f>
        <v>1</v>
      </c>
      <c r="P41" s="6" t="str">
        <f>IFERROR(HYPERLINK(VLOOKUP(L:L,户籍资料路径!A:C,2,FALSE),"有"),"无")</f>
        <v>有</v>
      </c>
      <c r="Q41" s="11" t="str">
        <f>IFERROR(HYPERLINK(VLOOKUP(K:K,权属资料路径!A:B,2,FALSE),"有"),"无")</f>
        <v>无</v>
      </c>
      <c r="R41" s="11" t="str">
        <f>IFERROR(HYPERLINK(VLOOKUP(F:F,调查资料路径!A:B,2,FALSE),"有"),"无")</f>
        <v>无</v>
      </c>
      <c r="S41" s="12" t="str">
        <f t="shared" si="25"/>
        <v>有</v>
      </c>
      <c r="T41" s="1" t="s">
        <v>483</v>
      </c>
      <c r="X41" s="1" t="s">
        <v>217</v>
      </c>
      <c r="Y41" s="1" t="str">
        <f t="shared" si="26"/>
        <v>2</v>
      </c>
      <c r="Z41" s="1" t="s">
        <v>484</v>
      </c>
      <c r="AA41" s="1" t="str">
        <f>VLOOKUP(L:L,[1]Sheet1!$A:$N,2,FALSE)</f>
        <v>四川省旺苍县天星乡木瓜村6组22号</v>
      </c>
      <c r="AB41" s="1">
        <f t="shared" si="27"/>
        <v>0</v>
      </c>
      <c r="AC41" s="1" t="str">
        <f t="shared" si="28"/>
        <v>旺苍县天星乡木瓜村4组集体经济组织成员</v>
      </c>
      <c r="AD41" s="1">
        <v>628216</v>
      </c>
      <c r="AE41" s="1" t="s">
        <v>172</v>
      </c>
      <c r="AF41" s="1" t="s">
        <v>173</v>
      </c>
      <c r="AG41" s="1" t="s">
        <v>204</v>
      </c>
      <c r="AH41" s="1" t="str">
        <f t="shared" si="29"/>
        <v>旺苍县天星乡木瓜村4组李德贵住宅一幢1-1层</v>
      </c>
      <c r="AJ41" s="1" t="s">
        <v>205</v>
      </c>
      <c r="AK41" s="5" t="s">
        <v>436</v>
      </c>
      <c r="AP41" s="24" t="s">
        <v>177</v>
      </c>
      <c r="AS41" s="25" t="str">
        <f t="shared" si="30"/>
        <v>本宗地采用测距仪丈量了部分界址边长。界址线清楚，双方现场指界，与邻宗地无争议。</v>
      </c>
      <c r="AT41" s="5" t="s">
        <v>178</v>
      </c>
      <c r="AU41" s="1" t="s">
        <v>179</v>
      </c>
      <c r="AW41" s="1" t="s">
        <v>180</v>
      </c>
      <c r="AY41" s="5" t="s">
        <v>181</v>
      </c>
      <c r="BA41" s="1">
        <v>0</v>
      </c>
      <c r="BB41" s="1">
        <v>0</v>
      </c>
      <c r="BD41" s="1" t="e">
        <f>VLOOKUP(K:K,面签资料路径!A:C,2,0)</f>
        <v>#N/A</v>
      </c>
      <c r="BG41" s="1" t="s">
        <v>207</v>
      </c>
      <c r="BH41" s="1" t="s">
        <v>185</v>
      </c>
      <c r="BJ41" s="1" t="s">
        <v>186</v>
      </c>
      <c r="BK41" s="1" t="str">
        <f t="shared" si="31"/>
        <v>自行修建</v>
      </c>
      <c r="BL41" s="1" t="s">
        <v>208</v>
      </c>
      <c r="BM41" s="1" t="s">
        <v>209</v>
      </c>
      <c r="BX41" s="1" t="s">
        <v>189</v>
      </c>
      <c r="BY41" s="1" t="s">
        <v>189</v>
      </c>
      <c r="BZ41" s="1" t="s">
        <v>189</v>
      </c>
      <c r="CA41" s="1" t="s">
        <v>189</v>
      </c>
      <c r="CB41" s="1" t="s">
        <v>189</v>
      </c>
      <c r="CC41" s="1" t="s">
        <v>188</v>
      </c>
      <c r="CD41" s="1" t="s">
        <v>189</v>
      </c>
      <c r="DC41" s="1" t="s">
        <v>169</v>
      </c>
      <c r="DD41" s="1" t="s">
        <v>210</v>
      </c>
      <c r="DE41" s="1" t="s">
        <v>437</v>
      </c>
      <c r="DF41" s="1" t="s">
        <v>437</v>
      </c>
      <c r="DG41" s="1" t="s">
        <v>220</v>
      </c>
      <c r="DH41" s="1" t="s">
        <v>192</v>
      </c>
      <c r="DI41" s="1" t="s">
        <v>194</v>
      </c>
      <c r="DJ41" s="1" t="s">
        <v>194</v>
      </c>
      <c r="DK41" s="1" t="s">
        <v>194</v>
      </c>
      <c r="DL41" s="1" t="s">
        <v>194</v>
      </c>
      <c r="DM41" s="1">
        <v>35.67</v>
      </c>
      <c r="DN41" s="41">
        <f>ROUND(IF(AM41="是",IFERROR(DM41*EE41/SUMIF(F:F,F41,EE:EE),DM41),IFERROR(DM41*BT41/SUMIF(F:F,F41,BT:BT),DM41)),2)</f>
        <v>35.67</v>
      </c>
      <c r="DO41" s="41">
        <v>23.47</v>
      </c>
      <c r="DP41" s="41">
        <f>ROUND(IF(AM41="是",IFERROR(DO41*EE41/SUMIF(F:F,F41,EE:EE),DO41),IFERROR(DO41*BT41/SUMIF(F:F,F41,BT:BT),DO41)),2)</f>
        <v>23.47</v>
      </c>
      <c r="DQ41" s="41">
        <v>0</v>
      </c>
      <c r="DR41" s="41">
        <v>0</v>
      </c>
      <c r="DS41" s="41">
        <v>0</v>
      </c>
      <c r="DT41" s="41">
        <v>23.47</v>
      </c>
      <c r="DU41" s="41">
        <v>0</v>
      </c>
      <c r="DV41" s="41">
        <v>0</v>
      </c>
      <c r="DW41" s="41">
        <v>0</v>
      </c>
      <c r="DX41" s="41">
        <v>0</v>
      </c>
      <c r="DY41" s="41">
        <v>0</v>
      </c>
      <c r="DZ41" s="41">
        <v>0</v>
      </c>
      <c r="EA41" s="41">
        <v>0</v>
      </c>
      <c r="EB41" s="41">
        <v>0</v>
      </c>
      <c r="EC41" s="41">
        <v>0</v>
      </c>
      <c r="ED41" s="41">
        <v>0</v>
      </c>
      <c r="EE41" s="41">
        <f>ROUND(IF(AM41="是",SUM(DQ41:EC41),IFERROR(SUM(DQ41:EC41)*BT41/SUMIF(F:F,F41,BT:BT),SUM(DQ41:EC41))),2)</f>
        <v>23.47</v>
      </c>
      <c r="EF41" s="41" t="s">
        <v>195</v>
      </c>
      <c r="EG41" s="41">
        <f t="shared" si="32"/>
        <v>35.67</v>
      </c>
      <c r="EH41" s="41">
        <f t="shared" si="33"/>
        <v>23.47</v>
      </c>
      <c r="EI41" s="1">
        <v>1</v>
      </c>
      <c r="EJ41" s="41">
        <f t="shared" si="34"/>
        <v>0</v>
      </c>
      <c r="EK41" s="41">
        <f t="shared" si="35"/>
        <v>0</v>
      </c>
      <c r="EM41" s="33" t="str">
        <f>IF(H41=1,IF(EJ41&gt;0,IF(EK41&gt;0,"经确认，该宗地总面积为"&amp;ROUND(DM41,2)&amp;"平方米，合法用地面积为"&amp;ROUND(EG41,2)&amp;"平方米，超占土地面积为"&amp;ROUND(EJ41,2)&amp;"平方米;"&amp;"建筑总面积为"&amp;ROUND(ED41,2)&amp;"平方米，合法建筑面积为"&amp;ROUND(EH41,2)&amp;"平方米，超占建筑面积为"&amp;ROUND(EK41,2)&amp;"平方米","经确认，该宗地总面积为"&amp;ROUND(DM41,2)&amp;"平方米，合法用地面积为"&amp;ROUND(EG41,2)&amp;"平方米，超占土地面积为"&amp;ROUND(EJ41,2)&amp;"平方米;"),IF(EK41&gt;0,"经确认，建筑总面积为"&amp;ROUND(ED41,2)&amp;"平方米，合法建筑面积为"&amp;ROUND(EH41,2)&amp;"平方米，超占建筑面积为"&amp;ROUND(EK41,2)&amp;"平方米,","无")),"请手动维护该这段")</f>
        <v>无</v>
      </c>
      <c r="EN41" s="33"/>
      <c r="EO41" s="43" t="str">
        <f t="shared" si="36"/>
        <v/>
      </c>
      <c r="EP41" s="1"/>
      <c r="EQ41" s="1"/>
      <c r="ER41" s="1"/>
      <c r="ES41" s="1">
        <f t="shared" si="37"/>
        <v>1</v>
      </c>
      <c r="ET41" s="1" t="str">
        <f t="shared" si="38"/>
        <v>1</v>
      </c>
      <c r="EU41" s="1">
        <f t="shared" si="39"/>
        <v>0</v>
      </c>
      <c r="EV41" s="1">
        <f t="shared" si="40"/>
        <v>1</v>
      </c>
      <c r="EW41" s="1" t="str">
        <f t="shared" si="41"/>
        <v>1-1</v>
      </c>
      <c r="EX41" s="1" t="str">
        <f t="shared" si="42"/>
        <v>1</v>
      </c>
      <c r="EY41" s="1" t="str">
        <f t="shared" si="43"/>
        <v>1-1层</v>
      </c>
      <c r="FB41" s="5">
        <v>20210526</v>
      </c>
    </row>
    <row r="42" customHeight="1" spans="1:158">
      <c r="A42" s="1">
        <v>1</v>
      </c>
      <c r="B42" s="1" t="s">
        <v>485</v>
      </c>
      <c r="C42" s="3" t="s">
        <v>486</v>
      </c>
      <c r="D42" s="1" t="str">
        <f t="shared" si="23"/>
        <v>510821217203JC00037</v>
      </c>
      <c r="E42" s="1" t="str">
        <f t="shared" si="24"/>
        <v>510821217203JC00037F00010001</v>
      </c>
      <c r="F42" s="1" t="s">
        <v>487</v>
      </c>
      <c r="G42" s="1" t="s">
        <v>169</v>
      </c>
      <c r="H42" s="1">
        <f>COUNTIF(F:F,F42)</f>
        <v>1</v>
      </c>
      <c r="I42" s="5" t="s">
        <v>170</v>
      </c>
      <c r="J42" s="9"/>
      <c r="L42" s="1" t="s">
        <v>488</v>
      </c>
      <c r="M42" s="1">
        <f>COUNTIF(L:L,L42)</f>
        <v>1</v>
      </c>
      <c r="P42" s="8" t="str">
        <f>IFERROR(HYPERLINK(VLOOKUP(L:L,户籍资料路径!A:C,2,FALSE),"有"),"无")</f>
        <v>有</v>
      </c>
      <c r="Q42" s="11" t="str">
        <f>IFERROR(HYPERLINK(VLOOKUP(K:K,权属资料路径!A:B,2,FALSE),"有"),"无")</f>
        <v>无</v>
      </c>
      <c r="R42" s="11" t="str">
        <f>IFERROR(HYPERLINK(VLOOKUP(F:F,调查资料路径!A:B,2,FALSE),"有"),"无")</f>
        <v>无</v>
      </c>
      <c r="S42" s="12" t="str">
        <f t="shared" si="25"/>
        <v>有</v>
      </c>
      <c r="T42" s="1" t="s">
        <v>489</v>
      </c>
      <c r="X42" s="1" t="s">
        <v>233</v>
      </c>
      <c r="Y42" s="1" t="str">
        <f t="shared" si="26"/>
        <v>3</v>
      </c>
      <c r="Z42" s="1" t="s">
        <v>490</v>
      </c>
      <c r="AA42" s="1" t="str">
        <f>VLOOKUP(L:L,[1]Sheet1!$A:$N,2,FALSE)</f>
        <v>四川省旺苍县天星乡木瓜村6组3号</v>
      </c>
      <c r="AB42" s="1">
        <f t="shared" si="27"/>
        <v>0</v>
      </c>
      <c r="AC42" s="1" t="str">
        <f t="shared" si="28"/>
        <v>旺苍县天星乡木瓜村4组集体经济组织成员</v>
      </c>
      <c r="AD42" s="1">
        <v>628216</v>
      </c>
      <c r="AE42" s="1" t="s">
        <v>172</v>
      </c>
      <c r="AF42" s="1" t="s">
        <v>173</v>
      </c>
      <c r="AG42" s="1" t="s">
        <v>204</v>
      </c>
      <c r="AH42" s="1" t="str">
        <f t="shared" si="29"/>
        <v>旺苍县天星乡木瓜村4组卢云贵住宅一幢1-2层</v>
      </c>
      <c r="AJ42" s="1" t="s">
        <v>205</v>
      </c>
      <c r="AK42" s="5" t="s">
        <v>491</v>
      </c>
      <c r="AP42" s="24" t="s">
        <v>177</v>
      </c>
      <c r="AQ42" s="27" t="s">
        <v>492</v>
      </c>
      <c r="AS42" s="25" t="str">
        <f t="shared" si="30"/>
        <v>本宗地采用测距仪丈量了部分界址边长。界址线清楚，双方现场指界，与邻宗地无争议。该权利人还有一处宅基地。</v>
      </c>
      <c r="AT42" s="5" t="s">
        <v>178</v>
      </c>
      <c r="AU42" s="1" t="s">
        <v>179</v>
      </c>
      <c r="AW42" s="1" t="s">
        <v>180</v>
      </c>
      <c r="AY42" s="5" t="s">
        <v>181</v>
      </c>
      <c r="BA42" s="1">
        <v>0</v>
      </c>
      <c r="BB42" s="1">
        <v>0</v>
      </c>
      <c r="BD42" s="1" t="e">
        <f>VLOOKUP(K:K,面签资料路径!A:C,2,0)</f>
        <v>#N/A</v>
      </c>
      <c r="BG42" s="1" t="s">
        <v>207</v>
      </c>
      <c r="BH42" s="1" t="s">
        <v>185</v>
      </c>
      <c r="BJ42" s="1" t="s">
        <v>186</v>
      </c>
      <c r="BK42" s="1" t="str">
        <f t="shared" si="31"/>
        <v>自行修建</v>
      </c>
      <c r="BL42" s="1" t="s">
        <v>208</v>
      </c>
      <c r="BM42" s="1" t="s">
        <v>209</v>
      </c>
      <c r="BX42" s="1" t="s">
        <v>188</v>
      </c>
      <c r="BY42" s="1" t="s">
        <v>189</v>
      </c>
      <c r="BZ42" s="1" t="s">
        <v>188</v>
      </c>
      <c r="CA42" s="1" t="s">
        <v>189</v>
      </c>
      <c r="CB42" s="1" t="s">
        <v>189</v>
      </c>
      <c r="CC42" s="1" t="s">
        <v>188</v>
      </c>
      <c r="CD42" s="1" t="s">
        <v>189</v>
      </c>
      <c r="DC42" s="1" t="s">
        <v>217</v>
      </c>
      <c r="DD42" s="1" t="s">
        <v>244</v>
      </c>
      <c r="DE42" s="1" t="s">
        <v>220</v>
      </c>
      <c r="DF42" s="1" t="s">
        <v>211</v>
      </c>
      <c r="DG42" s="1" t="s">
        <v>493</v>
      </c>
      <c r="DH42" s="1" t="s">
        <v>220</v>
      </c>
      <c r="DI42" s="1" t="s">
        <v>194</v>
      </c>
      <c r="DJ42" s="1" t="s">
        <v>194</v>
      </c>
      <c r="DK42" s="1" t="s">
        <v>194</v>
      </c>
      <c r="DL42" s="1" t="s">
        <v>194</v>
      </c>
      <c r="DM42" s="1">
        <v>168.35</v>
      </c>
      <c r="DN42" s="41">
        <f>ROUND(IF(AM42="是",IFERROR(DM42*EE42/SUMIF(F:F,F42,EE:EE),DM42),IFERROR(DM42*BT42/SUMIF(F:F,F42,BT:BT),DM42)),2)</f>
        <v>168.35</v>
      </c>
      <c r="DO42" s="41">
        <v>145.47</v>
      </c>
      <c r="DP42" s="41">
        <f>ROUND(IF(AM42="是",IFERROR(DO42*EE42/SUMIF(F:F,F42,EE:EE),DO42),IFERROR(DO42*BT42/SUMIF(F:F,F42,BT:BT),DO42)),2)</f>
        <v>145.47</v>
      </c>
      <c r="DQ42" s="41">
        <v>0</v>
      </c>
      <c r="DR42" s="41">
        <v>0</v>
      </c>
      <c r="DS42" s="41">
        <v>0</v>
      </c>
      <c r="DT42" s="41">
        <v>145.47</v>
      </c>
      <c r="DU42" s="41">
        <v>104.51</v>
      </c>
      <c r="DV42" s="41">
        <v>0</v>
      </c>
      <c r="DW42" s="41">
        <v>0</v>
      </c>
      <c r="DX42" s="41">
        <v>0</v>
      </c>
      <c r="DY42" s="41">
        <v>0</v>
      </c>
      <c r="DZ42" s="41">
        <v>0</v>
      </c>
      <c r="EA42" s="41">
        <v>0</v>
      </c>
      <c r="EB42" s="41">
        <v>0</v>
      </c>
      <c r="EC42" s="41">
        <v>0</v>
      </c>
      <c r="ED42" s="41">
        <v>0</v>
      </c>
      <c r="EE42" s="41">
        <f>ROUND(IF(AM42="是",SUM(DQ42:EC42),IFERROR(SUM(DQ42:EC42)*BT42/SUMIF(F:F,F42,BT:BT),SUM(DQ42:EC42))),2)</f>
        <v>249.98</v>
      </c>
      <c r="EF42" s="41" t="s">
        <v>195</v>
      </c>
      <c r="EG42" s="41">
        <f t="shared" si="32"/>
        <v>90</v>
      </c>
      <c r="EH42" s="41">
        <f t="shared" si="33"/>
        <v>133.639441639442</v>
      </c>
      <c r="EI42" s="1">
        <v>2</v>
      </c>
      <c r="EJ42" s="41">
        <f t="shared" si="34"/>
        <v>78.35</v>
      </c>
      <c r="EK42" s="41">
        <f t="shared" si="35"/>
        <v>116.340558360558</v>
      </c>
      <c r="EM42" s="33" t="str">
        <f>IF(H42=1,IF(EJ42&gt;0,IF(EK42&gt;0,"经确认，该宗地总面积为"&amp;ROUND(DM42,2)&amp;"平方米，合法用地面积为"&amp;ROUND(EG42,2)&amp;"平方米，超占土地面积为"&amp;ROUND(EJ42,2)&amp;"平方米;"&amp;"建筑总面积为"&amp;ROUND(ED42,2)&amp;"平方米，合法建筑面积为"&amp;ROUND(EH42,2)&amp;"平方米，超占建筑面积为"&amp;ROUND(EK42,2)&amp;"平方米","经确认，该宗地总面积为"&amp;ROUND(DM42,2)&amp;"平方米，合法用地面积为"&amp;ROUND(EG42,2)&amp;"平方米，超占土地面积为"&amp;ROUND(EJ42,2)&amp;"平方米;"),IF(EK42&gt;0,"经确认，建筑总面积为"&amp;ROUND(ED42,2)&amp;"平方米，合法建筑面积为"&amp;ROUND(EH42,2)&amp;"平方米，超占建筑面积为"&amp;ROUND(EK42,2)&amp;"平方米,","无")),"请手动维护该这段")</f>
        <v>经确认，该宗地总面积为168.35平方米，合法用地面积为90平方米，超占土地面积为78.35平方米;建筑总面积为0平方米，合法建筑面积为133.64平方米，超占建筑面积为116.34平方米</v>
      </c>
      <c r="EN42" s="33"/>
      <c r="EO42" s="43" t="str">
        <f t="shared" si="36"/>
        <v>该宗地面积为168.35平方米，合法面积为90平方米，超占土地面积为78.35平方米；建筑总面积为0平方米，合法建筑面积为133.64平方米，超占建筑面积为116.34平方米。
</v>
      </c>
      <c r="EP42" s="1"/>
      <c r="EQ42" s="1"/>
      <c r="ER42" s="1"/>
      <c r="ES42" s="1">
        <f t="shared" si="37"/>
        <v>2</v>
      </c>
      <c r="ET42" s="1" t="str">
        <f t="shared" si="38"/>
        <v>2</v>
      </c>
      <c r="EU42" s="1">
        <f t="shared" si="39"/>
        <v>0</v>
      </c>
      <c r="EV42" s="1">
        <f t="shared" si="40"/>
        <v>1</v>
      </c>
      <c r="EW42" s="1" t="str">
        <f t="shared" si="41"/>
        <v>1-2</v>
      </c>
      <c r="EX42" s="1" t="str">
        <f t="shared" si="42"/>
        <v>2</v>
      </c>
      <c r="EY42" s="1" t="str">
        <f t="shared" si="43"/>
        <v>1-2层</v>
      </c>
      <c r="FB42" s="5">
        <v>20210526</v>
      </c>
    </row>
    <row r="43" customHeight="1" spans="1:158">
      <c r="A43" s="1">
        <v>1</v>
      </c>
      <c r="B43" s="1" t="s">
        <v>494</v>
      </c>
      <c r="C43" s="3" t="s">
        <v>495</v>
      </c>
      <c r="D43" s="1" t="str">
        <f t="shared" ref="D43:D69" si="44">F43</f>
        <v>510821217203JC00039</v>
      </c>
      <c r="E43" s="1" t="str">
        <f t="shared" ref="E43:E69" si="45">F43&amp;"F00010001"</f>
        <v>510821217203JC00039F00010001</v>
      </c>
      <c r="F43" s="1" t="s">
        <v>496</v>
      </c>
      <c r="G43" s="1" t="s">
        <v>169</v>
      </c>
      <c r="H43" s="1">
        <f>COUNTIF(F:F,F43)</f>
        <v>1</v>
      </c>
      <c r="I43" s="5" t="s">
        <v>170</v>
      </c>
      <c r="J43" s="1" t="s">
        <v>497</v>
      </c>
      <c r="L43" s="1" t="s">
        <v>498</v>
      </c>
      <c r="M43" s="1">
        <f>COUNTIF(L:L,L43)</f>
        <v>1</v>
      </c>
      <c r="P43" s="8" t="str">
        <f>IFERROR(HYPERLINK(VLOOKUP(L:L,户籍资料路径!A:C,2,FALSE),"有"),"无")</f>
        <v>有</v>
      </c>
      <c r="Q43" s="11" t="str">
        <f>IFERROR(HYPERLINK(VLOOKUP(K:K,权属资料路径!A:B,2,FALSE),"有"),"无")</f>
        <v>无</v>
      </c>
      <c r="R43" s="11" t="str">
        <f>IFERROR(HYPERLINK(VLOOKUP(F:F,调查资料路径!A:B,2,FALSE),"有"),"无")</f>
        <v>无</v>
      </c>
      <c r="S43" s="12" t="str">
        <f t="shared" ref="S43:S69" si="46">IF(C43&gt;0,HYPERLINK(".\"&amp;AE43&amp;AF43&amp;"房屋照片\"&amp;C43,"有"),"无")</f>
        <v>有</v>
      </c>
      <c r="T43" s="1" t="s">
        <v>499</v>
      </c>
      <c r="X43" s="1" t="s">
        <v>202</v>
      </c>
      <c r="Y43" s="1" t="str">
        <f t="shared" ref="Y43:Y69" si="47">IF(U43&gt;0,"核实是否所有人都要享受面积",IF(V43&gt;0,"核实是否所有人都要享受面积",X43))</f>
        <v>4</v>
      </c>
      <c r="Z43" s="1" t="s">
        <v>500</v>
      </c>
      <c r="AA43" s="1" t="str">
        <f>VLOOKUP(L:L,[1]Sheet1!$A:$N,2,FALSE)</f>
        <v>四川省旺苍县天星乡木瓜村7组26号</v>
      </c>
      <c r="AB43" s="1">
        <f t="shared" si="27"/>
        <v>0</v>
      </c>
      <c r="AC43" s="1" t="str">
        <f t="shared" si="28"/>
        <v>旺苍县天星乡木瓜村4组集体经济组织成员</v>
      </c>
      <c r="AD43" s="1">
        <v>628216</v>
      </c>
      <c r="AE43" s="1" t="s">
        <v>172</v>
      </c>
      <c r="AF43" s="1" t="s">
        <v>173</v>
      </c>
      <c r="AG43" s="1" t="s">
        <v>204</v>
      </c>
      <c r="AH43" s="1" t="str">
        <f t="shared" ref="AH43:AH69" si="48">"旺苍县"&amp;AE43&amp;AF43&amp;AG43&amp;L43&amp;"住宅一幢1-"&amp;DC43&amp;"层"</f>
        <v>旺苍县天星乡木瓜村4组张朋烈住宅一幢1-1层</v>
      </c>
      <c r="AJ43" s="1" t="s">
        <v>205</v>
      </c>
      <c r="AK43" s="5" t="s">
        <v>501</v>
      </c>
      <c r="AP43" s="24" t="s">
        <v>177</v>
      </c>
      <c r="AQ43" s="5" t="s">
        <v>502</v>
      </c>
      <c r="AR43" s="5" t="s">
        <v>503</v>
      </c>
      <c r="AS43" s="25" t="str">
        <f t="shared" ref="AS43:AS69" si="49">AP43&amp;AQ43</f>
        <v>本宗地采用测距仪丈量了部分界址边长。界址线清楚，双方现场指界，与邻宗地无争议。云峰3组建房。</v>
      </c>
      <c r="AT43" s="5" t="s">
        <v>178</v>
      </c>
      <c r="AU43" s="1" t="s">
        <v>179</v>
      </c>
      <c r="AW43" s="1" t="s">
        <v>180</v>
      </c>
      <c r="AY43" s="5" t="s">
        <v>181</v>
      </c>
      <c r="BA43" s="1">
        <v>0</v>
      </c>
      <c r="BB43" s="1">
        <v>0</v>
      </c>
      <c r="BD43" s="1" t="e">
        <f>VLOOKUP(K:K,面签资料路径!A:C,2,0)</f>
        <v>#N/A</v>
      </c>
      <c r="BG43" s="1" t="s">
        <v>207</v>
      </c>
      <c r="BH43" s="1" t="s">
        <v>185</v>
      </c>
      <c r="BJ43" s="1" t="s">
        <v>186</v>
      </c>
      <c r="BK43" s="1" t="str">
        <f t="shared" ref="BK43:BK69" si="50">IF(CD43="是","继承","自行修建")</f>
        <v>自行修建</v>
      </c>
      <c r="BL43" s="1" t="s">
        <v>208</v>
      </c>
      <c r="BM43" s="1" t="s">
        <v>209</v>
      </c>
      <c r="BX43" s="1" t="s">
        <v>188</v>
      </c>
      <c r="BY43" s="1" t="s">
        <v>189</v>
      </c>
      <c r="BZ43" s="1" t="s">
        <v>189</v>
      </c>
      <c r="CA43" s="1" t="s">
        <v>189</v>
      </c>
      <c r="CB43" s="1" t="s">
        <v>189</v>
      </c>
      <c r="CC43" s="1" t="s">
        <v>188</v>
      </c>
      <c r="CD43" s="1" t="s">
        <v>189</v>
      </c>
      <c r="DC43" s="1" t="s">
        <v>169</v>
      </c>
      <c r="DD43" s="1" t="s">
        <v>210</v>
      </c>
      <c r="DE43" s="1" t="s">
        <v>211</v>
      </c>
      <c r="DF43" s="1" t="s">
        <v>211</v>
      </c>
      <c r="DG43" s="1" t="s">
        <v>220</v>
      </c>
      <c r="DH43" s="1" t="s">
        <v>192</v>
      </c>
      <c r="DI43" s="1" t="s">
        <v>194</v>
      </c>
      <c r="DJ43" s="1" t="s">
        <v>194</v>
      </c>
      <c r="DK43" s="1" t="s">
        <v>194</v>
      </c>
      <c r="DL43" s="1" t="s">
        <v>194</v>
      </c>
      <c r="DM43" s="1">
        <v>153.9</v>
      </c>
      <c r="DN43" s="41">
        <f>ROUND(IF(AM43="是",IFERROR(DM43*EE43/SUMIF(F:F,F43,EE:EE),DM43),IFERROR(DM43*BT43/SUMIF(F:F,F43,BT:BT),DM43)),2)</f>
        <v>153.9</v>
      </c>
      <c r="DO43" s="41">
        <v>116.34</v>
      </c>
      <c r="DP43" s="41">
        <f>ROUND(IF(AM43="是",IFERROR(DO43*EE43/SUMIF(F:F,F43,EE:EE),DO43),IFERROR(DO43*BT43/SUMIF(F:F,F43,BT:BT),DO43)),2)</f>
        <v>116.34</v>
      </c>
      <c r="DQ43" s="41">
        <v>0</v>
      </c>
      <c r="DR43" s="41">
        <v>0</v>
      </c>
      <c r="DS43" s="41">
        <v>0</v>
      </c>
      <c r="DT43" s="41">
        <v>116.34</v>
      </c>
      <c r="DU43" s="41">
        <v>0</v>
      </c>
      <c r="DV43" s="41">
        <v>0</v>
      </c>
      <c r="DW43" s="41">
        <v>0</v>
      </c>
      <c r="DX43" s="41">
        <v>0</v>
      </c>
      <c r="DY43" s="41">
        <v>0</v>
      </c>
      <c r="DZ43" s="41">
        <v>0</v>
      </c>
      <c r="EA43" s="41">
        <v>0</v>
      </c>
      <c r="EB43" s="41">
        <v>0</v>
      </c>
      <c r="EC43" s="41">
        <v>0</v>
      </c>
      <c r="ED43" s="41">
        <v>0</v>
      </c>
      <c r="EE43" s="41">
        <f>ROUND(IF(AM43="是",SUM(DQ43:EC43),IFERROR(SUM(DQ43:EC43)*BT43/SUMIF(F:F,F43,BT:BT),SUM(DQ43:EC43))),2)</f>
        <v>116.34</v>
      </c>
      <c r="EF43" s="41" t="s">
        <v>195</v>
      </c>
      <c r="EG43" s="41">
        <f t="shared" si="32"/>
        <v>120</v>
      </c>
      <c r="EH43" s="41">
        <f t="shared" si="33"/>
        <v>90.7134502923977</v>
      </c>
      <c r="EI43" s="1">
        <v>1</v>
      </c>
      <c r="EJ43" s="41">
        <f t="shared" si="34"/>
        <v>33.9</v>
      </c>
      <c r="EK43" s="41">
        <f t="shared" si="35"/>
        <v>25.6265497076023</v>
      </c>
      <c r="EM43" s="33" t="str">
        <f t="shared" ref="EM43:EM48" si="51">IF(H43=1,IF(EJ43&gt;0,IF(EK43&gt;0,"经确认，该宗地总面积为"&amp;ROUND(DM43,2)&amp;"平方米，合法用地面积为"&amp;ROUND(EG43,2)&amp;"平方米，超占土地面积为"&amp;ROUND(EJ43,2)&amp;"平方米;"&amp;"建筑总面积为"&amp;ROUND(ED43,2)&amp;"平方米，合法建筑面积为"&amp;ROUND(EH43,2)&amp;"平方米，超占建筑面积为"&amp;ROUND(EK43,2)&amp;"平方米","经确认，该宗地总面积为"&amp;ROUND(DM43,2)&amp;"平方米，合法用地面积为"&amp;ROUND(EG43,2)&amp;"平方米，超占土地面积为"&amp;ROUND(EJ43,2)&amp;"平方米;"),IF(EK43&gt;0,"经确认，建筑总面积为"&amp;ROUND(ED43,2)&amp;"平方米，合法建筑面积为"&amp;ROUND(EH43,2)&amp;"平方米，超占建筑面积为"&amp;ROUND(EK43,2)&amp;"平方米,","无")),"请手动维护该这段")</f>
        <v>经确认，该宗地总面积为153.9平方米，合法用地面积为120平方米，超占土地面积为33.9平方米;建筑总面积为0平方米，合法建筑面积为90.71平方米，超占建筑面积为25.63平方米</v>
      </c>
      <c r="EN43" s="33"/>
      <c r="EO43" s="43" t="str">
        <f t="shared" si="36"/>
        <v>该宗地面积为153.9平方米，合法面积为120平方米，超占土地面积为33.9平方米；建筑总面积为0平方米，合法建筑面积为90.71平方米，超占建筑面积为25.63平方米。
</v>
      </c>
      <c r="EP43" s="1"/>
      <c r="EQ43" s="1"/>
      <c r="ER43" s="1"/>
      <c r="ES43" s="1">
        <f t="shared" si="37"/>
        <v>1</v>
      </c>
      <c r="ET43" s="1" t="str">
        <f t="shared" si="38"/>
        <v>1</v>
      </c>
      <c r="EU43" s="1">
        <f t="shared" si="39"/>
        <v>0</v>
      </c>
      <c r="EV43" s="1">
        <f t="shared" si="40"/>
        <v>1</v>
      </c>
      <c r="EW43" s="1" t="str">
        <f t="shared" si="41"/>
        <v>1-1</v>
      </c>
      <c r="EX43" s="1" t="str">
        <f t="shared" si="42"/>
        <v>1</v>
      </c>
      <c r="EY43" s="1" t="str">
        <f t="shared" si="43"/>
        <v>1-1层</v>
      </c>
      <c r="FB43" s="41"/>
    </row>
    <row r="44" customHeight="1" spans="1:158">
      <c r="A44" s="1">
        <v>1</v>
      </c>
      <c r="B44" s="1" t="s">
        <v>504</v>
      </c>
      <c r="C44" s="3" t="s">
        <v>505</v>
      </c>
      <c r="D44" s="1" t="str">
        <f t="shared" si="44"/>
        <v>510821217203JC00040</v>
      </c>
      <c r="E44" s="1" t="str">
        <f t="shared" si="45"/>
        <v>510821217203JC00040F00010001</v>
      </c>
      <c r="F44" s="1" t="s">
        <v>506</v>
      </c>
      <c r="G44" s="1" t="s">
        <v>169</v>
      </c>
      <c r="H44" s="1">
        <f>COUNTIF(F:F,F44)</f>
        <v>1</v>
      </c>
      <c r="I44" s="5" t="s">
        <v>170</v>
      </c>
      <c r="J44"/>
      <c r="L44" s="1" t="s">
        <v>507</v>
      </c>
      <c r="M44" s="1">
        <f>COUNTIF(L:L,L44)</f>
        <v>1</v>
      </c>
      <c r="N44" s="1" t="s">
        <v>200</v>
      </c>
      <c r="P44" s="8" t="str">
        <f>IFERROR(HYPERLINK(VLOOKUP(L:L,户籍资料路径!A:C,2,FALSE),"有"),"无")</f>
        <v>有</v>
      </c>
      <c r="Q44" s="11" t="str">
        <f>IFERROR(HYPERLINK(VLOOKUP(K:K,权属资料路径!A:B,2,FALSE),"有"),"无")</f>
        <v>无</v>
      </c>
      <c r="R44" s="11" t="str">
        <f>IFERROR(HYPERLINK(VLOOKUP(F:F,调查资料路径!A:B,2,FALSE),"有"),"无")</f>
        <v>无</v>
      </c>
      <c r="S44" s="12" t="str">
        <f t="shared" si="46"/>
        <v>有</v>
      </c>
      <c r="T44" s="1" t="s">
        <v>508</v>
      </c>
      <c r="X44" s="1" t="s">
        <v>202</v>
      </c>
      <c r="Y44" s="1" t="str">
        <f t="shared" si="47"/>
        <v>4</v>
      </c>
      <c r="Z44" s="1" t="s">
        <v>509</v>
      </c>
      <c r="AA44" s="1" t="str">
        <f>VLOOKUP(L:L,[1]Sheet1!$A:$N,2,FALSE)</f>
        <v>四川省旺苍县天星乡木瓜村7组24号</v>
      </c>
      <c r="AB44" s="1">
        <f t="shared" si="27"/>
        <v>0</v>
      </c>
      <c r="AC44" s="1" t="str">
        <f t="shared" si="28"/>
        <v>旺苍县天星乡木瓜村4组集体经济组织成员</v>
      </c>
      <c r="AD44" s="1">
        <v>628216</v>
      </c>
      <c r="AE44" s="1" t="s">
        <v>172</v>
      </c>
      <c r="AF44" s="1" t="s">
        <v>173</v>
      </c>
      <c r="AG44" s="1" t="s">
        <v>204</v>
      </c>
      <c r="AH44" s="1" t="str">
        <f t="shared" si="48"/>
        <v>旺苍县天星乡木瓜村4组张勇住宅一幢1-1层</v>
      </c>
      <c r="AJ44" s="1" t="s">
        <v>205</v>
      </c>
      <c r="AK44" s="5" t="s">
        <v>510</v>
      </c>
      <c r="AP44" s="24" t="s">
        <v>177</v>
      </c>
      <c r="AS44" s="25" t="str">
        <f t="shared" si="49"/>
        <v>本宗地采用测距仪丈量了部分界址边长。界址线清楚，双方现场指界，与邻宗地无争议。</v>
      </c>
      <c r="AT44" s="5" t="s">
        <v>178</v>
      </c>
      <c r="AU44" s="1" t="s">
        <v>179</v>
      </c>
      <c r="AW44" s="1" t="s">
        <v>180</v>
      </c>
      <c r="AY44" s="5" t="s">
        <v>181</v>
      </c>
      <c r="BA44" s="1">
        <v>0</v>
      </c>
      <c r="BB44" s="1">
        <v>0</v>
      </c>
      <c r="BD44" s="1" t="e">
        <f>VLOOKUP(K:K,面签资料路径!A:C,2,0)</f>
        <v>#N/A</v>
      </c>
      <c r="BG44" s="1" t="s">
        <v>207</v>
      </c>
      <c r="BH44" s="1" t="s">
        <v>185</v>
      </c>
      <c r="BJ44" s="1" t="s">
        <v>186</v>
      </c>
      <c r="BK44" s="1" t="str">
        <f t="shared" si="50"/>
        <v>自行修建</v>
      </c>
      <c r="BL44" s="1" t="s">
        <v>208</v>
      </c>
      <c r="BM44" s="1" t="s">
        <v>209</v>
      </c>
      <c r="BX44" s="1" t="s">
        <v>188</v>
      </c>
      <c r="BY44" s="1" t="s">
        <v>189</v>
      </c>
      <c r="BZ44" s="1" t="s">
        <v>189</v>
      </c>
      <c r="CA44" s="1" t="s">
        <v>189</v>
      </c>
      <c r="CB44" s="1" t="s">
        <v>189</v>
      </c>
      <c r="CC44" s="1" t="s">
        <v>188</v>
      </c>
      <c r="CD44" s="1" t="s">
        <v>189</v>
      </c>
      <c r="DC44" s="1" t="s">
        <v>169</v>
      </c>
      <c r="DD44" s="1" t="s">
        <v>210</v>
      </c>
      <c r="DE44" s="1" t="s">
        <v>211</v>
      </c>
      <c r="DF44" s="1" t="s">
        <v>511</v>
      </c>
      <c r="DG44" s="1" t="s">
        <v>193</v>
      </c>
      <c r="DH44" s="1" t="s">
        <v>220</v>
      </c>
      <c r="DI44" s="1" t="s">
        <v>194</v>
      </c>
      <c r="DJ44" s="1" t="s">
        <v>253</v>
      </c>
      <c r="DK44" s="1" t="s">
        <v>194</v>
      </c>
      <c r="DL44" s="1" t="s">
        <v>194</v>
      </c>
      <c r="DM44" s="1">
        <v>186.74</v>
      </c>
      <c r="DN44" s="41">
        <f>ROUND(IF(AM44="是",IFERROR(DM44*EE44/SUMIF(F:F,F44,EE:EE),DM44),IFERROR(DM44*BT44/SUMIF(F:F,F44,BT:BT),DM44)),2)</f>
        <v>186.74</v>
      </c>
      <c r="DO44" s="41">
        <v>144.45</v>
      </c>
      <c r="DP44" s="41">
        <f>ROUND(IF(AM44="是",IFERROR(DO44*EE44/SUMIF(F:F,F44,EE:EE),DO44),IFERROR(DO44*BT44/SUMIF(F:F,F44,BT:BT),DO44)),2)</f>
        <v>144.45</v>
      </c>
      <c r="DQ44" s="41">
        <v>0</v>
      </c>
      <c r="DR44" s="41">
        <v>0</v>
      </c>
      <c r="DS44" s="41">
        <v>0</v>
      </c>
      <c r="DT44" s="41">
        <v>144.45</v>
      </c>
      <c r="DU44" s="41">
        <v>0</v>
      </c>
      <c r="DV44" s="41">
        <v>0</v>
      </c>
      <c r="DW44" s="41">
        <v>0</v>
      </c>
      <c r="DX44" s="41">
        <v>0</v>
      </c>
      <c r="DY44" s="41">
        <v>0</v>
      </c>
      <c r="DZ44" s="41">
        <v>0</v>
      </c>
      <c r="EA44" s="41">
        <v>0</v>
      </c>
      <c r="EB44" s="41">
        <v>0</v>
      </c>
      <c r="EC44" s="41">
        <v>0</v>
      </c>
      <c r="ED44" s="41">
        <v>0</v>
      </c>
      <c r="EE44" s="41">
        <f>ROUND(IF(AM44="是",SUM(DQ44:EC44),IFERROR(SUM(DQ44:EC44)*BT44/SUMIF(F:F,F44,BT:BT),SUM(DQ44:EC44))),2)</f>
        <v>144.45</v>
      </c>
      <c r="EF44" s="41" t="s">
        <v>195</v>
      </c>
      <c r="EG44" s="41">
        <f t="shared" si="32"/>
        <v>120</v>
      </c>
      <c r="EH44" s="41">
        <f t="shared" si="33"/>
        <v>92.8242476170076</v>
      </c>
      <c r="EI44" s="1">
        <v>1</v>
      </c>
      <c r="EJ44" s="41">
        <f t="shared" si="34"/>
        <v>66.74</v>
      </c>
      <c r="EK44" s="41">
        <f t="shared" si="35"/>
        <v>51.6257523829924</v>
      </c>
      <c r="EM44" s="33" t="str">
        <f t="shared" si="51"/>
        <v>经确认，该宗地总面积为186.74平方米，合法用地面积为120平方米，超占土地面积为66.74平方米;建筑总面积为0平方米，合法建筑面积为92.82平方米，超占建筑面积为51.63平方米</v>
      </c>
      <c r="EN44" s="33"/>
      <c r="EO44" s="43" t="str">
        <f t="shared" si="36"/>
        <v>该宗地面积为186.74平方米，合法面积为120平方米，超占土地面积为66.74平方米；建筑总面积为0平方米，合法建筑面积为92.82平方米，超占建筑面积为51.63平方米。
</v>
      </c>
      <c r="EP44" s="1"/>
      <c r="EQ44" s="1"/>
      <c r="ER44" s="1"/>
      <c r="ES44" s="1">
        <f t="shared" si="37"/>
        <v>1</v>
      </c>
      <c r="ET44" s="1" t="str">
        <f t="shared" si="38"/>
        <v>1</v>
      </c>
      <c r="EU44" s="1">
        <f t="shared" si="39"/>
        <v>0</v>
      </c>
      <c r="EV44" s="1">
        <f t="shared" si="40"/>
        <v>1</v>
      </c>
      <c r="EW44" s="1" t="str">
        <f t="shared" si="41"/>
        <v>1-1</v>
      </c>
      <c r="EX44" s="1" t="str">
        <f t="shared" si="42"/>
        <v>1</v>
      </c>
      <c r="EY44" s="1" t="str">
        <f t="shared" si="43"/>
        <v>1-1层</v>
      </c>
      <c r="FB44" s="5">
        <v>20210526</v>
      </c>
    </row>
    <row r="45" customHeight="1" spans="1:158">
      <c r="A45" s="1">
        <v>1</v>
      </c>
      <c r="B45" s="1" t="s">
        <v>512</v>
      </c>
      <c r="C45" s="3" t="s">
        <v>513</v>
      </c>
      <c r="D45" s="1" t="str">
        <f t="shared" si="44"/>
        <v>510821217203JC00041</v>
      </c>
      <c r="E45" s="1" t="str">
        <f t="shared" si="45"/>
        <v>510821217203JC00041F00010001</v>
      </c>
      <c r="F45" s="1" t="s">
        <v>514</v>
      </c>
      <c r="G45" s="1" t="s">
        <v>169</v>
      </c>
      <c r="H45" s="1">
        <f>COUNTIF(F:F,F45)</f>
        <v>1</v>
      </c>
      <c r="I45" s="5" t="s">
        <v>170</v>
      </c>
      <c r="J45" s="9"/>
      <c r="L45" s="7" t="s">
        <v>515</v>
      </c>
      <c r="M45" s="1">
        <f>COUNTIF(L:L,L45)</f>
        <v>1</v>
      </c>
      <c r="P45" s="8" t="str">
        <f>IFERROR(HYPERLINK(VLOOKUP(L:L,户籍资料路径!A:C,2,FALSE),"有"),"无")</f>
        <v>有</v>
      </c>
      <c r="Q45" s="11" t="str">
        <f>IFERROR(HYPERLINK(VLOOKUP(K:K,权属资料路径!A:B,2,FALSE),"有"),"无")</f>
        <v>无</v>
      </c>
      <c r="R45" s="11" t="str">
        <f>IFERROR(HYPERLINK(VLOOKUP(F:F,调查资料路径!A:B,2,FALSE),"有"),"无")</f>
        <v>无</v>
      </c>
      <c r="S45" s="12" t="str">
        <f t="shared" si="46"/>
        <v>有</v>
      </c>
      <c r="T45" s="1" t="s">
        <v>516</v>
      </c>
      <c r="X45" s="1" t="s">
        <v>202</v>
      </c>
      <c r="Y45" s="1" t="str">
        <f t="shared" si="47"/>
        <v>4</v>
      </c>
      <c r="Z45" s="33" t="s">
        <v>517</v>
      </c>
      <c r="AA45" s="1" t="str">
        <f>VLOOKUP(L:L,[1]Sheet1!$A:$N,2,FALSE)</f>
        <v>四川省旺苍县天星乡木瓜村7组25号</v>
      </c>
      <c r="AB45" s="1">
        <f t="shared" si="27"/>
        <v>0</v>
      </c>
      <c r="AC45" s="1" t="str">
        <f t="shared" si="28"/>
        <v>旺苍县天星乡木瓜村4组集体经济组织成员</v>
      </c>
      <c r="AD45" s="1">
        <v>628216</v>
      </c>
      <c r="AE45" s="1" t="s">
        <v>172</v>
      </c>
      <c r="AF45" s="1" t="s">
        <v>173</v>
      </c>
      <c r="AG45" s="1" t="s">
        <v>204</v>
      </c>
      <c r="AH45" s="1" t="str">
        <f t="shared" si="48"/>
        <v>旺苍县天星乡木瓜村4组张朋居住宅一幢1-1层</v>
      </c>
      <c r="AJ45" s="1" t="s">
        <v>205</v>
      </c>
      <c r="AK45" s="5" t="s">
        <v>518</v>
      </c>
      <c r="AP45" s="24" t="s">
        <v>177</v>
      </c>
      <c r="AS45" s="25" t="str">
        <f t="shared" si="49"/>
        <v>本宗地采用测距仪丈量了部分界址边长。界址线清楚，双方现场指界，与邻宗地无争议。</v>
      </c>
      <c r="AT45" s="5" t="s">
        <v>178</v>
      </c>
      <c r="AU45" s="1" t="s">
        <v>179</v>
      </c>
      <c r="AW45" s="1" t="s">
        <v>180</v>
      </c>
      <c r="AY45" s="5" t="s">
        <v>181</v>
      </c>
      <c r="BA45" s="1">
        <v>0</v>
      </c>
      <c r="BB45" s="1">
        <v>0</v>
      </c>
      <c r="BD45" s="1" t="e">
        <f>VLOOKUP(K:K,面签资料路径!A:C,2,0)</f>
        <v>#N/A</v>
      </c>
      <c r="BG45" s="1" t="s">
        <v>207</v>
      </c>
      <c r="BH45" s="1" t="s">
        <v>185</v>
      </c>
      <c r="BJ45" s="1" t="s">
        <v>186</v>
      </c>
      <c r="BK45" s="1" t="str">
        <f t="shared" si="50"/>
        <v>自行修建</v>
      </c>
      <c r="BL45" s="1" t="s">
        <v>208</v>
      </c>
      <c r="BM45" s="1" t="s">
        <v>209</v>
      </c>
      <c r="BX45" s="1" t="s">
        <v>189</v>
      </c>
      <c r="BY45" s="1" t="s">
        <v>189</v>
      </c>
      <c r="BZ45" s="1" t="s">
        <v>189</v>
      </c>
      <c r="CA45" s="1" t="s">
        <v>189</v>
      </c>
      <c r="CB45" s="1" t="s">
        <v>189</v>
      </c>
      <c r="CC45" s="1" t="s">
        <v>188</v>
      </c>
      <c r="CD45" s="1" t="s">
        <v>189</v>
      </c>
      <c r="DC45" s="1" t="s">
        <v>169</v>
      </c>
      <c r="DD45" s="1" t="s">
        <v>210</v>
      </c>
      <c r="DE45" s="1" t="s">
        <v>211</v>
      </c>
      <c r="DF45" s="1" t="s">
        <v>519</v>
      </c>
      <c r="DG45" s="1" t="s">
        <v>519</v>
      </c>
      <c r="DH45" s="1" t="s">
        <v>520</v>
      </c>
      <c r="DI45" s="1" t="s">
        <v>194</v>
      </c>
      <c r="DJ45" s="1" t="s">
        <v>253</v>
      </c>
      <c r="DK45" s="1" t="s">
        <v>194</v>
      </c>
      <c r="DL45" s="1" t="s">
        <v>253</v>
      </c>
      <c r="DM45" s="1">
        <v>177.94</v>
      </c>
      <c r="DN45" s="41">
        <f>ROUND(IF(AM45="是",IFERROR(DM45*EE45/SUMIF(F:F,F45,EE:EE),DM45),IFERROR(DM45*BT45/SUMIF(F:F,F45,BT:BT),DM45)),2)</f>
        <v>177.94</v>
      </c>
      <c r="DO45" s="41">
        <v>145.77</v>
      </c>
      <c r="DP45" s="41">
        <f>ROUND(IF(AM45="是",IFERROR(DO45*EE45/SUMIF(F:F,F45,EE:EE),DO45),IFERROR(DO45*BT45/SUMIF(F:F,F45,BT:BT),DO45)),2)</f>
        <v>145.77</v>
      </c>
      <c r="DQ45" s="41">
        <v>0</v>
      </c>
      <c r="DR45" s="41">
        <v>0</v>
      </c>
      <c r="DS45" s="41">
        <v>0</v>
      </c>
      <c r="DT45" s="41">
        <v>145.77</v>
      </c>
      <c r="DU45" s="41">
        <v>0</v>
      </c>
      <c r="DV45" s="41">
        <v>0</v>
      </c>
      <c r="DW45" s="41">
        <v>0</v>
      </c>
      <c r="DX45" s="41">
        <v>0</v>
      </c>
      <c r="DY45" s="41">
        <v>0</v>
      </c>
      <c r="DZ45" s="41">
        <v>0</v>
      </c>
      <c r="EA45" s="41">
        <v>0</v>
      </c>
      <c r="EB45" s="41">
        <v>0</v>
      </c>
      <c r="EC45" s="41">
        <v>0</v>
      </c>
      <c r="ED45" s="41">
        <v>0</v>
      </c>
      <c r="EE45" s="41">
        <f>ROUND(IF(AM45="是",SUM(DQ45:EC45),IFERROR(SUM(DQ45:EC45)*BT45/SUMIF(F:F,F45,BT:BT),SUM(DQ45:EC45))),2)</f>
        <v>145.77</v>
      </c>
      <c r="EF45" s="41" t="s">
        <v>195</v>
      </c>
      <c r="EG45" s="41">
        <f t="shared" si="32"/>
        <v>120</v>
      </c>
      <c r="EH45" s="41">
        <f t="shared" si="33"/>
        <v>98.3050466449365</v>
      </c>
      <c r="EI45" s="1">
        <v>1</v>
      </c>
      <c r="EJ45" s="41">
        <f t="shared" si="34"/>
        <v>57.94</v>
      </c>
      <c r="EK45" s="41">
        <f t="shared" si="35"/>
        <v>47.4649533550635</v>
      </c>
      <c r="EM45" s="33" t="str">
        <f t="shared" si="51"/>
        <v>经确认，该宗地总面积为177.94平方米，合法用地面积为120平方米，超占土地面积为57.94平方米;建筑总面积为0平方米，合法建筑面积为98.31平方米，超占建筑面积为47.46平方米</v>
      </c>
      <c r="EN45" s="33"/>
      <c r="EO45" s="43" t="str">
        <f t="shared" si="36"/>
        <v>该宗地面积为177.94平方米，合法面积为120平方米，超占土地面积为57.94平方米；建筑总面积为0平方米，合法建筑面积为98.31平方米，超占建筑面积为47.46平方米。
</v>
      </c>
      <c r="EP45" s="1"/>
      <c r="EQ45" s="1"/>
      <c r="ER45" s="1"/>
      <c r="ES45" s="1">
        <f t="shared" si="37"/>
        <v>1</v>
      </c>
      <c r="ET45" s="1" t="str">
        <f t="shared" si="38"/>
        <v>1</v>
      </c>
      <c r="EU45" s="1">
        <f t="shared" si="39"/>
        <v>0</v>
      </c>
      <c r="EV45" s="1">
        <f t="shared" si="40"/>
        <v>1</v>
      </c>
      <c r="EW45" s="1" t="str">
        <f t="shared" si="41"/>
        <v>1-1</v>
      </c>
      <c r="EX45" s="1" t="str">
        <f t="shared" si="42"/>
        <v>1</v>
      </c>
      <c r="EY45" s="1" t="str">
        <f t="shared" si="43"/>
        <v>1-1层</v>
      </c>
      <c r="FB45" s="5">
        <v>20210526</v>
      </c>
    </row>
    <row r="46" customHeight="1" spans="1:158">
      <c r="A46" s="1">
        <v>1</v>
      </c>
      <c r="B46" s="1" t="s">
        <v>521</v>
      </c>
      <c r="C46" s="3" t="s">
        <v>522</v>
      </c>
      <c r="D46" s="1" t="str">
        <f t="shared" si="44"/>
        <v>510821217203JC00042</v>
      </c>
      <c r="E46" s="1" t="str">
        <f t="shared" si="45"/>
        <v>510821217203JC00042F00010001</v>
      </c>
      <c r="F46" s="1" t="s">
        <v>523</v>
      </c>
      <c r="G46" s="1" t="s">
        <v>169</v>
      </c>
      <c r="H46" s="1">
        <f>COUNTIF(F:F,F46)</f>
        <v>1</v>
      </c>
      <c r="I46" s="5" t="s">
        <v>170</v>
      </c>
      <c r="J46" s="9"/>
      <c r="L46" s="1" t="s">
        <v>524</v>
      </c>
      <c r="M46" s="1">
        <f>COUNTIF(L:L,L46)</f>
        <v>1</v>
      </c>
      <c r="P46" s="6" t="str">
        <f>IFERROR(HYPERLINK(VLOOKUP(L:L,户籍资料路径!A:C,2,FALSE),"有"),"无")</f>
        <v>无</v>
      </c>
      <c r="Q46" s="11" t="str">
        <f>IFERROR(HYPERLINK(VLOOKUP(K:K,权属资料路径!A:B,2,FALSE),"有"),"无")</f>
        <v>无</v>
      </c>
      <c r="R46" s="11" t="str">
        <f>IFERROR(HYPERLINK(VLOOKUP(F:F,调查资料路径!A:B,2,FALSE),"有"),"无")</f>
        <v>无</v>
      </c>
      <c r="S46" s="12" t="str">
        <f t="shared" si="46"/>
        <v>有</v>
      </c>
      <c r="T46" s="1" t="s">
        <v>525</v>
      </c>
      <c r="X46" s="1" t="s">
        <v>233</v>
      </c>
      <c r="Y46" s="1" t="str">
        <f t="shared" si="47"/>
        <v>3</v>
      </c>
      <c r="Z46" s="33" t="s">
        <v>526</v>
      </c>
      <c r="AA46" s="1" t="str">
        <f>VLOOKUP(L:L,[1]Sheet1!$A:$N,2,FALSE)</f>
        <v>四川省旺苍县天星乡木瓜村7组27号</v>
      </c>
      <c r="AB46" s="1">
        <f t="shared" si="27"/>
        <v>0</v>
      </c>
      <c r="AC46" s="1" t="str">
        <f t="shared" si="28"/>
        <v>旺苍县天星乡木瓜村4组集体经济组织成员</v>
      </c>
      <c r="AD46" s="1">
        <v>628216</v>
      </c>
      <c r="AE46" s="1" t="s">
        <v>172</v>
      </c>
      <c r="AF46" s="1" t="s">
        <v>173</v>
      </c>
      <c r="AG46" s="1" t="s">
        <v>204</v>
      </c>
      <c r="AH46" s="1" t="str">
        <f t="shared" si="48"/>
        <v>旺苍县天星乡木瓜村4组张朋军住宅一幢1-1层</v>
      </c>
      <c r="AJ46" s="1" t="s">
        <v>205</v>
      </c>
      <c r="AK46" s="5" t="s">
        <v>291</v>
      </c>
      <c r="AM46" s="9"/>
      <c r="AP46" s="24" t="s">
        <v>177</v>
      </c>
      <c r="AQ46" s="9"/>
      <c r="AS46" s="25" t="str">
        <f t="shared" si="49"/>
        <v>本宗地采用测距仪丈量了部分界址边长。界址线清楚，双方现场指界，与邻宗地无争议。</v>
      </c>
      <c r="AT46" s="5" t="s">
        <v>178</v>
      </c>
      <c r="AU46" s="1" t="s">
        <v>179</v>
      </c>
      <c r="AW46" s="1" t="s">
        <v>180</v>
      </c>
      <c r="AY46" s="5" t="s">
        <v>181</v>
      </c>
      <c r="BA46" s="1">
        <v>0</v>
      </c>
      <c r="BB46" s="1">
        <v>0</v>
      </c>
      <c r="BD46" s="1" t="e">
        <f>VLOOKUP(K:K,面签资料路径!A:C,2,0)</f>
        <v>#N/A</v>
      </c>
      <c r="BG46" s="1" t="s">
        <v>207</v>
      </c>
      <c r="BH46" s="1" t="s">
        <v>185</v>
      </c>
      <c r="BJ46" s="1" t="s">
        <v>186</v>
      </c>
      <c r="BK46" s="1" t="str">
        <f t="shared" si="50"/>
        <v>自行修建</v>
      </c>
      <c r="BL46" s="1" t="s">
        <v>208</v>
      </c>
      <c r="BM46" s="1" t="s">
        <v>209</v>
      </c>
      <c r="BX46" s="1" t="s">
        <v>188</v>
      </c>
      <c r="BY46" s="1" t="s">
        <v>189</v>
      </c>
      <c r="BZ46" s="1" t="s">
        <v>189</v>
      </c>
      <c r="CA46" s="1" t="s">
        <v>189</v>
      </c>
      <c r="CB46" s="1" t="s">
        <v>189</v>
      </c>
      <c r="CC46" s="1" t="s">
        <v>188</v>
      </c>
      <c r="CD46" s="1" t="s">
        <v>189</v>
      </c>
      <c r="DC46" s="1" t="s">
        <v>169</v>
      </c>
      <c r="DD46" s="1" t="s">
        <v>210</v>
      </c>
      <c r="DE46" s="1" t="s">
        <v>211</v>
      </c>
      <c r="DF46" s="1" t="s">
        <v>193</v>
      </c>
      <c r="DG46" s="1" t="s">
        <v>193</v>
      </c>
      <c r="DH46" s="1" t="s">
        <v>511</v>
      </c>
      <c r="DI46" s="1" t="s">
        <v>194</v>
      </c>
      <c r="DJ46" s="1" t="s">
        <v>194</v>
      </c>
      <c r="DK46" s="1" t="s">
        <v>194</v>
      </c>
      <c r="DL46" s="1" t="s">
        <v>253</v>
      </c>
      <c r="DM46" s="1">
        <v>195.87</v>
      </c>
      <c r="DN46" s="41">
        <f>ROUND(IF(AM46="是",IFERROR(DM46*EE46/SUMIF(F:F,F46,EE:EE),DM46),IFERROR(DM46*BT46/SUMIF(F:F,F46,BT:BT),DM46)),2)</f>
        <v>195.87</v>
      </c>
      <c r="DO46" s="41">
        <v>136.2</v>
      </c>
      <c r="DP46" s="41">
        <f>ROUND(IF(AM46="是",IFERROR(DO46*EE46/SUMIF(F:F,F46,EE:EE),DO46),IFERROR(DO46*BT46/SUMIF(F:F,F46,BT:BT),DO46)),2)</f>
        <v>136.2</v>
      </c>
      <c r="DQ46" s="41">
        <v>0</v>
      </c>
      <c r="DR46" s="41">
        <v>0</v>
      </c>
      <c r="DS46" s="41">
        <v>0</v>
      </c>
      <c r="DT46" s="41">
        <v>136.2</v>
      </c>
      <c r="DU46" s="41">
        <v>0</v>
      </c>
      <c r="DV46" s="41">
        <v>0</v>
      </c>
      <c r="DW46" s="41">
        <v>0</v>
      </c>
      <c r="DX46" s="41">
        <v>0</v>
      </c>
      <c r="DY46" s="41">
        <v>0</v>
      </c>
      <c r="DZ46" s="41">
        <v>0</v>
      </c>
      <c r="EA46" s="41">
        <v>0</v>
      </c>
      <c r="EB46" s="41">
        <v>0</v>
      </c>
      <c r="EC46" s="41">
        <v>0</v>
      </c>
      <c r="ED46" s="41">
        <v>0</v>
      </c>
      <c r="EE46" s="41">
        <f>ROUND(IF(AM46="是",SUM(DQ46:EC46),IFERROR(SUM(DQ46:EC46)*BT46/SUMIF(F:F,F46,BT:BT),SUM(DQ46:EC46))),2)</f>
        <v>136.2</v>
      </c>
      <c r="EF46" s="41" t="s">
        <v>195</v>
      </c>
      <c r="EG46" s="41">
        <f t="shared" si="32"/>
        <v>90</v>
      </c>
      <c r="EH46" s="41">
        <f t="shared" si="33"/>
        <v>62.5823250114872</v>
      </c>
      <c r="EI46" s="1">
        <v>1</v>
      </c>
      <c r="EJ46" s="41">
        <f t="shared" si="34"/>
        <v>105.87</v>
      </c>
      <c r="EK46" s="41">
        <f t="shared" si="35"/>
        <v>73.6176749885128</v>
      </c>
      <c r="EM46" s="33" t="str">
        <f t="shared" si="51"/>
        <v>经确认，该宗地总面积为195.87平方米，合法用地面积为90平方米，超占土地面积为105.87平方米;建筑总面积为0平方米，合法建筑面积为62.58平方米，超占建筑面积为73.62平方米</v>
      </c>
      <c r="EN46" s="33"/>
      <c r="EO46" s="43" t="str">
        <f t="shared" si="36"/>
        <v>该宗地面积为195.87平方米，合法面积为90平方米，超占土地面积为105.87平方米；建筑总面积为0平方米，合法建筑面积为62.58平方米，超占建筑面积为73.62平方米。
</v>
      </c>
      <c r="EP46" s="1"/>
      <c r="EQ46" s="1"/>
      <c r="ER46" s="1"/>
      <c r="ES46" s="1">
        <f t="shared" si="37"/>
        <v>1</v>
      </c>
      <c r="ET46" s="1" t="str">
        <f t="shared" si="38"/>
        <v>1</v>
      </c>
      <c r="EU46" s="1">
        <f t="shared" si="39"/>
        <v>0</v>
      </c>
      <c r="EV46" s="1">
        <f t="shared" si="40"/>
        <v>1</v>
      </c>
      <c r="EW46" s="1" t="str">
        <f t="shared" si="41"/>
        <v>1-1</v>
      </c>
      <c r="EX46" s="1" t="str">
        <f t="shared" si="42"/>
        <v>1</v>
      </c>
      <c r="EY46" s="1" t="str">
        <f t="shared" si="43"/>
        <v>1-1层</v>
      </c>
      <c r="FB46" s="5">
        <v>20210526</v>
      </c>
    </row>
    <row r="47" customHeight="1" spans="1:158">
      <c r="A47" s="1">
        <v>1</v>
      </c>
      <c r="B47" s="1" t="s">
        <v>527</v>
      </c>
      <c r="C47" s="3" t="s">
        <v>528</v>
      </c>
      <c r="D47" s="1" t="str">
        <f t="shared" si="44"/>
        <v>510821217203JC00043</v>
      </c>
      <c r="E47" s="1" t="str">
        <f t="shared" si="45"/>
        <v>510821217203JC00043F00010001</v>
      </c>
      <c r="F47" s="1" t="s">
        <v>529</v>
      </c>
      <c r="G47" s="1" t="s">
        <v>169</v>
      </c>
      <c r="H47" s="1">
        <f>COUNTIF(F:F,F47)</f>
        <v>1</v>
      </c>
      <c r="I47" s="5" t="s">
        <v>170</v>
      </c>
      <c r="L47" s="1" t="s">
        <v>530</v>
      </c>
      <c r="M47" s="1">
        <f>COUNTIF(L:L,L47)</f>
        <v>1</v>
      </c>
      <c r="P47" s="8" t="str">
        <f>IFERROR(HYPERLINK(VLOOKUP(L:L,户籍资料路径!A:C,2,FALSE),"有"),"无")</f>
        <v>有</v>
      </c>
      <c r="Q47" s="11" t="str">
        <f>IFERROR(HYPERLINK(VLOOKUP(K:K,权属资料路径!A:B,2,FALSE),"有"),"无")</f>
        <v>无</v>
      </c>
      <c r="R47" s="11" t="str">
        <f>IFERROR(HYPERLINK(VLOOKUP(F:F,调查资料路径!A:B,2,FALSE),"有"),"无")</f>
        <v>无</v>
      </c>
      <c r="S47" s="12" t="str">
        <f t="shared" si="46"/>
        <v>有</v>
      </c>
      <c r="T47" s="1" t="s">
        <v>531</v>
      </c>
      <c r="X47" s="1" t="s">
        <v>169</v>
      </c>
      <c r="Y47" s="1" t="str">
        <f t="shared" si="47"/>
        <v>1</v>
      </c>
      <c r="Z47" s="1" t="s">
        <v>532</v>
      </c>
      <c r="AA47" s="1" t="s">
        <v>533</v>
      </c>
      <c r="AB47" s="1">
        <f t="shared" si="27"/>
        <v>0</v>
      </c>
      <c r="AC47" s="1" t="str">
        <f t="shared" si="28"/>
        <v>旺苍县天星乡木瓜村4组集体经济组织成员</v>
      </c>
      <c r="AD47" s="1">
        <v>628216</v>
      </c>
      <c r="AE47" s="1" t="s">
        <v>172</v>
      </c>
      <c r="AF47" s="1" t="s">
        <v>173</v>
      </c>
      <c r="AG47" s="1" t="s">
        <v>204</v>
      </c>
      <c r="AH47" s="1" t="str">
        <f t="shared" si="48"/>
        <v>旺苍县天星乡木瓜村4组向德福住宅一幢1-1层</v>
      </c>
      <c r="AJ47" s="1" t="s">
        <v>205</v>
      </c>
      <c r="AK47" s="5" t="s">
        <v>534</v>
      </c>
      <c r="AP47" s="24" t="s">
        <v>177</v>
      </c>
      <c r="AS47" s="25" t="str">
        <f t="shared" si="49"/>
        <v>本宗地采用测距仪丈量了部分界址边长。界址线清楚，双方现场指界，与邻宗地无争议。</v>
      </c>
      <c r="AT47" s="5" t="s">
        <v>178</v>
      </c>
      <c r="AU47" s="1" t="s">
        <v>179</v>
      </c>
      <c r="AW47" s="1" t="s">
        <v>180</v>
      </c>
      <c r="AY47" s="5" t="s">
        <v>181</v>
      </c>
      <c r="BA47" s="1">
        <v>0</v>
      </c>
      <c r="BB47" s="1">
        <v>0</v>
      </c>
      <c r="BD47" s="1" t="e">
        <f>VLOOKUP(K:K,面签资料路径!A:C,2,0)</f>
        <v>#N/A</v>
      </c>
      <c r="BG47" s="1" t="s">
        <v>207</v>
      </c>
      <c r="BH47" s="1" t="s">
        <v>185</v>
      </c>
      <c r="BJ47" s="1" t="s">
        <v>186</v>
      </c>
      <c r="BK47" s="1" t="str">
        <f t="shared" si="50"/>
        <v>自行修建</v>
      </c>
      <c r="BL47" s="1" t="s">
        <v>208</v>
      </c>
      <c r="BM47" s="1" t="s">
        <v>209</v>
      </c>
      <c r="BX47" s="1" t="s">
        <v>189</v>
      </c>
      <c r="BY47" s="1" t="s">
        <v>189</v>
      </c>
      <c r="BZ47" s="1" t="s">
        <v>189</v>
      </c>
      <c r="CA47" s="1" t="s">
        <v>189</v>
      </c>
      <c r="CB47" s="1" t="s">
        <v>189</v>
      </c>
      <c r="CC47" s="1" t="s">
        <v>188</v>
      </c>
      <c r="CD47" s="1" t="s">
        <v>189</v>
      </c>
      <c r="DC47" s="1" t="s">
        <v>169</v>
      </c>
      <c r="DD47" s="1" t="s">
        <v>210</v>
      </c>
      <c r="DE47" s="1" t="s">
        <v>192</v>
      </c>
      <c r="DF47" s="1" t="s">
        <v>211</v>
      </c>
      <c r="DG47" s="1" t="s">
        <v>220</v>
      </c>
      <c r="DH47" s="1" t="s">
        <v>193</v>
      </c>
      <c r="DI47" s="1" t="s">
        <v>194</v>
      </c>
      <c r="DJ47" s="1" t="s">
        <v>194</v>
      </c>
      <c r="DK47" s="1" t="s">
        <v>194</v>
      </c>
      <c r="DL47" s="1" t="s">
        <v>194</v>
      </c>
      <c r="DM47" s="1">
        <v>168.91</v>
      </c>
      <c r="DN47" s="41">
        <f>ROUND(IF(AM47="是",IFERROR(DM47*EE47/SUMIF(F:F,F47,EE:EE),DM47),IFERROR(DM47*BT47/SUMIF(F:F,F47,BT:BT),DM47)),2)</f>
        <v>168.91</v>
      </c>
      <c r="DO47" s="41">
        <v>110.41</v>
      </c>
      <c r="DP47" s="41">
        <f>ROUND(IF(AM47="是",IFERROR(DO47*EE47/SUMIF(F:F,F47,EE:EE),DO47),IFERROR(DO47*BT47/SUMIF(F:F,F47,BT:BT),DO47)),2)</f>
        <v>110.41</v>
      </c>
      <c r="DQ47" s="41">
        <v>0</v>
      </c>
      <c r="DR47" s="41">
        <v>0</v>
      </c>
      <c r="DS47" s="41">
        <v>0</v>
      </c>
      <c r="DT47" s="41">
        <v>110.41</v>
      </c>
      <c r="DU47" s="41">
        <v>0</v>
      </c>
      <c r="DV47" s="41">
        <v>0</v>
      </c>
      <c r="DW47" s="41">
        <v>0</v>
      </c>
      <c r="DX47" s="41">
        <v>0</v>
      </c>
      <c r="DY47" s="41">
        <v>0</v>
      </c>
      <c r="DZ47" s="41">
        <v>0</v>
      </c>
      <c r="EA47" s="41">
        <v>0</v>
      </c>
      <c r="EB47" s="41">
        <v>0</v>
      </c>
      <c r="EC47" s="41">
        <v>0</v>
      </c>
      <c r="ED47" s="41">
        <v>0</v>
      </c>
      <c r="EE47" s="41">
        <f>ROUND(IF(AM47="是",SUM(DQ47:EC47),IFERROR(SUM(DQ47:EC47)*BT47/SUMIF(F:F,F47,BT:BT),SUM(DQ47:EC47))),2)</f>
        <v>110.41</v>
      </c>
      <c r="EF47" s="41" t="s">
        <v>195</v>
      </c>
      <c r="EG47" s="41">
        <f t="shared" si="32"/>
        <v>90</v>
      </c>
      <c r="EH47" s="41">
        <f t="shared" si="33"/>
        <v>58.8295542004618</v>
      </c>
      <c r="EI47" s="1">
        <v>1</v>
      </c>
      <c r="EJ47" s="41">
        <f t="shared" si="34"/>
        <v>78.91</v>
      </c>
      <c r="EK47" s="41">
        <f t="shared" si="35"/>
        <v>51.5804457995382</v>
      </c>
      <c r="EM47" s="33" t="str">
        <f t="shared" si="51"/>
        <v>经确认，该宗地总面积为168.91平方米，合法用地面积为90平方米，超占土地面积为78.91平方米;建筑总面积为0平方米，合法建筑面积为58.83平方米，超占建筑面积为51.58平方米</v>
      </c>
      <c r="EN47" s="33"/>
      <c r="EO47" s="43" t="str">
        <f t="shared" si="36"/>
        <v>该宗地面积为168.91平方米，合法面积为90平方米，超占土地面积为78.91平方米；建筑总面积为0平方米，合法建筑面积为58.83平方米，超占建筑面积为51.58平方米。
</v>
      </c>
      <c r="EP47" s="1"/>
      <c r="EQ47" s="1"/>
      <c r="ER47" s="1"/>
      <c r="ES47" s="1">
        <f t="shared" si="37"/>
        <v>1</v>
      </c>
      <c r="ET47" s="1" t="str">
        <f t="shared" si="38"/>
        <v>1</v>
      </c>
      <c r="EU47" s="1">
        <f t="shared" si="39"/>
        <v>0</v>
      </c>
      <c r="EV47" s="1">
        <f t="shared" si="40"/>
        <v>1</v>
      </c>
      <c r="EW47" s="1" t="str">
        <f t="shared" si="41"/>
        <v>1-1</v>
      </c>
      <c r="EX47" s="1" t="str">
        <f t="shared" si="42"/>
        <v>1</v>
      </c>
      <c r="EY47" s="1" t="str">
        <f t="shared" si="43"/>
        <v>1-1层</v>
      </c>
      <c r="FB47" s="5">
        <v>20210526</v>
      </c>
    </row>
    <row r="48" customHeight="1" spans="1:158">
      <c r="A48" s="1">
        <v>1</v>
      </c>
      <c r="B48" s="1" t="s">
        <v>535</v>
      </c>
      <c r="C48" s="3" t="s">
        <v>536</v>
      </c>
      <c r="D48" s="1" t="str">
        <f t="shared" si="44"/>
        <v>510821217203JC00044</v>
      </c>
      <c r="E48" s="1" t="str">
        <f t="shared" si="45"/>
        <v>510821217203JC00044F00010001</v>
      </c>
      <c r="F48" s="1" t="s">
        <v>537</v>
      </c>
      <c r="G48" s="1" t="s">
        <v>169</v>
      </c>
      <c r="H48" s="1">
        <f>COUNTIF(F:F,F48)</f>
        <v>1</v>
      </c>
      <c r="I48" s="5" t="s">
        <v>170</v>
      </c>
      <c r="J48" s="9"/>
      <c r="K48" s="9"/>
      <c r="L48" s="1" t="s">
        <v>538</v>
      </c>
      <c r="M48" s="1">
        <f>COUNTIF(L:L,L48)</f>
        <v>1</v>
      </c>
      <c r="N48" s="1" t="s">
        <v>200</v>
      </c>
      <c r="P48" s="8" t="str">
        <f>IFERROR(HYPERLINK(VLOOKUP(L:L,户籍资料路径!A:C,2,FALSE),"有"),"无")</f>
        <v>有</v>
      </c>
      <c r="Q48" s="11" t="str">
        <f>IFERROR(HYPERLINK(VLOOKUP(K:K,权属资料路径!A:B,2,FALSE),"有"),"无")</f>
        <v>无</v>
      </c>
      <c r="R48" s="11" t="str">
        <f>IFERROR(HYPERLINK(VLOOKUP(F:F,调查资料路径!A:B,2,FALSE),"有"),"无")</f>
        <v>无</v>
      </c>
      <c r="S48" s="12" t="str">
        <f t="shared" si="46"/>
        <v>有</v>
      </c>
      <c r="T48" s="1" t="s">
        <v>539</v>
      </c>
      <c r="X48" s="1" t="s">
        <v>233</v>
      </c>
      <c r="Y48" s="1" t="str">
        <f t="shared" si="47"/>
        <v>3</v>
      </c>
      <c r="Z48" s="1" t="s">
        <v>540</v>
      </c>
      <c r="AA48" s="1" t="str">
        <f>VLOOKUP(L:L,[1]Sheet1!$A:$N,2,FALSE)</f>
        <v>四川省旺苍县天星乡木瓜村6组7号附1号</v>
      </c>
      <c r="AB48" s="1">
        <f t="shared" si="27"/>
        <v>0</v>
      </c>
      <c r="AC48" s="1" t="str">
        <f t="shared" si="28"/>
        <v>旺苍县天星乡木瓜村4组集体经济组织成员</v>
      </c>
      <c r="AD48" s="1">
        <v>628216</v>
      </c>
      <c r="AE48" s="1" t="s">
        <v>172</v>
      </c>
      <c r="AF48" s="1" t="s">
        <v>173</v>
      </c>
      <c r="AG48" s="1" t="s">
        <v>204</v>
      </c>
      <c r="AH48" s="1" t="str">
        <f t="shared" si="48"/>
        <v>旺苍县天星乡木瓜村4组卢云钦住宅一幢1-2层</v>
      </c>
      <c r="AJ48" s="1" t="s">
        <v>205</v>
      </c>
      <c r="AK48" s="5" t="s">
        <v>541</v>
      </c>
      <c r="AM48" s="9"/>
      <c r="AP48" s="24" t="s">
        <v>177</v>
      </c>
      <c r="AQ48" s="9"/>
      <c r="AS48" s="25" t="str">
        <f t="shared" si="49"/>
        <v>本宗地采用测距仪丈量了部分界址边长。界址线清楚，双方现场指界，与邻宗地无争议。</v>
      </c>
      <c r="AT48" s="5" t="s">
        <v>178</v>
      </c>
      <c r="AU48" s="1" t="s">
        <v>179</v>
      </c>
      <c r="AW48" s="1" t="s">
        <v>180</v>
      </c>
      <c r="AY48" s="5" t="s">
        <v>181</v>
      </c>
      <c r="BA48" s="1">
        <v>0</v>
      </c>
      <c r="BB48" s="1">
        <v>0</v>
      </c>
      <c r="BD48" s="1" t="e">
        <f>VLOOKUP(K:K,面签资料路径!A:C,2,0)</f>
        <v>#N/A</v>
      </c>
      <c r="BG48" s="1" t="s">
        <v>207</v>
      </c>
      <c r="BH48" s="1" t="s">
        <v>185</v>
      </c>
      <c r="BJ48" s="1" t="s">
        <v>186</v>
      </c>
      <c r="BK48" s="1" t="str">
        <f t="shared" si="50"/>
        <v>自行修建</v>
      </c>
      <c r="BL48" s="1" t="s">
        <v>208</v>
      </c>
      <c r="BM48" s="1" t="s">
        <v>209</v>
      </c>
      <c r="BX48" s="1" t="s">
        <v>188</v>
      </c>
      <c r="BY48" s="1" t="s">
        <v>189</v>
      </c>
      <c r="BZ48" s="1" t="s">
        <v>189</v>
      </c>
      <c r="CA48" s="1" t="s">
        <v>189</v>
      </c>
      <c r="CB48" s="1" t="s">
        <v>189</v>
      </c>
      <c r="CC48" s="1" t="s">
        <v>188</v>
      </c>
      <c r="CD48" s="1" t="s">
        <v>189</v>
      </c>
      <c r="DC48" s="1" t="s">
        <v>217</v>
      </c>
      <c r="DD48" s="1" t="s">
        <v>244</v>
      </c>
      <c r="DE48" s="1" t="s">
        <v>493</v>
      </c>
      <c r="DF48" s="1" t="s">
        <v>211</v>
      </c>
      <c r="DG48" s="1" t="s">
        <v>220</v>
      </c>
      <c r="DH48" s="1" t="s">
        <v>220</v>
      </c>
      <c r="DI48" s="1" t="s">
        <v>194</v>
      </c>
      <c r="DJ48" s="1" t="s">
        <v>194</v>
      </c>
      <c r="DK48" s="1" t="s">
        <v>194</v>
      </c>
      <c r="DL48" s="1" t="s">
        <v>194</v>
      </c>
      <c r="DM48" s="1">
        <v>128.04</v>
      </c>
      <c r="DN48" s="41">
        <f>ROUND(IF(AM48="是",IFERROR(DM48*EE48/SUMIF(F:F,F48,EE:EE),DM48),IFERROR(DM48*BT48/SUMIF(F:F,F48,BT:BT),DM48)),2)</f>
        <v>128.04</v>
      </c>
      <c r="DO48" s="41">
        <v>90.7</v>
      </c>
      <c r="DP48" s="41">
        <f>ROUND(IF(AM48="是",IFERROR(DO48*EE48/SUMIF(F:F,F48,EE:EE),DO48),IFERROR(DO48*BT48/SUMIF(F:F,F48,BT:BT),DO48)),2)</f>
        <v>90.7</v>
      </c>
      <c r="DQ48" s="41">
        <v>0</v>
      </c>
      <c r="DR48" s="41">
        <v>0</v>
      </c>
      <c r="DS48" s="41">
        <v>0</v>
      </c>
      <c r="DT48" s="41">
        <v>90.7</v>
      </c>
      <c r="DU48" s="41">
        <v>80.25</v>
      </c>
      <c r="DV48" s="41">
        <v>0</v>
      </c>
      <c r="DW48" s="41">
        <v>0</v>
      </c>
      <c r="DX48" s="41">
        <v>0</v>
      </c>
      <c r="DY48" s="41">
        <v>0</v>
      </c>
      <c r="DZ48" s="41">
        <v>0</v>
      </c>
      <c r="EA48" s="41">
        <v>0</v>
      </c>
      <c r="EB48" s="41">
        <v>0</v>
      </c>
      <c r="EC48" s="41">
        <v>0</v>
      </c>
      <c r="ED48" s="41">
        <v>0</v>
      </c>
      <c r="EE48" s="41">
        <f>ROUND(IF(AM48="是",SUM(DQ48:EC48),IFERROR(SUM(DQ48:EC48)*BT48/SUMIF(F:F,F48,BT:BT),SUM(DQ48:EC48))),2)</f>
        <v>170.95</v>
      </c>
      <c r="EF48" s="41" t="s">
        <v>195</v>
      </c>
      <c r="EG48" s="41">
        <f t="shared" si="32"/>
        <v>90</v>
      </c>
      <c r="EH48" s="41">
        <f t="shared" si="33"/>
        <v>120.161668228679</v>
      </c>
      <c r="EI48" s="1">
        <v>2</v>
      </c>
      <c r="EJ48" s="41">
        <f t="shared" si="34"/>
        <v>38.04</v>
      </c>
      <c r="EK48" s="41">
        <f t="shared" si="35"/>
        <v>50.7883317713215</v>
      </c>
      <c r="EM48" s="33" t="str">
        <f t="shared" si="51"/>
        <v>经确认，该宗地总面积为128.04平方米，合法用地面积为90平方米，超占土地面积为38.04平方米;建筑总面积为0平方米，合法建筑面积为120.16平方米，超占建筑面积为50.79平方米</v>
      </c>
      <c r="EN48" s="33"/>
      <c r="EO48" s="43" t="str">
        <f t="shared" si="36"/>
        <v>该宗地面积为128.04平方米，合法面积为90平方米，超占土地面积为38.04平方米；建筑总面积为0平方米，合法建筑面积为120.16平方米，超占建筑面积为50.79平方米。
</v>
      </c>
      <c r="EP48" s="1"/>
      <c r="EQ48" s="1"/>
      <c r="ER48" s="1"/>
      <c r="ES48" s="1">
        <f t="shared" si="37"/>
        <v>2</v>
      </c>
      <c r="ET48" s="1" t="str">
        <f t="shared" si="38"/>
        <v>2</v>
      </c>
      <c r="EU48" s="1">
        <f t="shared" si="39"/>
        <v>0</v>
      </c>
      <c r="EV48" s="1">
        <f t="shared" si="40"/>
        <v>1</v>
      </c>
      <c r="EW48" s="1" t="str">
        <f t="shared" si="41"/>
        <v>1-2</v>
      </c>
      <c r="EX48" s="1" t="str">
        <f t="shared" si="42"/>
        <v>2</v>
      </c>
      <c r="EY48" s="1" t="str">
        <f t="shared" si="43"/>
        <v>1-2层</v>
      </c>
      <c r="FB48" s="5">
        <v>20210526</v>
      </c>
    </row>
    <row r="49" customHeight="1" spans="1:158">
      <c r="A49" s="1">
        <v>1</v>
      </c>
      <c r="B49" s="1" t="s">
        <v>542</v>
      </c>
      <c r="C49" s="3" t="s">
        <v>543</v>
      </c>
      <c r="D49" s="1" t="str">
        <f t="shared" si="44"/>
        <v>510821217203JC00045</v>
      </c>
      <c r="E49" s="1" t="str">
        <f t="shared" si="45"/>
        <v>510821217203JC00045F00010001</v>
      </c>
      <c r="F49" s="1" t="s">
        <v>544</v>
      </c>
      <c r="G49" s="1" t="s">
        <v>217</v>
      </c>
      <c r="H49" s="1">
        <f>COUNTIF(F:F,F49)</f>
        <v>2</v>
      </c>
      <c r="I49" s="5" t="s">
        <v>170</v>
      </c>
      <c r="J49" s="1" t="s">
        <v>545</v>
      </c>
      <c r="K49" s="1" t="s">
        <v>546</v>
      </c>
      <c r="L49" s="1" t="s">
        <v>547</v>
      </c>
      <c r="M49" s="1">
        <f>COUNTIF(L:L,L49)</f>
        <v>2</v>
      </c>
      <c r="P49" s="8" t="str">
        <f>IFERROR(HYPERLINK(VLOOKUP(K49,户籍资料路径!A:C,2,FALSE),"有"),"无")</f>
        <v>有</v>
      </c>
      <c r="Q49" s="11" t="str">
        <f>IFERROR(HYPERLINK(VLOOKUP(K:K,权属资料路径!A:B,2,FALSE),"有"),"无")</f>
        <v>无</v>
      </c>
      <c r="R49" s="11" t="str">
        <f>IFERROR(HYPERLINK(VLOOKUP(F:F,调查资料路径!A:B,2,FALSE),"有"),"无")</f>
        <v>无</v>
      </c>
      <c r="S49" s="12" t="str">
        <f t="shared" si="46"/>
        <v>有</v>
      </c>
      <c r="T49" s="13" t="s">
        <v>548</v>
      </c>
      <c r="U49" s="13"/>
      <c r="V49" s="13"/>
      <c r="W49" s="13"/>
      <c r="X49" s="1" t="s">
        <v>169</v>
      </c>
      <c r="Y49" s="1" t="str">
        <f t="shared" si="47"/>
        <v>1</v>
      </c>
      <c r="Z49" s="1">
        <v>15729761626</v>
      </c>
      <c r="AA49" s="16" t="s">
        <v>549</v>
      </c>
      <c r="AB49" s="1">
        <f t="shared" si="27"/>
        <v>0</v>
      </c>
      <c r="AC49" s="1" t="str">
        <f t="shared" si="28"/>
        <v>旺苍县天星乡木瓜村4组集体经济组织成员</v>
      </c>
      <c r="AD49" s="1">
        <v>628216</v>
      </c>
      <c r="AE49" s="1" t="s">
        <v>172</v>
      </c>
      <c r="AF49" s="1" t="s">
        <v>173</v>
      </c>
      <c r="AG49" s="1" t="s">
        <v>204</v>
      </c>
      <c r="AH49" s="1" t="str">
        <f t="shared" si="48"/>
        <v>旺苍县天星乡木瓜村4组李本玉住宅一幢1-1层</v>
      </c>
      <c r="AJ49" s="1" t="s">
        <v>205</v>
      </c>
      <c r="AK49" s="5" t="s">
        <v>550</v>
      </c>
      <c r="AP49" s="24" t="s">
        <v>177</v>
      </c>
      <c r="AS49" s="25" t="str">
        <f t="shared" si="49"/>
        <v>本宗地采用测距仪丈量了部分界址边长。界址线清楚，双方现场指界，与邻宗地无争议。</v>
      </c>
      <c r="AT49" s="5" t="s">
        <v>178</v>
      </c>
      <c r="AU49" s="1" t="s">
        <v>179</v>
      </c>
      <c r="AW49" s="1" t="s">
        <v>180</v>
      </c>
      <c r="AY49" s="5" t="s">
        <v>181</v>
      </c>
      <c r="BA49" s="1">
        <v>0</v>
      </c>
      <c r="BB49" s="1">
        <v>0</v>
      </c>
      <c r="BD49" s="1" t="e">
        <f>VLOOKUP(K:K,面签资料路径!A:C,2,0)</f>
        <v>#N/A</v>
      </c>
      <c r="BG49" s="1" t="s">
        <v>207</v>
      </c>
      <c r="BH49" s="1" t="s">
        <v>185</v>
      </c>
      <c r="BJ49" s="1" t="s">
        <v>186</v>
      </c>
      <c r="BK49" s="1" t="str">
        <f t="shared" si="50"/>
        <v>自行修建</v>
      </c>
      <c r="BL49" s="1" t="s">
        <v>208</v>
      </c>
      <c r="BM49" s="1" t="s">
        <v>209</v>
      </c>
      <c r="BT49" s="33">
        <v>1</v>
      </c>
      <c r="BX49" s="1" t="s">
        <v>189</v>
      </c>
      <c r="BY49" s="1" t="s">
        <v>189</v>
      </c>
      <c r="BZ49" s="1" t="s">
        <v>189</v>
      </c>
      <c r="CA49" s="1" t="s">
        <v>189</v>
      </c>
      <c r="CB49" s="1" t="s">
        <v>189</v>
      </c>
      <c r="CC49" s="1" t="s">
        <v>188</v>
      </c>
      <c r="CD49" s="1" t="s">
        <v>189</v>
      </c>
      <c r="DC49" s="1" t="s">
        <v>169</v>
      </c>
      <c r="DD49" s="1" t="s">
        <v>210</v>
      </c>
      <c r="DE49" s="1" t="s">
        <v>211</v>
      </c>
      <c r="DF49" s="1" t="s">
        <v>211</v>
      </c>
      <c r="DG49" s="1" t="s">
        <v>193</v>
      </c>
      <c r="DH49" s="1" t="s">
        <v>211</v>
      </c>
      <c r="DI49" s="1" t="s">
        <v>194</v>
      </c>
      <c r="DJ49" s="1" t="s">
        <v>194</v>
      </c>
      <c r="DK49" s="1" t="s">
        <v>194</v>
      </c>
      <c r="DL49" s="1" t="s">
        <v>194</v>
      </c>
      <c r="DM49" s="1">
        <v>360.52</v>
      </c>
      <c r="DN49" s="41">
        <f>ROUND(IF(AM49="是",IFERROR(DM49*EE49/SUMIF(F:F,F49,EE:EE),DM49),IFERROR(DM49*BT49/SUMIF(F:F,F49,BT:BT),DM49)),2)</f>
        <v>180.26</v>
      </c>
      <c r="DO49" s="41">
        <v>274.94</v>
      </c>
      <c r="DP49" s="41">
        <f>ROUND(IF(AM49="是",IFERROR(DO49*EE49/SUMIF(F:F,F49,EE:EE),DO49),IFERROR(DO49*BT49/SUMIF(F:F,F49,BT:BT),DO49)),2)</f>
        <v>137.47</v>
      </c>
      <c r="DQ49" s="41">
        <v>0</v>
      </c>
      <c r="DR49" s="41">
        <v>0</v>
      </c>
      <c r="DS49" s="41">
        <v>0</v>
      </c>
      <c r="DT49" s="41">
        <v>274.94</v>
      </c>
      <c r="DU49" s="41">
        <v>0</v>
      </c>
      <c r="DV49" s="41">
        <v>0</v>
      </c>
      <c r="DW49" s="41">
        <v>0</v>
      </c>
      <c r="DX49" s="41">
        <v>0</v>
      </c>
      <c r="DY49" s="41">
        <v>0</v>
      </c>
      <c r="DZ49" s="41">
        <v>0</v>
      </c>
      <c r="EA49" s="41">
        <v>0</v>
      </c>
      <c r="EB49" s="41">
        <v>0</v>
      </c>
      <c r="EC49" s="41">
        <v>0</v>
      </c>
      <c r="ED49" s="41">
        <v>0</v>
      </c>
      <c r="EE49" s="41">
        <f>ROUND(IF(AM49="是",SUM(DQ49:EC49),IFERROR(SUM(DQ49:EC49)*BT49/SUMIF(F:F,F49,BT:BT),SUM(DQ49:EC49))),2)</f>
        <v>137.47</v>
      </c>
      <c r="EF49" s="41" t="s">
        <v>195</v>
      </c>
      <c r="EG49" s="41">
        <f t="shared" si="32"/>
        <v>180.26</v>
      </c>
      <c r="EH49" s="41">
        <f t="shared" si="33"/>
        <v>137.47</v>
      </c>
      <c r="EI49" s="1">
        <v>1</v>
      </c>
      <c r="EJ49" s="41">
        <f t="shared" si="34"/>
        <v>0</v>
      </c>
      <c r="EK49" s="41">
        <f t="shared" si="35"/>
        <v>0</v>
      </c>
      <c r="EM49" s="33"/>
      <c r="EN49" s="33"/>
      <c r="EO49" s="43"/>
      <c r="EP49" s="1"/>
      <c r="EQ49" s="1"/>
      <c r="ER49" s="1"/>
      <c r="ES49" s="1">
        <f t="shared" si="37"/>
        <v>1</v>
      </c>
      <c r="ET49" s="1" t="str">
        <f t="shared" si="38"/>
        <v>1</v>
      </c>
      <c r="EU49" s="1">
        <f t="shared" si="39"/>
        <v>0</v>
      </c>
      <c r="EV49" s="1">
        <f t="shared" si="40"/>
        <v>1</v>
      </c>
      <c r="EW49" s="1" t="str">
        <f t="shared" si="41"/>
        <v>1-1</v>
      </c>
      <c r="EX49" s="1" t="str">
        <f t="shared" si="42"/>
        <v>1</v>
      </c>
      <c r="EY49" s="1" t="str">
        <f t="shared" si="43"/>
        <v>1-1层</v>
      </c>
      <c r="FB49" s="5">
        <v>20210526</v>
      </c>
    </row>
    <row r="50" customHeight="1" spans="1:158">
      <c r="A50" s="1">
        <v>1</v>
      </c>
      <c r="B50" s="1" t="s">
        <v>551</v>
      </c>
      <c r="C50" s="4" t="s">
        <v>543</v>
      </c>
      <c r="D50" s="1" t="str">
        <f t="shared" si="44"/>
        <v>510821217203JC00045</v>
      </c>
      <c r="E50" s="1" t="str">
        <f t="shared" si="45"/>
        <v>510821217203JC00045F00010001</v>
      </c>
      <c r="F50" s="1" t="s">
        <v>544</v>
      </c>
      <c r="G50" s="1" t="s">
        <v>169</v>
      </c>
      <c r="H50" s="1">
        <f>COUNTIF(F:F,F50)</f>
        <v>2</v>
      </c>
      <c r="I50" s="5" t="s">
        <v>170</v>
      </c>
      <c r="L50" s="7" t="s">
        <v>552</v>
      </c>
      <c r="M50" s="1">
        <f>COUNTIF(L:L,L50)</f>
        <v>1</v>
      </c>
      <c r="P50" s="6" t="str">
        <f>IFERROR(HYPERLINK(VLOOKUP(L:L,户籍资料路径!A:C,2,FALSE),"有"),"无")</f>
        <v>有</v>
      </c>
      <c r="Q50" s="11" t="str">
        <f>IFERROR(HYPERLINK(VLOOKUP(K:K,权属资料路径!A:B,2,FALSE),"有"),"无")</f>
        <v>无</v>
      </c>
      <c r="R50" s="11" t="str">
        <f>IFERROR(HYPERLINK(VLOOKUP(F:F,调查资料路径!A:B,2,FALSE),"有"),"无")</f>
        <v>无</v>
      </c>
      <c r="S50" s="12" t="str">
        <f t="shared" si="46"/>
        <v>有</v>
      </c>
      <c r="T50" s="1" t="s">
        <v>553</v>
      </c>
      <c r="X50" s="1" t="s">
        <v>233</v>
      </c>
      <c r="Y50" s="1" t="str">
        <f t="shared" si="47"/>
        <v>3</v>
      </c>
      <c r="Z50" s="7">
        <v>15729761626</v>
      </c>
      <c r="AA50" s="1" t="str">
        <f>VLOOKUP(L:L,[1]Sheet1!$A:$N,2,FALSE)</f>
        <v>四川省旺苍县天星乡木瓜村7组12号</v>
      </c>
      <c r="AB50" s="1">
        <f t="shared" si="27"/>
        <v>0</v>
      </c>
      <c r="AC50" s="1" t="str">
        <f t="shared" si="28"/>
        <v>旺苍县天星乡木瓜村4组集体经济组织成员</v>
      </c>
      <c r="AD50" s="1">
        <v>628216</v>
      </c>
      <c r="AE50" s="1" t="s">
        <v>172</v>
      </c>
      <c r="AF50" s="9" t="s">
        <v>173</v>
      </c>
      <c r="AG50" s="1" t="s">
        <v>204</v>
      </c>
      <c r="AH50" s="1" t="str">
        <f t="shared" si="48"/>
        <v>旺苍县天星乡木瓜村4组张联坤住宅一幢1-1层</v>
      </c>
      <c r="AJ50" s="1" t="s">
        <v>205</v>
      </c>
      <c r="AK50" s="5" t="s">
        <v>550</v>
      </c>
      <c r="AL50" s="18"/>
      <c r="AM50" s="19"/>
      <c r="AP50" s="24" t="s">
        <v>177</v>
      </c>
      <c r="AS50" s="25" t="str">
        <f t="shared" si="49"/>
        <v>本宗地采用测距仪丈量了部分界址边长。界址线清楚，双方现场指界，与邻宗地无争议。</v>
      </c>
      <c r="AT50" s="5" t="s">
        <v>178</v>
      </c>
      <c r="AU50" s="1" t="s">
        <v>179</v>
      </c>
      <c r="AW50" s="1" t="s">
        <v>180</v>
      </c>
      <c r="AY50" s="5" t="s">
        <v>181</v>
      </c>
      <c r="BA50" s="1">
        <v>0</v>
      </c>
      <c r="BB50" s="1">
        <v>0</v>
      </c>
      <c r="BD50" s="1" t="e">
        <f>VLOOKUP(K:K,面签资料路径!A:C,2,0)</f>
        <v>#N/A</v>
      </c>
      <c r="BG50" s="1" t="s">
        <v>207</v>
      </c>
      <c r="BH50" s="1" t="s">
        <v>185</v>
      </c>
      <c r="BJ50" s="1" t="s">
        <v>186</v>
      </c>
      <c r="BK50" s="1" t="str">
        <f t="shared" si="50"/>
        <v>自行修建</v>
      </c>
      <c r="BL50" s="1" t="s">
        <v>208</v>
      </c>
      <c r="BM50" s="1" t="s">
        <v>209</v>
      </c>
      <c r="BT50" s="33">
        <v>1</v>
      </c>
      <c r="BX50" s="1" t="s">
        <v>189</v>
      </c>
      <c r="BY50" s="1" t="s">
        <v>189</v>
      </c>
      <c r="BZ50" s="1" t="s">
        <v>189</v>
      </c>
      <c r="CA50" s="1" t="s">
        <v>189</v>
      </c>
      <c r="CB50" s="1" t="s">
        <v>189</v>
      </c>
      <c r="CC50" s="1" t="s">
        <v>188</v>
      </c>
      <c r="CD50" s="1" t="s">
        <v>189</v>
      </c>
      <c r="DC50" s="1" t="s">
        <v>169</v>
      </c>
      <c r="DD50" s="1" t="s">
        <v>210</v>
      </c>
      <c r="DE50" s="1" t="s">
        <v>211</v>
      </c>
      <c r="DF50" s="1" t="s">
        <v>211</v>
      </c>
      <c r="DG50" s="1" t="s">
        <v>193</v>
      </c>
      <c r="DH50" s="1" t="s">
        <v>211</v>
      </c>
      <c r="DI50" s="1" t="s">
        <v>194</v>
      </c>
      <c r="DJ50" s="1" t="s">
        <v>194</v>
      </c>
      <c r="DK50" s="1" t="s">
        <v>194</v>
      </c>
      <c r="DL50" s="1" t="s">
        <v>194</v>
      </c>
      <c r="DM50" s="1">
        <v>360.52</v>
      </c>
      <c r="DN50" s="41">
        <f>ROUND(IF(AM50="是",IFERROR(DM50*EE50/SUMIF(F:F,F50,EE:EE),DM50),IFERROR(DM50*BT50/SUMIF(F:F,F50,BT:BT),DM50)),2)</f>
        <v>180.26</v>
      </c>
      <c r="DO50" s="41">
        <v>274.94</v>
      </c>
      <c r="DP50" s="41">
        <f>ROUND(IF(AM50="是",IFERROR(DO50*EE50/SUMIF(F:F,F50,EE:EE),DO50),IFERROR(DO50*BT50/SUMIF(F:F,F50,BT:BT),DO50)),2)</f>
        <v>137.47</v>
      </c>
      <c r="DQ50" s="41">
        <v>0</v>
      </c>
      <c r="DR50" s="41">
        <v>0</v>
      </c>
      <c r="DS50" s="41">
        <v>0</v>
      </c>
      <c r="DT50" s="41">
        <v>274.94</v>
      </c>
      <c r="DU50" s="41">
        <v>0</v>
      </c>
      <c r="DV50" s="41">
        <v>0</v>
      </c>
      <c r="DW50" s="41">
        <v>0</v>
      </c>
      <c r="DX50" s="41">
        <v>0</v>
      </c>
      <c r="DY50" s="41">
        <v>0</v>
      </c>
      <c r="DZ50" s="41">
        <v>0</v>
      </c>
      <c r="EA50" s="41">
        <v>0</v>
      </c>
      <c r="EB50" s="41">
        <v>0</v>
      </c>
      <c r="EC50" s="41">
        <v>0</v>
      </c>
      <c r="ED50" s="41">
        <v>0</v>
      </c>
      <c r="EE50" s="41">
        <f>ROUND(IF(AM50="是",SUM(DQ50:EC50),IFERROR(SUM(DQ50:EC50)*BT50/SUMIF(F:F,F50,BT:BT),SUM(DQ50:EC50))),2)</f>
        <v>137.47</v>
      </c>
      <c r="EF50" s="41" t="s">
        <v>195</v>
      </c>
      <c r="EG50" s="41">
        <f t="shared" si="32"/>
        <v>180.26</v>
      </c>
      <c r="EH50" s="41">
        <f t="shared" si="33"/>
        <v>137.47</v>
      </c>
      <c r="EI50" s="1">
        <v>1</v>
      </c>
      <c r="EJ50" s="41">
        <f t="shared" si="34"/>
        <v>0</v>
      </c>
      <c r="EK50" s="41">
        <f t="shared" si="35"/>
        <v>0</v>
      </c>
      <c r="EM50" s="33"/>
      <c r="EN50" s="33"/>
      <c r="EO50" s="43"/>
      <c r="EP50" s="1"/>
      <c r="EQ50" s="1"/>
      <c r="ER50" s="1"/>
      <c r="ES50" s="1">
        <f t="shared" si="37"/>
        <v>1</v>
      </c>
      <c r="ET50" s="1" t="str">
        <f t="shared" si="38"/>
        <v>1</v>
      </c>
      <c r="EU50" s="1">
        <f t="shared" si="39"/>
        <v>0</v>
      </c>
      <c r="EV50" s="1">
        <f t="shared" si="40"/>
        <v>1</v>
      </c>
      <c r="EW50" s="1" t="str">
        <f t="shared" si="41"/>
        <v>1-1</v>
      </c>
      <c r="EX50" s="1" t="str">
        <f t="shared" si="42"/>
        <v>1</v>
      </c>
      <c r="EY50" s="1" t="str">
        <f t="shared" si="43"/>
        <v>1-1层</v>
      </c>
      <c r="FB50" s="5">
        <v>20210526</v>
      </c>
    </row>
    <row r="51" customHeight="1" spans="1:158">
      <c r="A51" s="1">
        <v>1</v>
      </c>
      <c r="B51" s="1" t="s">
        <v>554</v>
      </c>
      <c r="C51" s="3" t="s">
        <v>555</v>
      </c>
      <c r="D51" s="1" t="str">
        <f t="shared" si="44"/>
        <v>510821217203JC00046</v>
      </c>
      <c r="E51" s="1" t="str">
        <f t="shared" si="45"/>
        <v>510821217203JC00046F00010001</v>
      </c>
      <c r="F51" s="1" t="s">
        <v>556</v>
      </c>
      <c r="G51" s="1" t="s">
        <v>169</v>
      </c>
      <c r="H51" s="1">
        <f>COUNTIF(F:F,F51)</f>
        <v>1</v>
      </c>
      <c r="I51" s="5" t="s">
        <v>170</v>
      </c>
      <c r="J51" s="9"/>
      <c r="L51" s="1" t="s">
        <v>557</v>
      </c>
      <c r="M51" s="1">
        <f>COUNTIF(L:L,L51)</f>
        <v>1</v>
      </c>
      <c r="P51" s="8" t="str">
        <f>IFERROR(HYPERLINK(VLOOKUP(L:L,户籍资料路径!A:C,2,FALSE),"有"),"无")</f>
        <v>有</v>
      </c>
      <c r="Q51" s="11" t="str">
        <f>IFERROR(HYPERLINK(VLOOKUP(K:K,权属资料路径!A:B,2,FALSE),"有"),"无")</f>
        <v>无</v>
      </c>
      <c r="R51" s="12" t="str">
        <f>IFERROR(HYPERLINK(VLOOKUP(F:F,调查资料路径!A:B,2,FALSE),"有"),"无")</f>
        <v>无</v>
      </c>
      <c r="S51" s="12" t="str">
        <f t="shared" si="46"/>
        <v>有</v>
      </c>
      <c r="T51" s="1" t="s">
        <v>558</v>
      </c>
      <c r="X51" s="1" t="s">
        <v>217</v>
      </c>
      <c r="Y51" s="1" t="str">
        <f t="shared" si="47"/>
        <v>2</v>
      </c>
      <c r="Z51" s="1" t="s">
        <v>559</v>
      </c>
      <c r="AA51" s="1" t="str">
        <f>VLOOKUP(L:L,[1]Sheet1!$A:$N,2,FALSE)</f>
        <v>四川省旺苍县天星乡木瓜村6组7号</v>
      </c>
      <c r="AB51" s="1">
        <f t="shared" si="27"/>
        <v>0</v>
      </c>
      <c r="AC51" s="1" t="str">
        <f t="shared" si="28"/>
        <v>旺苍县天星乡木瓜村4组集体经济组织成员</v>
      </c>
      <c r="AD51" s="1">
        <v>628216</v>
      </c>
      <c r="AE51" s="1" t="s">
        <v>172</v>
      </c>
      <c r="AF51" s="1" t="s">
        <v>173</v>
      </c>
      <c r="AG51" s="1" t="s">
        <v>204</v>
      </c>
      <c r="AH51" s="1" t="str">
        <f t="shared" si="48"/>
        <v>旺苍县天星乡木瓜村4组李本禹住宅一幢1-1层</v>
      </c>
      <c r="AJ51" s="1" t="s">
        <v>205</v>
      </c>
      <c r="AK51" s="5" t="s">
        <v>560</v>
      </c>
      <c r="AM51" s="9"/>
      <c r="AP51" s="24" t="s">
        <v>177</v>
      </c>
      <c r="AQ51" s="9"/>
      <c r="AS51" s="25" t="str">
        <f t="shared" si="49"/>
        <v>本宗地采用测距仪丈量了部分界址边长。界址线清楚，双方现场指界，与邻宗地无争议。</v>
      </c>
      <c r="AT51" s="5" t="s">
        <v>178</v>
      </c>
      <c r="AU51" s="1" t="s">
        <v>179</v>
      </c>
      <c r="AW51" s="1" t="s">
        <v>180</v>
      </c>
      <c r="AY51" s="5" t="s">
        <v>181</v>
      </c>
      <c r="BA51" s="1">
        <v>0</v>
      </c>
      <c r="BB51" s="1">
        <v>0</v>
      </c>
      <c r="BD51" s="1" t="e">
        <f>VLOOKUP(K:K,面签资料路径!A:C,2,0)</f>
        <v>#N/A</v>
      </c>
      <c r="BG51" s="1" t="s">
        <v>207</v>
      </c>
      <c r="BH51" s="1" t="s">
        <v>185</v>
      </c>
      <c r="BJ51" s="1" t="s">
        <v>186</v>
      </c>
      <c r="BK51" s="1" t="str">
        <f t="shared" si="50"/>
        <v>自行修建</v>
      </c>
      <c r="BL51" s="1" t="s">
        <v>208</v>
      </c>
      <c r="BM51" s="1" t="s">
        <v>209</v>
      </c>
      <c r="BX51" s="1" t="s">
        <v>188</v>
      </c>
      <c r="BY51" s="1" t="s">
        <v>189</v>
      </c>
      <c r="BZ51" s="1" t="s">
        <v>189</v>
      </c>
      <c r="CA51" s="1" t="s">
        <v>189</v>
      </c>
      <c r="CB51" s="1" t="s">
        <v>189</v>
      </c>
      <c r="CC51" s="1" t="s">
        <v>188</v>
      </c>
      <c r="CD51" s="1" t="s">
        <v>189</v>
      </c>
      <c r="DC51" s="1" t="s">
        <v>169</v>
      </c>
      <c r="DD51" s="1" t="s">
        <v>210</v>
      </c>
      <c r="DE51" s="1" t="s">
        <v>211</v>
      </c>
      <c r="DF51" s="1" t="s">
        <v>220</v>
      </c>
      <c r="DG51" s="1" t="s">
        <v>193</v>
      </c>
      <c r="DH51" s="1" t="s">
        <v>211</v>
      </c>
      <c r="DI51" s="1" t="s">
        <v>194</v>
      </c>
      <c r="DJ51" s="1" t="s">
        <v>194</v>
      </c>
      <c r="DK51" s="1" t="s">
        <v>194</v>
      </c>
      <c r="DL51" s="1" t="s">
        <v>194</v>
      </c>
      <c r="DM51" s="1">
        <v>241.41</v>
      </c>
      <c r="DN51" s="41">
        <f>ROUND(IF(AM51="是",IFERROR(DM51*EE51/SUMIF(F:F,F51,EE:EE),DM51),IFERROR(DM51*BT51/SUMIF(F:F,F51,BT:BT),DM51)),2)</f>
        <v>241.41</v>
      </c>
      <c r="DO51" s="41">
        <v>184.86</v>
      </c>
      <c r="DP51" s="41">
        <f>ROUND(IF(AM51="是",IFERROR(DO51*EE51/SUMIF(F:F,F51,EE:EE),DO51),IFERROR(DO51*BT51/SUMIF(F:F,F51,BT:BT),DO51)),2)</f>
        <v>184.86</v>
      </c>
      <c r="DQ51" s="41">
        <v>0</v>
      </c>
      <c r="DR51" s="41">
        <v>0</v>
      </c>
      <c r="DS51" s="41">
        <v>0</v>
      </c>
      <c r="DT51" s="41">
        <v>184.86</v>
      </c>
      <c r="DU51" s="41">
        <v>0</v>
      </c>
      <c r="DV51" s="41">
        <v>0</v>
      </c>
      <c r="DW51" s="41">
        <v>0</v>
      </c>
      <c r="DX51" s="41">
        <v>0</v>
      </c>
      <c r="DY51" s="41">
        <v>0</v>
      </c>
      <c r="DZ51" s="41">
        <v>0</v>
      </c>
      <c r="EA51" s="41">
        <v>0</v>
      </c>
      <c r="EB51" s="41">
        <v>0</v>
      </c>
      <c r="EC51" s="41">
        <v>0</v>
      </c>
      <c r="ED51" s="41">
        <v>0</v>
      </c>
      <c r="EE51" s="41">
        <f>ROUND(IF(AM51="是",SUM(DQ51:EC51),IFERROR(SUM(DQ51:EC51)*BT51/SUMIF(F:F,F51,BT:BT),SUM(DQ51:EC51))),2)</f>
        <v>184.86</v>
      </c>
      <c r="EF51" s="41" t="s">
        <v>195</v>
      </c>
      <c r="EG51" s="41">
        <f t="shared" si="32"/>
        <v>90</v>
      </c>
      <c r="EH51" s="41">
        <f t="shared" si="33"/>
        <v>68.9176090468498</v>
      </c>
      <c r="EI51" s="1">
        <v>1</v>
      </c>
      <c r="EJ51" s="41">
        <f t="shared" si="34"/>
        <v>151.41</v>
      </c>
      <c r="EK51" s="41">
        <f t="shared" si="35"/>
        <v>115.94239095315</v>
      </c>
      <c r="EM51" s="33" t="str">
        <f>IF(H51=1,IF(EJ51&gt;0,IF(EK51&gt;0,"经确认，该宗地总面积为"&amp;ROUND(DM51,2)&amp;"平方米，合法用地面积为"&amp;ROUND(EG51,2)&amp;"平方米，超占土地面积为"&amp;ROUND(EJ51,2)&amp;"平方米;"&amp;"建筑总面积为"&amp;ROUND(ED51,2)&amp;"平方米，合法建筑面积为"&amp;ROUND(EH51,2)&amp;"平方米，超占建筑面积为"&amp;ROUND(EK51,2)&amp;"平方米","经确认，该宗地总面积为"&amp;ROUND(DM51,2)&amp;"平方米，合法用地面积为"&amp;ROUND(EG51,2)&amp;"平方米，超占土地面积为"&amp;ROUND(EJ51,2)&amp;"平方米;"),IF(EK51&gt;0,"经确认，建筑总面积为"&amp;ROUND(ED51,2)&amp;"平方米，合法建筑面积为"&amp;ROUND(EH51,2)&amp;"平方米，超占建筑面积为"&amp;ROUND(EK51,2)&amp;"平方米,","无")),"请手动维护该这段")</f>
        <v>经确认，该宗地总面积为241.41平方米，合法用地面积为90平方米，超占土地面积为151.41平方米;建筑总面积为0平方米，合法建筑面积为68.92平方米，超占建筑面积为115.94平方米</v>
      </c>
      <c r="EN51" s="33"/>
      <c r="EO51" s="43" t="str">
        <f>IF(H51=1,IF(EJ51&gt;0,"该宗地面积为"&amp;ROUND(DN51,2)&amp;"平方米，合法面积为"&amp;ROUND(EG51,2)&amp;"平方米，超占土地面积为"&amp;ROUND(EJ51,2)&amp;"平方米；建筑总面积为"&amp;ROUND(ED51,2)&amp;"平方米，合法建筑面积为"&amp;ROUND(EH51,2)&amp;"平方米，超占建筑面积为"&amp;ROUND(EK51,2)&amp;"平方米。"&amp;CHAR(10),IF(EK51&gt;0,"建筑总面积为"&amp;ROUND(ED51,2)&amp;"平方米，合法建筑面积为"&amp;ROUND(EH51,2)&amp;"平方米，超占建筑面积为"&amp;ROUND(EK51,2)&amp;"平方米。"&amp;CHAR(10),))&amp;IF(U51=0,,U51&amp;"为本农村集体经济组织原成员"&amp;CHAR(10))&amp;IF(W51=0,,"该权利人为本农村集体经济组织原成员的合法继承人")&amp;IF(EN51=0,,EN51&amp;CHAR(10)),MID(EM51,5,1000))</f>
        <v>该宗地面积为241.41平方米，合法面积为90平方米，超占土地面积为151.41平方米；建筑总面积为0平方米，合法建筑面积为68.92平方米，超占建筑面积为115.94平方米。
</v>
      </c>
      <c r="EP51" s="1"/>
      <c r="EQ51" s="1"/>
      <c r="ER51" s="1"/>
      <c r="ES51" s="1">
        <f t="shared" si="37"/>
        <v>1</v>
      </c>
      <c r="ET51" s="1" t="str">
        <f t="shared" si="38"/>
        <v>1</v>
      </c>
      <c r="EU51" s="1">
        <f t="shared" si="39"/>
        <v>0</v>
      </c>
      <c r="EV51" s="1">
        <f t="shared" si="40"/>
        <v>1</v>
      </c>
      <c r="EW51" s="1" t="str">
        <f t="shared" si="41"/>
        <v>1-1</v>
      </c>
      <c r="EX51" s="1" t="str">
        <f t="shared" si="42"/>
        <v>1</v>
      </c>
      <c r="EY51" s="1" t="str">
        <f t="shared" si="43"/>
        <v>1-1层</v>
      </c>
      <c r="FB51" s="5">
        <v>20210526</v>
      </c>
    </row>
    <row r="52" customHeight="1" spans="1:158">
      <c r="A52" s="1">
        <v>1</v>
      </c>
      <c r="B52" s="1" t="s">
        <v>561</v>
      </c>
      <c r="C52" s="3" t="s">
        <v>562</v>
      </c>
      <c r="D52" s="1" t="str">
        <f t="shared" si="44"/>
        <v>510821217203JC00047</v>
      </c>
      <c r="E52" s="1" t="str">
        <f t="shared" si="45"/>
        <v>510821217203JC00047F00010001</v>
      </c>
      <c r="F52" s="1" t="s">
        <v>563</v>
      </c>
      <c r="G52" s="1" t="s">
        <v>169</v>
      </c>
      <c r="H52" s="1">
        <f>COUNTIF(F:F,F52)</f>
        <v>1</v>
      </c>
      <c r="I52" s="5" t="s">
        <v>170</v>
      </c>
      <c r="J52"/>
      <c r="K52"/>
      <c r="L52" s="1" t="s">
        <v>564</v>
      </c>
      <c r="M52" s="1">
        <f>COUNTIF(L:L,L52)</f>
        <v>1</v>
      </c>
      <c r="P52" s="6" t="str">
        <f>IFERROR(HYPERLINK(VLOOKUP(L:L,户籍资料路径!A:C,2,FALSE),"有"),"无")</f>
        <v>有</v>
      </c>
      <c r="Q52" s="11" t="str">
        <f>IFERROR(HYPERLINK(VLOOKUP(K:K,权属资料路径!A:B,2,FALSE),"有"),"无")</f>
        <v>无</v>
      </c>
      <c r="R52" s="11" t="str">
        <f>IFERROR(HYPERLINK(VLOOKUP(F:F,调查资料路径!A:B,2,FALSE),"有"),"无")</f>
        <v>无</v>
      </c>
      <c r="S52" s="12" t="str">
        <f t="shared" si="46"/>
        <v>有</v>
      </c>
      <c r="T52" s="1" t="s">
        <v>565</v>
      </c>
      <c r="X52" s="1" t="s">
        <v>233</v>
      </c>
      <c r="Y52" s="1" t="str">
        <f t="shared" si="47"/>
        <v>3</v>
      </c>
      <c r="Z52" s="1" t="s">
        <v>566</v>
      </c>
      <c r="AA52" s="1" t="str">
        <f>VLOOKUP(L:L,[1]Sheet1!$A:$N,2,FALSE)</f>
        <v>四川省旺苍县天星乡木瓜村3组62号</v>
      </c>
      <c r="AB52" s="1">
        <f t="shared" si="27"/>
        <v>0</v>
      </c>
      <c r="AC52" s="1" t="str">
        <f t="shared" si="28"/>
        <v>旺苍县天星乡木瓜村2组集体经济组织成员</v>
      </c>
      <c r="AD52" s="1">
        <v>628216</v>
      </c>
      <c r="AE52" s="1" t="s">
        <v>172</v>
      </c>
      <c r="AF52" s="1" t="s">
        <v>173</v>
      </c>
      <c r="AG52" s="1" t="s">
        <v>567</v>
      </c>
      <c r="AH52" s="1" t="str">
        <f t="shared" si="48"/>
        <v>旺苍县天星乡木瓜村2组王兵儒住宅一幢1-1层</v>
      </c>
      <c r="AJ52" s="1" t="s">
        <v>568</v>
      </c>
      <c r="AK52" s="5" t="s">
        <v>569</v>
      </c>
      <c r="AP52" s="24" t="s">
        <v>177</v>
      </c>
      <c r="AS52" s="25" t="str">
        <f t="shared" si="49"/>
        <v>本宗地采用测距仪丈量了部分界址边长。界址线清楚，双方现场指界，与邻宗地无争议。</v>
      </c>
      <c r="AT52" s="5" t="s">
        <v>178</v>
      </c>
      <c r="AU52" s="1" t="s">
        <v>179</v>
      </c>
      <c r="AW52" s="1" t="s">
        <v>180</v>
      </c>
      <c r="AY52" s="5" t="s">
        <v>181</v>
      </c>
      <c r="BA52" s="1" t="s">
        <v>570</v>
      </c>
      <c r="BB52" s="1">
        <v>0</v>
      </c>
      <c r="BD52" s="1" t="e">
        <f>VLOOKUP(K:K,面签资料路径!A:C,2,0)</f>
        <v>#N/A</v>
      </c>
      <c r="BG52" s="1" t="s">
        <v>207</v>
      </c>
      <c r="BH52" s="1" t="s">
        <v>185</v>
      </c>
      <c r="BJ52" s="1" t="s">
        <v>186</v>
      </c>
      <c r="BK52" s="1" t="str">
        <f t="shared" si="50"/>
        <v>自行修建</v>
      </c>
      <c r="BL52" s="1" t="s">
        <v>208</v>
      </c>
      <c r="BM52" s="1" t="s">
        <v>209</v>
      </c>
      <c r="BX52" s="1" t="s">
        <v>189</v>
      </c>
      <c r="BY52" s="1" t="s">
        <v>189</v>
      </c>
      <c r="BZ52" s="1" t="s">
        <v>189</v>
      </c>
      <c r="CA52" s="1" t="s">
        <v>189</v>
      </c>
      <c r="CB52" s="1" t="s">
        <v>189</v>
      </c>
      <c r="CC52" s="1" t="s">
        <v>188</v>
      </c>
      <c r="CD52" s="1" t="s">
        <v>189</v>
      </c>
      <c r="DC52" s="1" t="s">
        <v>169</v>
      </c>
      <c r="DD52" s="1" t="s">
        <v>210</v>
      </c>
      <c r="DE52" s="1" t="s">
        <v>220</v>
      </c>
      <c r="DF52" s="1" t="s">
        <v>211</v>
      </c>
      <c r="DG52" s="1" t="s">
        <v>192</v>
      </c>
      <c r="DH52" s="1" t="s">
        <v>220</v>
      </c>
      <c r="DI52" s="1" t="s">
        <v>194</v>
      </c>
      <c r="DJ52" s="1" t="s">
        <v>194</v>
      </c>
      <c r="DK52" s="1" t="s">
        <v>194</v>
      </c>
      <c r="DL52" s="1" t="s">
        <v>194</v>
      </c>
      <c r="DM52" s="1">
        <v>352.51</v>
      </c>
      <c r="DN52" s="41">
        <f>ROUND(IF(AM52="是",IFERROR(DM52*EE52/SUMIF(F:F,F52,EE:EE),DM52),IFERROR(DM52*BT52/SUMIF(F:F,F52,BT:BT),DM52)),2)</f>
        <v>352.51</v>
      </c>
      <c r="DO52" s="41">
        <v>258.37</v>
      </c>
      <c r="DP52" s="41">
        <f>ROUND(IF(AM52="是",IFERROR(DO52*EE52/SUMIF(F:F,F52,EE:EE),DO52),IFERROR(DO52*BT52/SUMIF(F:F,F52,BT:BT),DO52)),2)</f>
        <v>258.37</v>
      </c>
      <c r="DQ52" s="41">
        <v>0</v>
      </c>
      <c r="DR52" s="41">
        <v>0</v>
      </c>
      <c r="DS52" s="41">
        <v>0</v>
      </c>
      <c r="DT52" s="41">
        <v>258.37</v>
      </c>
      <c r="DU52" s="41">
        <v>0</v>
      </c>
      <c r="DV52" s="41">
        <v>0</v>
      </c>
      <c r="DW52" s="41">
        <v>0</v>
      </c>
      <c r="DX52" s="41">
        <v>0</v>
      </c>
      <c r="DY52" s="41">
        <v>0</v>
      </c>
      <c r="DZ52" s="41">
        <v>0</v>
      </c>
      <c r="EA52" s="41">
        <v>0</v>
      </c>
      <c r="EB52" s="41">
        <v>0</v>
      </c>
      <c r="EC52" s="41">
        <v>0</v>
      </c>
      <c r="ED52" s="41">
        <v>0</v>
      </c>
      <c r="EE52" s="41">
        <f>ROUND(IF(AM52="是",SUM(DQ52:EC52),IFERROR(SUM(DQ52:EC52)*BT52/SUMIF(F:F,F52,BT:BT),SUM(DQ52:EC52))),2)</f>
        <v>258.37</v>
      </c>
      <c r="EF52" s="41" t="s">
        <v>195</v>
      </c>
      <c r="EG52" s="41">
        <f t="shared" si="32"/>
        <v>90</v>
      </c>
      <c r="EH52" s="41">
        <f t="shared" si="33"/>
        <v>65.9649371649031</v>
      </c>
      <c r="EI52" s="1">
        <v>1</v>
      </c>
      <c r="EJ52" s="41">
        <f t="shared" si="34"/>
        <v>262.51</v>
      </c>
      <c r="EK52" s="41">
        <f t="shared" si="35"/>
        <v>192.405062835097</v>
      </c>
      <c r="EM52" s="33" t="str">
        <f>IF(H52=1,IF(EJ52&gt;0,IF(EK52&gt;0,"经确认，该宗地总面积为"&amp;ROUND(DM52,2)&amp;"平方米，合法用地面积为"&amp;ROUND(EG52,2)&amp;"平方米，超占土地面积为"&amp;ROUND(EJ52,2)&amp;"平方米;"&amp;"建筑总面积为"&amp;ROUND(ED52,2)&amp;"平方米，合法建筑面积为"&amp;ROUND(EH52,2)&amp;"平方米，超占建筑面积为"&amp;ROUND(EK52,2)&amp;"平方米","经确认，该宗地总面积为"&amp;ROUND(DM52,2)&amp;"平方米，合法用地面积为"&amp;ROUND(EG52,2)&amp;"平方米，超占土地面积为"&amp;ROUND(EJ52,2)&amp;"平方米;"),IF(EK52&gt;0,"经确认，建筑总面积为"&amp;ROUND(ED52,2)&amp;"平方米，合法建筑面积为"&amp;ROUND(EH52,2)&amp;"平方米，超占建筑面积为"&amp;ROUND(EK52,2)&amp;"平方米,","无")),"请手动维护该这段")</f>
        <v>经确认，该宗地总面积为352.51平方米，合法用地面积为90平方米，超占土地面积为262.51平方米;建筑总面积为0平方米，合法建筑面积为65.96平方米，超占建筑面积为192.41平方米</v>
      </c>
      <c r="EN52" s="33"/>
      <c r="EO52" s="43" t="str">
        <f>IF(H52=1,IF(EJ52&gt;0,"该宗地面积为"&amp;ROUND(DN52,2)&amp;"平方米，合法面积为"&amp;ROUND(EG52,2)&amp;"平方米，超占土地面积为"&amp;ROUND(EJ52,2)&amp;"平方米；建筑总面积为"&amp;ROUND(ED52,2)&amp;"平方米，合法建筑面积为"&amp;ROUND(EH52,2)&amp;"平方米，超占建筑面积为"&amp;ROUND(EK52,2)&amp;"平方米。"&amp;CHAR(10),IF(EK52&gt;0,"建筑总面积为"&amp;ROUND(ED52,2)&amp;"平方米，合法建筑面积为"&amp;ROUND(EH52,2)&amp;"平方米，超占建筑面积为"&amp;ROUND(EK52,2)&amp;"平方米。"&amp;CHAR(10),))&amp;IF(U52=0,,U52&amp;"为本农村集体经济组织原成员"&amp;CHAR(10))&amp;IF(W52=0,,"该权利人为本农村集体经济组织原成员的合法继承人")&amp;IF(EN52=0,,EN52&amp;CHAR(10)),MID(EM52,5,1000))</f>
        <v>该宗地面积为352.51平方米，合法面积为90平方米，超占土地面积为262.51平方米；建筑总面积为0平方米，合法建筑面积为65.96平方米，超占建筑面积为192.41平方米。
</v>
      </c>
      <c r="EP52" s="1"/>
      <c r="EQ52" s="1"/>
      <c r="ER52" s="1"/>
      <c r="ES52" s="1">
        <f t="shared" si="37"/>
        <v>1</v>
      </c>
      <c r="ET52" s="1" t="str">
        <f t="shared" si="38"/>
        <v>1</v>
      </c>
      <c r="EU52" s="1">
        <f t="shared" si="39"/>
        <v>0</v>
      </c>
      <c r="EV52" s="1">
        <f t="shared" si="40"/>
        <v>1</v>
      </c>
      <c r="EW52" s="1" t="str">
        <f t="shared" si="41"/>
        <v>1-1</v>
      </c>
      <c r="EX52" s="1" t="str">
        <f t="shared" si="42"/>
        <v>1</v>
      </c>
      <c r="EY52" s="1" t="str">
        <f t="shared" si="43"/>
        <v>1-1层</v>
      </c>
      <c r="FB52" s="5">
        <v>20210526</v>
      </c>
    </row>
    <row r="53" customHeight="1" spans="1:158">
      <c r="A53" s="1">
        <v>1</v>
      </c>
      <c r="B53" s="1" t="s">
        <v>571</v>
      </c>
      <c r="C53" s="3" t="s">
        <v>572</v>
      </c>
      <c r="D53" s="1" t="str">
        <f t="shared" si="44"/>
        <v>510821217203JC00048</v>
      </c>
      <c r="E53" s="1" t="str">
        <f t="shared" si="45"/>
        <v>510821217203JC00048F00010001</v>
      </c>
      <c r="F53" s="1" t="s">
        <v>573</v>
      </c>
      <c r="G53" s="1" t="s">
        <v>169</v>
      </c>
      <c r="H53" s="1">
        <f>COUNTIF(F:F,F53)</f>
        <v>1</v>
      </c>
      <c r="I53" s="5" t="s">
        <v>170</v>
      </c>
      <c r="L53" s="1" t="s">
        <v>574</v>
      </c>
      <c r="M53" s="1">
        <f>COUNTIF(L:L,L53)</f>
        <v>1</v>
      </c>
      <c r="P53" s="6" t="str">
        <f>IFERROR(HYPERLINK(VLOOKUP(L:L,户籍资料路径!A:C,2,FALSE),"有"),"无")</f>
        <v>有</v>
      </c>
      <c r="Q53" s="11" t="str">
        <f>IFERROR(HYPERLINK(VLOOKUP(L:L,权属资料路径!A:B,2,FALSE),"有"),"无")</f>
        <v>有</v>
      </c>
      <c r="R53" s="11" t="str">
        <f>IFERROR(HYPERLINK(VLOOKUP(F:F,调查资料路径!A:B,2,FALSE),"有"),"无")</f>
        <v>无</v>
      </c>
      <c r="S53" s="12" t="str">
        <f t="shared" si="46"/>
        <v>有</v>
      </c>
      <c r="T53" s="1" t="s">
        <v>575</v>
      </c>
      <c r="X53" s="1" t="s">
        <v>169</v>
      </c>
      <c r="Y53" s="1" t="str">
        <f t="shared" si="47"/>
        <v>1</v>
      </c>
      <c r="Z53" s="1" t="s">
        <v>576</v>
      </c>
      <c r="AA53" s="1" t="str">
        <f>VLOOKUP(L:L,[1]Sheet1!$A:$N,2,FALSE)</f>
        <v>四川省旺苍县天星乡木瓜村6组12号</v>
      </c>
      <c r="AB53" s="1">
        <f t="shared" si="27"/>
        <v>0</v>
      </c>
      <c r="AC53" s="1" t="str">
        <f t="shared" si="28"/>
        <v>旺苍县天星乡木瓜村4组集体经济组织成员</v>
      </c>
      <c r="AD53" s="1">
        <v>628216</v>
      </c>
      <c r="AE53" s="1" t="s">
        <v>172</v>
      </c>
      <c r="AF53" s="1" t="s">
        <v>173</v>
      </c>
      <c r="AG53" s="1" t="s">
        <v>204</v>
      </c>
      <c r="AH53" s="1" t="str">
        <f t="shared" si="48"/>
        <v>旺苍县天星乡木瓜村4组李本学住宅一幢1-1层</v>
      </c>
      <c r="AJ53" s="1" t="s">
        <v>205</v>
      </c>
      <c r="AK53" s="5" t="s">
        <v>577</v>
      </c>
      <c r="AM53" s="9"/>
      <c r="AP53" s="24" t="s">
        <v>177</v>
      </c>
      <c r="AS53" s="25" t="str">
        <f t="shared" si="49"/>
        <v>本宗地采用测距仪丈量了部分界址边长。界址线清楚，双方现场指界，与邻宗地无争议。</v>
      </c>
      <c r="AT53" s="5" t="s">
        <v>178</v>
      </c>
      <c r="AU53" s="1" t="s">
        <v>179</v>
      </c>
      <c r="AW53" s="1" t="s">
        <v>180</v>
      </c>
      <c r="AY53" s="5" t="s">
        <v>181</v>
      </c>
      <c r="BA53" s="1">
        <v>0</v>
      </c>
      <c r="BB53" s="1">
        <v>0</v>
      </c>
      <c r="BD53" s="1" t="e">
        <f>VLOOKUP(K:K,面签资料路径!A:C,2,0)</f>
        <v>#N/A</v>
      </c>
      <c r="BG53" s="1" t="s">
        <v>207</v>
      </c>
      <c r="BH53" s="1" t="s">
        <v>185</v>
      </c>
      <c r="BJ53" s="1" t="s">
        <v>186</v>
      </c>
      <c r="BK53" s="1" t="str">
        <f t="shared" si="50"/>
        <v>自行修建</v>
      </c>
      <c r="BL53" s="1" t="s">
        <v>208</v>
      </c>
      <c r="BM53" s="1" t="s">
        <v>209</v>
      </c>
      <c r="BX53" s="1" t="s">
        <v>188</v>
      </c>
      <c r="BY53" s="1" t="s">
        <v>189</v>
      </c>
      <c r="BZ53" s="1" t="s">
        <v>189</v>
      </c>
      <c r="CA53" s="1" t="s">
        <v>189</v>
      </c>
      <c r="CB53" s="1" t="s">
        <v>189</v>
      </c>
      <c r="CC53" s="1" t="s">
        <v>188</v>
      </c>
      <c r="CD53" s="1" t="s">
        <v>189</v>
      </c>
      <c r="CI53" s="33" t="s">
        <v>578</v>
      </c>
      <c r="CP53" s="33">
        <v>30</v>
      </c>
      <c r="DC53" s="1" t="s">
        <v>169</v>
      </c>
      <c r="DD53" s="1" t="s">
        <v>210</v>
      </c>
      <c r="DE53" s="1" t="s">
        <v>579</v>
      </c>
      <c r="DF53" s="1" t="s">
        <v>220</v>
      </c>
      <c r="DG53" s="1" t="s">
        <v>211</v>
      </c>
      <c r="DH53" s="1" t="s">
        <v>211</v>
      </c>
      <c r="DI53" s="1" t="s">
        <v>194</v>
      </c>
      <c r="DJ53" s="1" t="s">
        <v>253</v>
      </c>
      <c r="DK53" s="1" t="s">
        <v>194</v>
      </c>
      <c r="DL53" s="1" t="s">
        <v>194</v>
      </c>
      <c r="DM53" s="1">
        <v>75.35</v>
      </c>
      <c r="DN53" s="41">
        <f>ROUND(IF(AM53="是",IFERROR(DM53*EE53/SUMIF(F:F,F53,EE:EE),DM53),IFERROR(DM53*BT53/SUMIF(F:F,F53,BT:BT),DM53)),2)</f>
        <v>75.35</v>
      </c>
      <c r="DO53" s="41">
        <v>57.22</v>
      </c>
      <c r="DP53" s="41">
        <f>ROUND(IF(AM53="是",IFERROR(DO53*EE53/SUMIF(F:F,F53,EE:EE),DO53),IFERROR(DO53*BT53/SUMIF(F:F,F53,BT:BT),DO53)),2)</f>
        <v>57.22</v>
      </c>
      <c r="DQ53" s="41">
        <v>0</v>
      </c>
      <c r="DR53" s="41">
        <v>0</v>
      </c>
      <c r="DS53" s="41">
        <v>0</v>
      </c>
      <c r="DT53" s="41">
        <v>44.33</v>
      </c>
      <c r="DU53" s="41">
        <v>0</v>
      </c>
      <c r="DV53" s="41">
        <v>0</v>
      </c>
      <c r="DW53" s="41">
        <v>0</v>
      </c>
      <c r="DX53" s="41">
        <v>0</v>
      </c>
      <c r="DY53" s="41">
        <v>0</v>
      </c>
      <c r="DZ53" s="41">
        <v>0</v>
      </c>
      <c r="EA53" s="41">
        <v>0</v>
      </c>
      <c r="EB53" s="41">
        <v>0</v>
      </c>
      <c r="EC53" s="41">
        <v>0</v>
      </c>
      <c r="ED53" s="41">
        <v>0</v>
      </c>
      <c r="EE53" s="41">
        <f>ROUND(IF(AM53="是",SUM(DQ53:EC53),IFERROR(SUM(DQ53:EC53)*BT53/SUMIF(F:F,F53,BT:BT),SUM(DQ53:EC53))),2)</f>
        <v>44.33</v>
      </c>
      <c r="EF53" s="41" t="s">
        <v>195</v>
      </c>
      <c r="EG53" s="41">
        <f t="shared" si="32"/>
        <v>75.35</v>
      </c>
      <c r="EH53" s="41">
        <f t="shared" si="33"/>
        <v>44.33</v>
      </c>
      <c r="EI53" s="1">
        <v>1</v>
      </c>
      <c r="EJ53" s="41">
        <f t="shared" si="34"/>
        <v>0</v>
      </c>
      <c r="EK53" s="41">
        <f t="shared" si="35"/>
        <v>0</v>
      </c>
      <c r="EM53" s="33" t="str">
        <f>IF(H53=1,IF(EJ53&gt;0,IF(EK53&gt;0,"经确认，该宗地总面积为"&amp;ROUND(DM53,2)&amp;"平方米，合法用地面积为"&amp;ROUND(EG53,2)&amp;"平方米，超占土地面积为"&amp;ROUND(EJ53,2)&amp;"平方米;"&amp;"建筑总面积为"&amp;ROUND(ED53,2)&amp;"平方米，合法建筑面积为"&amp;ROUND(EH53,2)&amp;"平方米，超占建筑面积为"&amp;ROUND(EK53,2)&amp;"平方米","经确认，该宗地总面积为"&amp;ROUND(DM53,2)&amp;"平方米，合法用地面积为"&amp;ROUND(EG53,2)&amp;"平方米，超占土地面积为"&amp;ROUND(EJ53,2)&amp;"平方米;"),IF(EK53&gt;0,"经确认，建筑总面积为"&amp;ROUND(ED53,2)&amp;"平方米，合法建筑面积为"&amp;ROUND(EH53,2)&amp;"平方米，超占建筑面积为"&amp;ROUND(EK53,2)&amp;"平方米,","无")),"请手动维护该这段")</f>
        <v>无</v>
      </c>
      <c r="EN53" s="33"/>
      <c r="EO53" s="43" t="str">
        <f>IF(H53=1,IF(EJ53&gt;0,"该宗地面积为"&amp;ROUND(DN53,2)&amp;"平方米，合法面积为"&amp;ROUND(EG53,2)&amp;"平方米，超占土地面积为"&amp;ROUND(EJ53,2)&amp;"平方米；建筑总面积为"&amp;ROUND(ED53,2)&amp;"平方米，合法建筑面积为"&amp;ROUND(EH53,2)&amp;"平方米，超占建筑面积为"&amp;ROUND(EK53,2)&amp;"平方米。"&amp;CHAR(10),IF(EK53&gt;0,"建筑总面积为"&amp;ROUND(ED53,2)&amp;"平方米，合法建筑面积为"&amp;ROUND(EH53,2)&amp;"平方米，超占建筑面积为"&amp;ROUND(EK53,2)&amp;"平方米。"&amp;CHAR(10),))&amp;IF(U53=0,,U53&amp;"为本农村集体经济组织原成员"&amp;CHAR(10))&amp;IF(W53=0,,"该权利人为本农村集体经济组织原成员的合法继承人")&amp;IF(EN53=0,,EN53&amp;CHAR(10)),MID(EM53,5,1000))</f>
        <v/>
      </c>
      <c r="EP53" s="1"/>
      <c r="EQ53" s="1"/>
      <c r="ER53" s="1"/>
      <c r="ES53" s="1">
        <f t="shared" si="37"/>
        <v>1</v>
      </c>
      <c r="ET53" s="1" t="str">
        <f t="shared" si="38"/>
        <v>1</v>
      </c>
      <c r="EU53" s="1">
        <f t="shared" si="39"/>
        <v>0</v>
      </c>
      <c r="EV53" s="1">
        <f t="shared" si="40"/>
        <v>1</v>
      </c>
      <c r="EW53" s="1" t="str">
        <f t="shared" si="41"/>
        <v>1-1</v>
      </c>
      <c r="EX53" s="1" t="str">
        <f t="shared" si="42"/>
        <v>1</v>
      </c>
      <c r="EY53" s="1" t="str">
        <f t="shared" si="43"/>
        <v>1-1层</v>
      </c>
      <c r="FB53" s="5">
        <v>20210526</v>
      </c>
    </row>
    <row r="54" customHeight="1" spans="1:158">
      <c r="A54" s="1">
        <v>1</v>
      </c>
      <c r="B54" s="1" t="s">
        <v>580</v>
      </c>
      <c r="C54" s="3" t="s">
        <v>581</v>
      </c>
      <c r="D54" s="1" t="str">
        <f t="shared" si="44"/>
        <v>510821217203JC00049</v>
      </c>
      <c r="E54" s="1" t="str">
        <f t="shared" si="45"/>
        <v>510821217203JC00049F00010001</v>
      </c>
      <c r="F54" s="1" t="s">
        <v>582</v>
      </c>
      <c r="G54" s="1" t="s">
        <v>169</v>
      </c>
      <c r="H54" s="1">
        <f>COUNTIF(F:F,F54)</f>
        <v>1</v>
      </c>
      <c r="I54" s="5" t="s">
        <v>170</v>
      </c>
      <c r="L54" s="9" t="s">
        <v>583</v>
      </c>
      <c r="M54" s="1">
        <f>COUNTIF(L:L,L54)</f>
        <v>1</v>
      </c>
      <c r="N54" s="1" t="s">
        <v>200</v>
      </c>
      <c r="P54" s="8" t="str">
        <f>IFERROR(HYPERLINK(VLOOKUP(L:L,户籍资料路径!A:C,2,FALSE),"有"),"无")</f>
        <v>有</v>
      </c>
      <c r="Q54" s="11" t="str">
        <f>IFERROR(HYPERLINK(VLOOKUP(K:K,权属资料路径!A:B,2,FALSE),"有"),"无")</f>
        <v>无</v>
      </c>
      <c r="R54" s="11" t="str">
        <f>IFERROR(HYPERLINK(VLOOKUP(F:F,调查资料路径!A:B,2,FALSE),"有"),"无")</f>
        <v>无</v>
      </c>
      <c r="S54" s="12" t="str">
        <f t="shared" si="46"/>
        <v>有</v>
      </c>
      <c r="T54" s="1" t="s">
        <v>584</v>
      </c>
      <c r="X54" s="1" t="s">
        <v>241</v>
      </c>
      <c r="Y54" s="1" t="str">
        <f t="shared" si="47"/>
        <v>5</v>
      </c>
      <c r="Z54" s="1" t="s">
        <v>585</v>
      </c>
      <c r="AA54" s="1" t="str">
        <f>VLOOKUP(L:L,[1]Sheet1!$A:$N,2,FALSE)</f>
        <v>四川省旺苍县天星乡木瓜村6组13号</v>
      </c>
      <c r="AB54" s="1">
        <f t="shared" si="27"/>
        <v>0</v>
      </c>
      <c r="AC54" s="1" t="str">
        <f t="shared" si="28"/>
        <v>旺苍县天星乡木瓜村4组集体经济组织成员</v>
      </c>
      <c r="AD54" s="1">
        <v>628216</v>
      </c>
      <c r="AE54" s="1" t="s">
        <v>172</v>
      </c>
      <c r="AF54" s="1" t="s">
        <v>173</v>
      </c>
      <c r="AG54" s="1" t="s">
        <v>204</v>
      </c>
      <c r="AH54" s="1" t="str">
        <f t="shared" si="48"/>
        <v>旺苍县天星乡木瓜村4组李德才住宅一幢1-3层</v>
      </c>
      <c r="AJ54" s="1" t="s">
        <v>205</v>
      </c>
      <c r="AK54" s="5" t="s">
        <v>586</v>
      </c>
      <c r="AP54" s="24" t="s">
        <v>177</v>
      </c>
      <c r="AS54" s="25" t="str">
        <f t="shared" si="49"/>
        <v>本宗地采用测距仪丈量了部分界址边长。界址线清楚，双方现场指界，与邻宗地无争议。</v>
      </c>
      <c r="AT54" s="5" t="s">
        <v>178</v>
      </c>
      <c r="AU54" s="1" t="s">
        <v>179</v>
      </c>
      <c r="AW54" s="1" t="s">
        <v>180</v>
      </c>
      <c r="AY54" s="5" t="s">
        <v>181</v>
      </c>
      <c r="BA54" s="1">
        <v>0</v>
      </c>
      <c r="BB54" s="1">
        <v>0</v>
      </c>
      <c r="BD54" s="1" t="e">
        <f>VLOOKUP(K:K,面签资料路径!A:C,2,0)</f>
        <v>#N/A</v>
      </c>
      <c r="BG54" s="1" t="s">
        <v>207</v>
      </c>
      <c r="BH54" s="1" t="s">
        <v>185</v>
      </c>
      <c r="BJ54" s="1" t="s">
        <v>186</v>
      </c>
      <c r="BK54" s="1" t="str">
        <f t="shared" si="50"/>
        <v>自行修建</v>
      </c>
      <c r="BL54" s="1" t="s">
        <v>208</v>
      </c>
      <c r="BM54" s="1" t="s">
        <v>209</v>
      </c>
      <c r="BX54" s="1" t="s">
        <v>189</v>
      </c>
      <c r="BY54" s="1" t="s">
        <v>189</v>
      </c>
      <c r="BZ54" s="1" t="s">
        <v>189</v>
      </c>
      <c r="CA54" s="1" t="s">
        <v>189</v>
      </c>
      <c r="CB54" s="1" t="s">
        <v>189</v>
      </c>
      <c r="CC54" s="1" t="s">
        <v>188</v>
      </c>
      <c r="CD54" s="1" t="s">
        <v>189</v>
      </c>
      <c r="DC54" s="1" t="s">
        <v>233</v>
      </c>
      <c r="DD54" s="1" t="s">
        <v>244</v>
      </c>
      <c r="DE54" s="1" t="s">
        <v>220</v>
      </c>
      <c r="DF54" s="1" t="s">
        <v>192</v>
      </c>
      <c r="DG54" s="1" t="s">
        <v>587</v>
      </c>
      <c r="DH54" s="1" t="s">
        <v>211</v>
      </c>
      <c r="DI54" s="1" t="s">
        <v>194</v>
      </c>
      <c r="DJ54" s="1" t="s">
        <v>194</v>
      </c>
      <c r="DK54" s="1" t="s">
        <v>194</v>
      </c>
      <c r="DL54" s="1" t="s">
        <v>253</v>
      </c>
      <c r="DM54" s="1">
        <v>165.21</v>
      </c>
      <c r="DN54" s="41">
        <f>ROUND(IF(AM54="是",IFERROR(DM54*EE54/SUMIF(F:F,F54,EE:EE),DM54),IFERROR(DM54*BT54/SUMIF(F:F,F54,BT:BT),DM54)),2)</f>
        <v>165.21</v>
      </c>
      <c r="DO54" s="41">
        <v>141.35</v>
      </c>
      <c r="DP54" s="41">
        <f>ROUND(IF(AM54="是",IFERROR(DO54*EE54/SUMIF(F:F,F54,EE:EE),DO54),IFERROR(DO54*BT54/SUMIF(F:F,F54,BT:BT),DO54)),2)</f>
        <v>141.35</v>
      </c>
      <c r="DQ54" s="41">
        <v>0</v>
      </c>
      <c r="DR54" s="41">
        <v>0</v>
      </c>
      <c r="DS54" s="41">
        <v>0</v>
      </c>
      <c r="DT54" s="41">
        <v>141.35</v>
      </c>
      <c r="DU54" s="41">
        <v>141.35</v>
      </c>
      <c r="DV54" s="41">
        <v>112.24</v>
      </c>
      <c r="DW54" s="41">
        <v>0</v>
      </c>
      <c r="DX54" s="41">
        <v>0</v>
      </c>
      <c r="DY54" s="41">
        <v>0</v>
      </c>
      <c r="DZ54" s="41">
        <v>0</v>
      </c>
      <c r="EA54" s="41">
        <v>0</v>
      </c>
      <c r="EB54" s="41">
        <v>0</v>
      </c>
      <c r="EC54" s="41">
        <v>0</v>
      </c>
      <c r="ED54" s="41">
        <v>0</v>
      </c>
      <c r="EE54" s="41">
        <f>ROUND(IF(AM54="是",SUM(DQ54:EC54),IFERROR(SUM(DQ54:EC54)*BT54/SUMIF(F:F,F54,BT:BT),SUM(DQ54:EC54))),2)</f>
        <v>394.94</v>
      </c>
      <c r="EF54" s="41" t="s">
        <v>195</v>
      </c>
      <c r="EG54" s="41">
        <f t="shared" si="32"/>
        <v>150</v>
      </c>
      <c r="EH54" s="41">
        <f t="shared" si="33"/>
        <v>358.579989104776</v>
      </c>
      <c r="EI54" s="1">
        <v>3</v>
      </c>
      <c r="EJ54" s="41">
        <f t="shared" si="34"/>
        <v>15.21</v>
      </c>
      <c r="EK54" s="41">
        <f t="shared" si="35"/>
        <v>36.3600108952243</v>
      </c>
      <c r="EM54" s="33" t="str">
        <f>IF(H54=1,IF(EJ54&gt;0,IF(EK54&gt;0,"经确认，该宗地总面积为"&amp;ROUND(DM54,2)&amp;"平方米，合法用地面积为"&amp;ROUND(EG54,2)&amp;"平方米，超占土地面积为"&amp;ROUND(EJ54,2)&amp;"平方米;"&amp;"建筑总面积为"&amp;ROUND(ED54,2)&amp;"平方米，合法建筑面积为"&amp;ROUND(EH54,2)&amp;"平方米，超占建筑面积为"&amp;ROUND(EK54,2)&amp;"平方米","经确认，该宗地总面积为"&amp;ROUND(DM54,2)&amp;"平方米，合法用地面积为"&amp;ROUND(EG54,2)&amp;"平方米，超占土地面积为"&amp;ROUND(EJ54,2)&amp;"平方米;"),IF(EK54&gt;0,"经确认，建筑总面积为"&amp;ROUND(ED54,2)&amp;"平方米，合法建筑面积为"&amp;ROUND(EH54,2)&amp;"平方米，超占建筑面积为"&amp;ROUND(EK54,2)&amp;"平方米,","无")),"请手动维护该这段")</f>
        <v>经确认，该宗地总面积为165.21平方米，合法用地面积为150平方米，超占土地面积为15.21平方米;建筑总面积为0平方米，合法建筑面积为358.58平方米，超占建筑面积为36.36平方米</v>
      </c>
      <c r="EN54" s="33"/>
      <c r="EO54" s="43" t="str">
        <f>IF(H54=1,IF(EJ54&gt;0,"该宗地面积为"&amp;ROUND(DN54,2)&amp;"平方米，合法面积为"&amp;ROUND(EG54,2)&amp;"平方米，超占土地面积为"&amp;ROUND(EJ54,2)&amp;"平方米；建筑总面积为"&amp;ROUND(ED54,2)&amp;"平方米，合法建筑面积为"&amp;ROUND(EH54,2)&amp;"平方米，超占建筑面积为"&amp;ROUND(EK54,2)&amp;"平方米。"&amp;CHAR(10),IF(EK54&gt;0,"建筑总面积为"&amp;ROUND(ED54,2)&amp;"平方米，合法建筑面积为"&amp;ROUND(EH54,2)&amp;"平方米，超占建筑面积为"&amp;ROUND(EK54,2)&amp;"平方米。"&amp;CHAR(10),))&amp;IF(U54=0,,U54&amp;"为本农村集体经济组织原成员"&amp;CHAR(10))&amp;IF(W54=0,,"该权利人为本农村集体经济组织原成员的合法继承人")&amp;IF(EN54=0,,EN54&amp;CHAR(10)),MID(EM54,5,1000))</f>
        <v>该宗地面积为165.21平方米，合法面积为150平方米，超占土地面积为15.21平方米；建筑总面积为0平方米，合法建筑面积为358.58平方米，超占建筑面积为36.36平方米。
</v>
      </c>
      <c r="EP54" s="1"/>
      <c r="EQ54" s="1"/>
      <c r="ER54" s="1"/>
      <c r="ES54" s="1">
        <f t="shared" si="37"/>
        <v>3</v>
      </c>
      <c r="ET54" s="1" t="str">
        <f t="shared" si="38"/>
        <v>3</v>
      </c>
      <c r="EU54" s="1">
        <f t="shared" si="39"/>
        <v>0</v>
      </c>
      <c r="EV54" s="1">
        <f t="shared" si="40"/>
        <v>1</v>
      </c>
      <c r="EW54" s="1" t="str">
        <f t="shared" si="41"/>
        <v>1-3</v>
      </c>
      <c r="EX54" s="1" t="str">
        <f t="shared" si="42"/>
        <v>3</v>
      </c>
      <c r="EY54" s="1" t="str">
        <f t="shared" si="43"/>
        <v>1-3层</v>
      </c>
      <c r="FB54" s="5">
        <v>20210526</v>
      </c>
    </row>
    <row r="55" customHeight="1" spans="1:158">
      <c r="A55" s="1">
        <v>1</v>
      </c>
      <c r="B55" s="1" t="s">
        <v>588</v>
      </c>
      <c r="C55" s="3" t="s">
        <v>589</v>
      </c>
      <c r="D55" s="1" t="str">
        <f t="shared" si="44"/>
        <v>510821217203JC00050</v>
      </c>
      <c r="E55" s="1" t="str">
        <f t="shared" si="45"/>
        <v>510821217203JC00050F00010001</v>
      </c>
      <c r="F55" s="1" t="s">
        <v>590</v>
      </c>
      <c r="G55" s="1" t="s">
        <v>169</v>
      </c>
      <c r="H55" s="1">
        <f>COUNTIF(F:F,F55)</f>
        <v>1</v>
      </c>
      <c r="I55" s="5" t="s">
        <v>170</v>
      </c>
      <c r="J55"/>
      <c r="L55" s="1" t="s">
        <v>591</v>
      </c>
      <c r="M55" s="1">
        <f>COUNTIF(L:L,L55)</f>
        <v>1</v>
      </c>
      <c r="P55" s="6" t="str">
        <f>IFERROR(HYPERLINK(VLOOKUP(L:L,户籍资料路径!A:C,2,FALSE),"有"),"无")</f>
        <v>无</v>
      </c>
      <c r="Q55" s="11" t="str">
        <f>IFERROR(HYPERLINK(VLOOKUP(K:K,权属资料路径!A:B,2,FALSE),"有"),"无")</f>
        <v>无</v>
      </c>
      <c r="R55" s="11" t="str">
        <f>IFERROR(HYPERLINK(VLOOKUP(F:F,调查资料路径!A:B,2,FALSE),"有"),"无")</f>
        <v>无</v>
      </c>
      <c r="S55" s="12" t="str">
        <f t="shared" si="46"/>
        <v>有</v>
      </c>
      <c r="T55" s="1" t="s">
        <v>592</v>
      </c>
      <c r="X55" s="1" t="s">
        <v>233</v>
      </c>
      <c r="Y55" s="1" t="str">
        <f t="shared" si="47"/>
        <v>3</v>
      </c>
      <c r="Z55" s="1" t="s">
        <v>593</v>
      </c>
      <c r="AA55" s="1" t="str">
        <f>VLOOKUP(L:L,[1]Sheet1!$A:$N,2,FALSE)</f>
        <v>四川省旺苍县天星乡木瓜村6组11号</v>
      </c>
      <c r="AB55" s="1">
        <f t="shared" si="27"/>
        <v>0</v>
      </c>
      <c r="AC55" s="1" t="str">
        <f t="shared" si="28"/>
        <v>旺苍县天星乡木瓜村4组集体经济组织成员</v>
      </c>
      <c r="AD55" s="1">
        <v>628216</v>
      </c>
      <c r="AE55" s="1" t="s">
        <v>172</v>
      </c>
      <c r="AF55" s="1" t="s">
        <v>173</v>
      </c>
      <c r="AG55" s="1" t="s">
        <v>204</v>
      </c>
      <c r="AH55" s="1" t="str">
        <f t="shared" si="48"/>
        <v>旺苍县天星乡木瓜村4组李德成住宅一幢1-1层</v>
      </c>
      <c r="AJ55" s="1" t="s">
        <v>205</v>
      </c>
      <c r="AK55" s="5" t="s">
        <v>594</v>
      </c>
      <c r="AP55" s="24" t="s">
        <v>177</v>
      </c>
      <c r="AQ55" s="9"/>
      <c r="AS55" s="25" t="str">
        <f t="shared" si="49"/>
        <v>本宗地采用测距仪丈量了部分界址边长。界址线清楚，双方现场指界，与邻宗地无争议。</v>
      </c>
      <c r="AT55" s="5" t="s">
        <v>178</v>
      </c>
      <c r="AU55" s="1" t="s">
        <v>179</v>
      </c>
      <c r="AW55" s="1" t="s">
        <v>180</v>
      </c>
      <c r="AY55" s="5" t="s">
        <v>181</v>
      </c>
      <c r="BA55" s="1">
        <v>0</v>
      </c>
      <c r="BB55" s="1">
        <v>0</v>
      </c>
      <c r="BD55" s="1" t="e">
        <f>VLOOKUP(K:K,面签资料路径!A:C,2,0)</f>
        <v>#N/A</v>
      </c>
      <c r="BG55" s="1" t="s">
        <v>207</v>
      </c>
      <c r="BH55" s="1" t="s">
        <v>185</v>
      </c>
      <c r="BJ55" s="1" t="s">
        <v>186</v>
      </c>
      <c r="BK55" s="1" t="str">
        <f t="shared" si="50"/>
        <v>自行修建</v>
      </c>
      <c r="BL55" s="1" t="s">
        <v>208</v>
      </c>
      <c r="BM55" s="1" t="s">
        <v>209</v>
      </c>
      <c r="BX55" s="1" t="s">
        <v>189</v>
      </c>
      <c r="BY55" s="1" t="s">
        <v>189</v>
      </c>
      <c r="BZ55" s="1" t="s">
        <v>189</v>
      </c>
      <c r="CA55" s="1" t="s">
        <v>189</v>
      </c>
      <c r="CB55" s="1" t="s">
        <v>189</v>
      </c>
      <c r="CC55" s="1" t="s">
        <v>188</v>
      </c>
      <c r="CD55" s="1" t="s">
        <v>189</v>
      </c>
      <c r="CI55" s="9"/>
      <c r="CP55" s="9"/>
      <c r="DC55" s="1" t="s">
        <v>169</v>
      </c>
      <c r="DD55" s="1" t="s">
        <v>210</v>
      </c>
      <c r="DE55" s="1" t="s">
        <v>211</v>
      </c>
      <c r="DF55" s="1" t="s">
        <v>192</v>
      </c>
      <c r="DG55" s="1" t="s">
        <v>193</v>
      </c>
      <c r="DH55" s="1" t="s">
        <v>220</v>
      </c>
      <c r="DI55" s="1" t="s">
        <v>194</v>
      </c>
      <c r="DJ55" s="1" t="s">
        <v>194</v>
      </c>
      <c r="DK55" s="1" t="s">
        <v>194</v>
      </c>
      <c r="DL55" s="1" t="s">
        <v>194</v>
      </c>
      <c r="DM55" s="1">
        <v>201.95</v>
      </c>
      <c r="DN55" s="41">
        <f>ROUND(IF(AM55="是",IFERROR(DM55*EE55/SUMIF(F:F,F55,EE:EE),DM55),IFERROR(DM55*BT55/SUMIF(F:F,F55,BT:BT),DM55)),2)</f>
        <v>201.95</v>
      </c>
      <c r="DO55" s="41">
        <v>148.92</v>
      </c>
      <c r="DP55" s="41">
        <f>ROUND(IF(AM55="是",IFERROR(DO55*EE55/SUMIF(F:F,F55,EE:EE),DO55),IFERROR(DO55*BT55/SUMIF(F:F,F55,BT:BT),DO55)),2)</f>
        <v>148.92</v>
      </c>
      <c r="DQ55" s="41">
        <v>0</v>
      </c>
      <c r="DR55" s="41">
        <v>0</v>
      </c>
      <c r="DS55" s="41">
        <v>0</v>
      </c>
      <c r="DT55" s="41">
        <v>148.92</v>
      </c>
      <c r="DU55" s="41">
        <v>0</v>
      </c>
      <c r="DV55" s="41">
        <v>0</v>
      </c>
      <c r="DW55" s="41">
        <v>0</v>
      </c>
      <c r="DX55" s="41">
        <v>0</v>
      </c>
      <c r="DY55" s="41">
        <v>0</v>
      </c>
      <c r="DZ55" s="41">
        <v>0</v>
      </c>
      <c r="EA55" s="41">
        <v>0</v>
      </c>
      <c r="EB55" s="41">
        <v>0</v>
      </c>
      <c r="EC55" s="41">
        <v>0</v>
      </c>
      <c r="ED55" s="41">
        <v>0</v>
      </c>
      <c r="EE55" s="41">
        <f>ROUND(IF(AM55="是",SUM(DQ55:EC55),IFERROR(SUM(DQ55:EC55)*BT55/SUMIF(F:F,F55,BT:BT),SUM(DQ55:EC55))),2)</f>
        <v>148.92</v>
      </c>
      <c r="EF55" s="41" t="s">
        <v>195</v>
      </c>
      <c r="EG55" s="41">
        <f t="shared" si="32"/>
        <v>90</v>
      </c>
      <c r="EH55" s="41">
        <f t="shared" si="33"/>
        <v>66.3669225055707</v>
      </c>
      <c r="EI55" s="1">
        <v>1</v>
      </c>
      <c r="EJ55" s="41">
        <f t="shared" si="34"/>
        <v>111.95</v>
      </c>
      <c r="EK55" s="41">
        <f t="shared" si="35"/>
        <v>82.5530774944293</v>
      </c>
      <c r="EM55" s="33" t="str">
        <f>IF(H55=1,IF(EJ55&gt;0,IF(EK55&gt;0,"经确认，该宗地总面积为"&amp;ROUND(DM55,2)&amp;"平方米，合法用地面积为"&amp;ROUND(EG55,2)&amp;"平方米，超占土地面积为"&amp;ROUND(EJ55,2)&amp;"平方米;"&amp;"建筑总面积为"&amp;ROUND(ED55,2)&amp;"平方米，合法建筑面积为"&amp;ROUND(EH55,2)&amp;"平方米，超占建筑面积为"&amp;ROUND(EK55,2)&amp;"平方米","经确认，该宗地总面积为"&amp;ROUND(DM55,2)&amp;"平方米，合法用地面积为"&amp;ROUND(EG55,2)&amp;"平方米，超占土地面积为"&amp;ROUND(EJ55,2)&amp;"平方米;"),IF(EK55&gt;0,"经确认，建筑总面积为"&amp;ROUND(ED55,2)&amp;"平方米，合法建筑面积为"&amp;ROUND(EH55,2)&amp;"平方米，超占建筑面积为"&amp;ROUND(EK55,2)&amp;"平方米,","无")),"请手动维护该这段")</f>
        <v>经确认，该宗地总面积为201.95平方米，合法用地面积为90平方米，超占土地面积为111.95平方米;建筑总面积为0平方米，合法建筑面积为66.37平方米，超占建筑面积为82.55平方米</v>
      </c>
      <c r="EN55" s="33"/>
      <c r="EO55" s="43" t="str">
        <f>IF(H55=1,IF(EJ55&gt;0,"该宗地面积为"&amp;ROUND(DN55,2)&amp;"平方米，合法面积为"&amp;ROUND(EG55,2)&amp;"平方米，超占土地面积为"&amp;ROUND(EJ55,2)&amp;"平方米；建筑总面积为"&amp;ROUND(ED55,2)&amp;"平方米，合法建筑面积为"&amp;ROUND(EH55,2)&amp;"平方米，超占建筑面积为"&amp;ROUND(EK55,2)&amp;"平方米。"&amp;CHAR(10),IF(EK55&gt;0,"建筑总面积为"&amp;ROUND(ED55,2)&amp;"平方米，合法建筑面积为"&amp;ROUND(EH55,2)&amp;"平方米，超占建筑面积为"&amp;ROUND(EK55,2)&amp;"平方米。"&amp;CHAR(10),))&amp;IF(U55=0,,U55&amp;"为本农村集体经济组织原成员"&amp;CHAR(10))&amp;IF(W55=0,,"该权利人为本农村集体经济组织原成员的合法继承人")&amp;IF(EN55=0,,EN55&amp;CHAR(10)),MID(EM55,5,1000))</f>
        <v>该宗地面积为201.95平方米，合法面积为90平方米，超占土地面积为111.95平方米；建筑总面积为0平方米，合法建筑面积为66.37平方米，超占建筑面积为82.55平方米。
</v>
      </c>
      <c r="EP55" s="1"/>
      <c r="EQ55" s="1"/>
      <c r="ER55" s="1"/>
      <c r="ES55" s="1">
        <f t="shared" si="37"/>
        <v>1</v>
      </c>
      <c r="ET55" s="1" t="str">
        <f t="shared" si="38"/>
        <v>1</v>
      </c>
      <c r="EU55" s="1">
        <f t="shared" si="39"/>
        <v>0</v>
      </c>
      <c r="EV55" s="1">
        <f t="shared" si="40"/>
        <v>1</v>
      </c>
      <c r="EW55" s="1" t="str">
        <f t="shared" si="41"/>
        <v>1-1</v>
      </c>
      <c r="EX55" s="1" t="str">
        <f t="shared" si="42"/>
        <v>1</v>
      </c>
      <c r="EY55" s="1" t="str">
        <f t="shared" si="43"/>
        <v>1-1层</v>
      </c>
      <c r="FB55" s="5">
        <v>20210526</v>
      </c>
    </row>
    <row r="56" customHeight="1" spans="1:158">
      <c r="A56" s="1">
        <v>1</v>
      </c>
      <c r="B56" s="1" t="s">
        <v>595</v>
      </c>
      <c r="C56" s="3" t="s">
        <v>596</v>
      </c>
      <c r="D56" s="1" t="str">
        <f t="shared" si="44"/>
        <v>510821217203JC00051</v>
      </c>
      <c r="E56" s="1" t="str">
        <f t="shared" si="45"/>
        <v>510821217203JC00051F00010001</v>
      </c>
      <c r="F56" s="1" t="s">
        <v>597</v>
      </c>
      <c r="G56" s="1" t="s">
        <v>169</v>
      </c>
      <c r="H56" s="1">
        <f>COUNTIF(F:F,F56)</f>
        <v>1</v>
      </c>
      <c r="I56" s="5" t="s">
        <v>170</v>
      </c>
      <c r="L56" s="1" t="s">
        <v>598</v>
      </c>
      <c r="M56" s="1">
        <f>COUNTIF(L:L,L56)</f>
        <v>1</v>
      </c>
      <c r="P56" s="6" t="str">
        <f>IFERROR(HYPERLINK(VLOOKUP(L:L,户籍资料路径!A:C,2,FALSE),"有"),"无")</f>
        <v>有</v>
      </c>
      <c r="Q56" s="11" t="str">
        <f>IFERROR(HYPERLINK(VLOOKUP(K:K,权属资料路径!A:B,2,FALSE),"有"),"无")</f>
        <v>无</v>
      </c>
      <c r="R56" s="11" t="str">
        <f>IFERROR(HYPERLINK(VLOOKUP(F:F,调查资料路径!A:B,2,FALSE),"有"),"无")</f>
        <v>无</v>
      </c>
      <c r="S56" s="12" t="str">
        <f t="shared" si="46"/>
        <v>有</v>
      </c>
      <c r="T56" s="1" t="s">
        <v>599</v>
      </c>
      <c r="X56" s="1" t="s">
        <v>169</v>
      </c>
      <c r="Y56" s="1" t="str">
        <f t="shared" si="47"/>
        <v>1</v>
      </c>
      <c r="Z56" s="1" t="s">
        <v>600</v>
      </c>
      <c r="AA56" s="1" t="str">
        <f>VLOOKUP(L:L,[1]Sheet1!$A:$N,2,FALSE)</f>
        <v>四川省旺苍县天星乡木瓜村3组60号</v>
      </c>
      <c r="AB56" s="1">
        <f t="shared" si="27"/>
        <v>0</v>
      </c>
      <c r="AC56" s="1" t="str">
        <f t="shared" si="28"/>
        <v>旺苍县天星乡木瓜村2组集体经济组织成员</v>
      </c>
      <c r="AD56" s="1">
        <v>628216</v>
      </c>
      <c r="AE56" s="1" t="s">
        <v>172</v>
      </c>
      <c r="AF56" s="1" t="s">
        <v>173</v>
      </c>
      <c r="AG56" s="1" t="s">
        <v>567</v>
      </c>
      <c r="AH56" s="1" t="str">
        <f t="shared" si="48"/>
        <v>旺苍县天星乡木瓜村2组向宗珍住宅一幢1-1层</v>
      </c>
      <c r="AJ56" s="1" t="s">
        <v>568</v>
      </c>
      <c r="AK56" s="5" t="s">
        <v>335</v>
      </c>
      <c r="AP56" s="24" t="s">
        <v>177</v>
      </c>
      <c r="AS56" s="25" t="str">
        <f t="shared" si="49"/>
        <v>本宗地采用测距仪丈量了部分界址边长。界址线清楚，双方现场指界，与邻宗地无争议。</v>
      </c>
      <c r="AT56" s="5" t="s">
        <v>178</v>
      </c>
      <c r="AU56" s="1" t="s">
        <v>179</v>
      </c>
      <c r="AW56" s="1" t="s">
        <v>180</v>
      </c>
      <c r="AY56" s="5" t="s">
        <v>181</v>
      </c>
      <c r="BA56" s="1" t="s">
        <v>570</v>
      </c>
      <c r="BB56" s="1">
        <v>0</v>
      </c>
      <c r="BD56" s="1" t="e">
        <f>VLOOKUP(K:K,面签资料路径!A:C,2,0)</f>
        <v>#N/A</v>
      </c>
      <c r="BG56" s="1" t="s">
        <v>207</v>
      </c>
      <c r="BH56" s="1" t="s">
        <v>185</v>
      </c>
      <c r="BJ56" s="1" t="s">
        <v>186</v>
      </c>
      <c r="BK56" s="1" t="str">
        <f t="shared" si="50"/>
        <v>自行修建</v>
      </c>
      <c r="BL56" s="1" t="s">
        <v>208</v>
      </c>
      <c r="BM56" s="1" t="s">
        <v>209</v>
      </c>
      <c r="BX56" s="1" t="s">
        <v>189</v>
      </c>
      <c r="BY56" s="1" t="s">
        <v>189</v>
      </c>
      <c r="BZ56" s="1" t="s">
        <v>189</v>
      </c>
      <c r="CA56" s="1" t="s">
        <v>189</v>
      </c>
      <c r="CB56" s="1" t="s">
        <v>189</v>
      </c>
      <c r="CC56" s="1" t="s">
        <v>188</v>
      </c>
      <c r="CD56" s="1" t="s">
        <v>189</v>
      </c>
      <c r="DC56" s="1" t="s">
        <v>169</v>
      </c>
      <c r="DD56" s="1" t="s">
        <v>210</v>
      </c>
      <c r="DE56" s="1" t="s">
        <v>193</v>
      </c>
      <c r="DF56" s="1" t="s">
        <v>211</v>
      </c>
      <c r="DG56" s="1" t="s">
        <v>220</v>
      </c>
      <c r="DH56" s="1" t="s">
        <v>220</v>
      </c>
      <c r="DI56" s="1" t="s">
        <v>194</v>
      </c>
      <c r="DJ56" s="1" t="s">
        <v>194</v>
      </c>
      <c r="DK56" s="1" t="s">
        <v>194</v>
      </c>
      <c r="DL56" s="1" t="s">
        <v>194</v>
      </c>
      <c r="DM56" s="1">
        <v>277.93</v>
      </c>
      <c r="DN56" s="41">
        <f>ROUND(IF(AM56="是",IFERROR(DM56*EE56/SUMIF(F:F,F56,EE:EE),DM56),IFERROR(DM56*BT56/SUMIF(F:F,F56,BT:BT),DM56)),2)</f>
        <v>277.93</v>
      </c>
      <c r="DO56" s="41">
        <v>206.53</v>
      </c>
      <c r="DP56" s="41">
        <f>ROUND(IF(AM56="是",IFERROR(DO56*EE56/SUMIF(F:F,F56,EE:EE),DO56),IFERROR(DO56*BT56/SUMIF(F:F,F56,BT:BT),DO56)),2)</f>
        <v>206.53</v>
      </c>
      <c r="DQ56" s="41">
        <v>0</v>
      </c>
      <c r="DR56" s="41">
        <v>0</v>
      </c>
      <c r="DS56" s="41">
        <v>0</v>
      </c>
      <c r="DT56" s="41">
        <v>206.53</v>
      </c>
      <c r="DU56" s="41">
        <v>0</v>
      </c>
      <c r="DV56" s="41">
        <v>0</v>
      </c>
      <c r="DW56" s="41">
        <v>0</v>
      </c>
      <c r="DX56" s="41">
        <v>0</v>
      </c>
      <c r="DY56" s="41">
        <v>0</v>
      </c>
      <c r="DZ56" s="41">
        <v>0</v>
      </c>
      <c r="EA56" s="41">
        <v>0</v>
      </c>
      <c r="EB56" s="41">
        <v>0</v>
      </c>
      <c r="EC56" s="41">
        <v>0</v>
      </c>
      <c r="ED56" s="41">
        <v>0</v>
      </c>
      <c r="EE56" s="41">
        <f>ROUND(IF(AM56="是",SUM(DQ56:EC56),IFERROR(SUM(DQ56:EC56)*BT56/SUMIF(F:F,F56,BT:BT),SUM(DQ56:EC56))),2)</f>
        <v>206.53</v>
      </c>
      <c r="EF56" s="41" t="s">
        <v>195</v>
      </c>
      <c r="EG56" s="41">
        <f t="shared" si="32"/>
        <v>90</v>
      </c>
      <c r="EH56" s="41">
        <f t="shared" si="33"/>
        <v>66.8790702694923</v>
      </c>
      <c r="EI56" s="1">
        <v>1</v>
      </c>
      <c r="EJ56" s="41">
        <f t="shared" si="34"/>
        <v>187.93</v>
      </c>
      <c r="EK56" s="41">
        <f t="shared" si="35"/>
        <v>139.650929730508</v>
      </c>
      <c r="EM56" s="33" t="str">
        <f>IF(H56=1,IF(EJ56&gt;0,IF(EK56&gt;0,"经确认，该宗地总面积为"&amp;ROUND(DM56,2)&amp;"平方米，合法用地面积为"&amp;ROUND(EG56,2)&amp;"平方米，超占土地面积为"&amp;ROUND(EJ56,2)&amp;"平方米;"&amp;"建筑总面积为"&amp;ROUND(ED56,2)&amp;"平方米，合法建筑面积为"&amp;ROUND(EH56,2)&amp;"平方米，超占建筑面积为"&amp;ROUND(EK56,2)&amp;"平方米","经确认，该宗地总面积为"&amp;ROUND(DM56,2)&amp;"平方米，合法用地面积为"&amp;ROUND(EG56,2)&amp;"平方米，超占土地面积为"&amp;ROUND(EJ56,2)&amp;"平方米;"),IF(EK56&gt;0,"经确认，建筑总面积为"&amp;ROUND(ED56,2)&amp;"平方米，合法建筑面积为"&amp;ROUND(EH56,2)&amp;"平方米，超占建筑面积为"&amp;ROUND(EK56,2)&amp;"平方米,","无")),"请手动维护该这段")</f>
        <v>经确认，该宗地总面积为277.93平方米，合法用地面积为90平方米，超占土地面积为187.93平方米;建筑总面积为0平方米，合法建筑面积为66.88平方米，超占建筑面积为139.65平方米</v>
      </c>
      <c r="EN56" s="33"/>
      <c r="EO56" s="43" t="str">
        <f>IF(H56=1,IF(EJ56&gt;0,"该宗地面积为"&amp;ROUND(DN56,2)&amp;"平方米，合法面积为"&amp;ROUND(EG56,2)&amp;"平方米，超占土地面积为"&amp;ROUND(EJ56,2)&amp;"平方米；建筑总面积为"&amp;ROUND(ED56,2)&amp;"平方米，合法建筑面积为"&amp;ROUND(EH56,2)&amp;"平方米，超占建筑面积为"&amp;ROUND(EK56,2)&amp;"平方米。"&amp;CHAR(10),IF(EK56&gt;0,"建筑总面积为"&amp;ROUND(ED56,2)&amp;"平方米，合法建筑面积为"&amp;ROUND(EH56,2)&amp;"平方米，超占建筑面积为"&amp;ROUND(EK56,2)&amp;"平方米。"&amp;CHAR(10),))&amp;IF(U56=0,,U56&amp;"为本农村集体经济组织原成员"&amp;CHAR(10))&amp;IF(W56=0,,"该权利人为本农村集体经济组织原成员的合法继承人")&amp;IF(EN56=0,,EN56&amp;CHAR(10)),MID(EM56,5,1000))</f>
        <v>该宗地面积为277.93平方米，合法面积为90平方米，超占土地面积为187.93平方米；建筑总面积为0平方米，合法建筑面积为66.88平方米，超占建筑面积为139.65平方米。
</v>
      </c>
      <c r="EP56" s="1"/>
      <c r="EQ56" s="1"/>
      <c r="ER56" s="1"/>
      <c r="ES56" s="1">
        <f t="shared" si="37"/>
        <v>1</v>
      </c>
      <c r="ET56" s="1" t="str">
        <f t="shared" si="38"/>
        <v>1</v>
      </c>
      <c r="EU56" s="1">
        <f t="shared" si="39"/>
        <v>0</v>
      </c>
      <c r="EV56" s="1">
        <f t="shared" si="40"/>
        <v>1</v>
      </c>
      <c r="EW56" s="1" t="str">
        <f t="shared" si="41"/>
        <v>1-1</v>
      </c>
      <c r="EX56" s="1" t="str">
        <f t="shared" si="42"/>
        <v>1</v>
      </c>
      <c r="EY56" s="1" t="str">
        <f t="shared" si="43"/>
        <v>1-1层</v>
      </c>
      <c r="FB56" s="5">
        <v>20210526</v>
      </c>
    </row>
    <row r="57" customHeight="1" spans="1:158">
      <c r="A57" s="1">
        <v>1</v>
      </c>
      <c r="B57" s="1" t="s">
        <v>601</v>
      </c>
      <c r="C57" s="3" t="s">
        <v>602</v>
      </c>
      <c r="D57" s="1" t="str">
        <f t="shared" si="44"/>
        <v>510821217203JC00052</v>
      </c>
      <c r="E57" s="1" t="str">
        <f t="shared" si="45"/>
        <v>510821217203JC00052F00010001</v>
      </c>
      <c r="F57" s="1" t="s">
        <v>603</v>
      </c>
      <c r="G57" s="1" t="s">
        <v>169</v>
      </c>
      <c r="H57" s="1">
        <f>COUNTIF(F:F,F57)</f>
        <v>1</v>
      </c>
      <c r="I57" s="5" t="s">
        <v>170</v>
      </c>
      <c r="L57" s="1" t="s">
        <v>604</v>
      </c>
      <c r="M57" s="1">
        <f>COUNTIF(L:L,L57)</f>
        <v>1</v>
      </c>
      <c r="N57" s="9"/>
      <c r="P57" s="6" t="str">
        <f>IFERROR(HYPERLINK(VLOOKUP(L:L,户籍资料路径!A:C,2,FALSE),"有"),"无")</f>
        <v>有</v>
      </c>
      <c r="Q57" s="11" t="str">
        <f>IFERROR(HYPERLINK(VLOOKUP(K:K,权属资料路径!A:B,2,FALSE),"有"),"无")</f>
        <v>无</v>
      </c>
      <c r="R57" s="11" t="str">
        <f>IFERROR(HYPERLINK(VLOOKUP(F:F,调查资料路径!A:B,2,FALSE),"有"),"无")</f>
        <v>无</v>
      </c>
      <c r="S57" s="12" t="str">
        <f t="shared" si="46"/>
        <v>有</v>
      </c>
      <c r="T57" s="1" t="s">
        <v>605</v>
      </c>
      <c r="X57" s="1" t="s">
        <v>217</v>
      </c>
      <c r="Y57" s="1" t="str">
        <f t="shared" si="47"/>
        <v>2</v>
      </c>
      <c r="Z57" s="1" t="s">
        <v>606</v>
      </c>
      <c r="AA57" s="1" t="str">
        <f>VLOOKUP(L:L,[1]Sheet1!$A:$N,2,FALSE)</f>
        <v>四川省旺苍县天星乡木瓜村3组1号附1号</v>
      </c>
      <c r="AB57" s="1">
        <f t="shared" si="27"/>
        <v>0</v>
      </c>
      <c r="AC57" s="1" t="str">
        <f t="shared" si="28"/>
        <v>旺苍县天星乡木瓜村2组集体经济组织成员</v>
      </c>
      <c r="AD57" s="1">
        <v>628216</v>
      </c>
      <c r="AE57" s="1" t="s">
        <v>172</v>
      </c>
      <c r="AF57" s="1" t="s">
        <v>173</v>
      </c>
      <c r="AG57" s="1" t="s">
        <v>567</v>
      </c>
      <c r="AH57" s="1" t="str">
        <f t="shared" si="48"/>
        <v>旺苍县天星乡木瓜村2组罗青廷住宅一幢1-3层</v>
      </c>
      <c r="AJ57" s="1" t="s">
        <v>568</v>
      </c>
      <c r="AK57" s="5" t="s">
        <v>607</v>
      </c>
      <c r="AP57" s="24" t="s">
        <v>177</v>
      </c>
      <c r="AS57" s="25" t="str">
        <f t="shared" si="49"/>
        <v>本宗地采用测距仪丈量了部分界址边长。界址线清楚，双方现场指界，与邻宗地无争议。</v>
      </c>
      <c r="AT57" s="5" t="s">
        <v>178</v>
      </c>
      <c r="AU57" s="1" t="s">
        <v>179</v>
      </c>
      <c r="AW57" s="1" t="s">
        <v>180</v>
      </c>
      <c r="AY57" s="5" t="s">
        <v>181</v>
      </c>
      <c r="BA57" s="1" t="s">
        <v>570</v>
      </c>
      <c r="BB57" s="1">
        <v>0</v>
      </c>
      <c r="BD57" s="1" t="e">
        <f>VLOOKUP(K:K,面签资料路径!A:C,2,0)</f>
        <v>#N/A</v>
      </c>
      <c r="BG57" s="1" t="s">
        <v>207</v>
      </c>
      <c r="BH57" s="1" t="s">
        <v>185</v>
      </c>
      <c r="BJ57" s="1" t="s">
        <v>186</v>
      </c>
      <c r="BK57" s="1" t="str">
        <f t="shared" si="50"/>
        <v>自行修建</v>
      </c>
      <c r="BL57" s="1" t="s">
        <v>208</v>
      </c>
      <c r="BM57" s="1" t="s">
        <v>209</v>
      </c>
      <c r="BX57" s="1" t="s">
        <v>189</v>
      </c>
      <c r="BY57" s="1" t="s">
        <v>189</v>
      </c>
      <c r="BZ57" s="1" t="s">
        <v>189</v>
      </c>
      <c r="CA57" s="1" t="s">
        <v>189</v>
      </c>
      <c r="CB57" s="1" t="s">
        <v>189</v>
      </c>
      <c r="CC57" s="1" t="s">
        <v>188</v>
      </c>
      <c r="CD57" s="1" t="s">
        <v>189</v>
      </c>
      <c r="DC57" s="1" t="s">
        <v>233</v>
      </c>
      <c r="DD57" s="1" t="s">
        <v>244</v>
      </c>
      <c r="DE57" s="1" t="s">
        <v>220</v>
      </c>
      <c r="DF57" s="1" t="s">
        <v>211</v>
      </c>
      <c r="DG57" s="1" t="s">
        <v>220</v>
      </c>
      <c r="DH57" s="1" t="s">
        <v>220</v>
      </c>
      <c r="DI57" s="1" t="s">
        <v>194</v>
      </c>
      <c r="DJ57" s="1" t="s">
        <v>194</v>
      </c>
      <c r="DK57" s="1" t="s">
        <v>194</v>
      </c>
      <c r="DL57" s="1" t="s">
        <v>194</v>
      </c>
      <c r="DM57" s="1">
        <v>179.46</v>
      </c>
      <c r="DN57" s="41">
        <f>ROUND(IF(AM57="是",IFERROR(DM57*EE57/SUMIF(F:F,F57,EE:EE),DM57),IFERROR(DM57*BT57/SUMIF(F:F,F57,BT:BT),DM57)),2)</f>
        <v>179.46</v>
      </c>
      <c r="DO57" s="41">
        <v>141.7</v>
      </c>
      <c r="DP57" s="41">
        <f>ROUND(IF(AM57="是",IFERROR(DO57*EE57/SUMIF(F:F,F57,EE:EE),DO57),IFERROR(DO57*BT57/SUMIF(F:F,F57,BT:BT),DO57)),2)</f>
        <v>141.7</v>
      </c>
      <c r="DQ57" s="41">
        <v>0</v>
      </c>
      <c r="DR57" s="41">
        <v>0</v>
      </c>
      <c r="DS57" s="41">
        <v>0</v>
      </c>
      <c r="DT57" s="41">
        <v>141.7</v>
      </c>
      <c r="DU57" s="41">
        <v>133.35</v>
      </c>
      <c r="DV57" s="41">
        <v>103.87</v>
      </c>
      <c r="DW57" s="41">
        <v>0</v>
      </c>
      <c r="DX57" s="41">
        <v>0</v>
      </c>
      <c r="DY57" s="41">
        <v>0</v>
      </c>
      <c r="DZ57" s="41">
        <v>0</v>
      </c>
      <c r="EA57" s="41">
        <v>0</v>
      </c>
      <c r="EB57" s="41">
        <v>0</v>
      </c>
      <c r="EC57" s="41">
        <v>0</v>
      </c>
      <c r="ED57" s="41">
        <v>0</v>
      </c>
      <c r="EE57" s="41">
        <f>ROUND(IF(AM57="是",SUM(DQ57:EC57),IFERROR(SUM(DQ57:EC57)*BT57/SUMIF(F:F,F57,BT:BT),SUM(DQ57:EC57))),2)</f>
        <v>378.92</v>
      </c>
      <c r="EF57" s="41" t="s">
        <v>195</v>
      </c>
      <c r="EG57" s="41">
        <f t="shared" si="32"/>
        <v>90</v>
      </c>
      <c r="EH57" s="41">
        <f t="shared" si="33"/>
        <v>190.030090270812</v>
      </c>
      <c r="EI57" s="1">
        <v>3</v>
      </c>
      <c r="EJ57" s="41">
        <f t="shared" si="34"/>
        <v>89.46</v>
      </c>
      <c r="EK57" s="41">
        <f t="shared" si="35"/>
        <v>188.889909729188</v>
      </c>
      <c r="EM57" s="33" t="str">
        <f>IF(H57=1,IF(EJ57&gt;0,IF(EK57&gt;0,"经确认，该宗地总面积为"&amp;ROUND(DM57,2)&amp;"平方米，合法用地面积为"&amp;ROUND(EG57,2)&amp;"平方米，超占土地面积为"&amp;ROUND(EJ57,2)&amp;"平方米;"&amp;"建筑总面积为"&amp;ROUND(ED57,2)&amp;"平方米，合法建筑面积为"&amp;ROUND(EH57,2)&amp;"平方米，超占建筑面积为"&amp;ROUND(EK57,2)&amp;"平方米","经确认，该宗地总面积为"&amp;ROUND(DM57,2)&amp;"平方米，合法用地面积为"&amp;ROUND(EG57,2)&amp;"平方米，超占土地面积为"&amp;ROUND(EJ57,2)&amp;"平方米;"),IF(EK57&gt;0,"经确认，建筑总面积为"&amp;ROUND(ED57,2)&amp;"平方米，合法建筑面积为"&amp;ROUND(EH57,2)&amp;"平方米，超占建筑面积为"&amp;ROUND(EK57,2)&amp;"平方米,","无")),"请手动维护该这段")</f>
        <v>经确认，该宗地总面积为179.46平方米，合法用地面积为90平方米，超占土地面积为89.46平方米;建筑总面积为0平方米，合法建筑面积为190.03平方米，超占建筑面积为188.89平方米</v>
      </c>
      <c r="EN57" s="33"/>
      <c r="EO57" s="43" t="str">
        <f>IF(H57=1,IF(EJ57&gt;0,"该宗地面积为"&amp;ROUND(DN57,2)&amp;"平方米，合法面积为"&amp;ROUND(EG57,2)&amp;"平方米，超占土地面积为"&amp;ROUND(EJ57,2)&amp;"平方米；建筑总面积为"&amp;ROUND(ED57,2)&amp;"平方米，合法建筑面积为"&amp;ROUND(EH57,2)&amp;"平方米，超占建筑面积为"&amp;ROUND(EK57,2)&amp;"平方米。"&amp;CHAR(10),IF(EK57&gt;0,"建筑总面积为"&amp;ROUND(ED57,2)&amp;"平方米，合法建筑面积为"&amp;ROUND(EH57,2)&amp;"平方米，超占建筑面积为"&amp;ROUND(EK57,2)&amp;"平方米。"&amp;CHAR(10),))&amp;IF(U57=0,,U57&amp;"为本农村集体经济组织原成员"&amp;CHAR(10))&amp;IF(W57=0,,"该权利人为本农村集体经济组织原成员的合法继承人")&amp;IF(EN57=0,,EN57&amp;CHAR(10)),MID(EM57,5,1000))</f>
        <v>该宗地面积为179.46平方米，合法面积为90平方米，超占土地面积为89.46平方米；建筑总面积为0平方米，合法建筑面积为190.03平方米，超占建筑面积为188.89平方米。
</v>
      </c>
      <c r="EP57" s="1"/>
      <c r="EQ57" s="1"/>
      <c r="ER57" s="1"/>
      <c r="ES57" s="1">
        <f t="shared" si="37"/>
        <v>3</v>
      </c>
      <c r="ET57" s="1" t="str">
        <f t="shared" si="38"/>
        <v>3</v>
      </c>
      <c r="EU57" s="1">
        <f t="shared" si="39"/>
        <v>0</v>
      </c>
      <c r="EV57" s="1">
        <f t="shared" si="40"/>
        <v>1</v>
      </c>
      <c r="EW57" s="1" t="str">
        <f t="shared" si="41"/>
        <v>1-3</v>
      </c>
      <c r="EX57" s="1" t="str">
        <f t="shared" si="42"/>
        <v>3</v>
      </c>
      <c r="EY57" s="1" t="str">
        <f t="shared" si="43"/>
        <v>1-3层</v>
      </c>
      <c r="FB57" s="5">
        <v>20210526</v>
      </c>
    </row>
    <row r="58" customHeight="1" spans="1:158">
      <c r="A58" s="1">
        <v>1</v>
      </c>
      <c r="B58" s="1" t="s">
        <v>608</v>
      </c>
      <c r="C58" s="3" t="s">
        <v>609</v>
      </c>
      <c r="D58" s="1" t="str">
        <f t="shared" si="44"/>
        <v>510821217203JC00053</v>
      </c>
      <c r="E58" s="1" t="str">
        <f t="shared" si="45"/>
        <v>510821217203JC00053F00010001</v>
      </c>
      <c r="F58" s="1" t="s">
        <v>610</v>
      </c>
      <c r="G58" s="1" t="s">
        <v>169</v>
      </c>
      <c r="H58" s="1">
        <f>COUNTIF(F:F,F58)</f>
        <v>1</v>
      </c>
      <c r="I58" s="5" t="s">
        <v>170</v>
      </c>
      <c r="L58" s="1" t="s">
        <v>611</v>
      </c>
      <c r="M58" s="1">
        <f>COUNTIF(L:L,L58)</f>
        <v>1</v>
      </c>
      <c r="P58" s="6" t="str">
        <f>IFERROR(HYPERLINK(VLOOKUP(L:L,户籍资料路径!A:C,2,FALSE),"有"),"无")</f>
        <v>有</v>
      </c>
      <c r="Q58" s="11" t="str">
        <f>IFERROR(HYPERLINK(VLOOKUP(K:K,权属资料路径!A:B,2,FALSE),"有"),"无")</f>
        <v>无</v>
      </c>
      <c r="R58" s="11" t="str">
        <f>IFERROR(HYPERLINK(VLOOKUP(F:F,调查资料路径!A:B,2,FALSE),"有"),"无")</f>
        <v>无</v>
      </c>
      <c r="S58" s="12" t="str">
        <f t="shared" si="46"/>
        <v>有</v>
      </c>
      <c r="T58" s="1" t="s">
        <v>612</v>
      </c>
      <c r="X58" s="1" t="s">
        <v>241</v>
      </c>
      <c r="Y58" s="1" t="str">
        <f t="shared" si="47"/>
        <v>5</v>
      </c>
      <c r="Z58" s="1" t="s">
        <v>613</v>
      </c>
      <c r="AA58" s="1" t="str">
        <f>VLOOKUP(L:L,[1]Sheet1!$A:$N,2,FALSE)</f>
        <v>四川省旺苍县天星乡木瓜村3组17号</v>
      </c>
      <c r="AB58" s="1">
        <f t="shared" si="27"/>
        <v>0</v>
      </c>
      <c r="AC58" s="1" t="str">
        <f t="shared" si="28"/>
        <v>旺苍县天星乡木瓜村2组集体经济组织成员</v>
      </c>
      <c r="AD58" s="1">
        <v>628216</v>
      </c>
      <c r="AE58" s="1" t="s">
        <v>172</v>
      </c>
      <c r="AF58" s="1" t="s">
        <v>173</v>
      </c>
      <c r="AG58" s="1" t="s">
        <v>567</v>
      </c>
      <c r="AH58" s="1" t="str">
        <f t="shared" si="48"/>
        <v>旺苍县天星乡木瓜村2组向凯住宅一幢1-2层</v>
      </c>
      <c r="AJ58" s="1" t="s">
        <v>568</v>
      </c>
      <c r="AK58" s="5" t="s">
        <v>614</v>
      </c>
      <c r="AP58" s="24" t="s">
        <v>177</v>
      </c>
      <c r="AS58" s="25" t="str">
        <f t="shared" si="49"/>
        <v>本宗地采用测距仪丈量了部分界址边长。界址线清楚，双方现场指界，与邻宗地无争议。</v>
      </c>
      <c r="AT58" s="5" t="s">
        <v>178</v>
      </c>
      <c r="AU58" s="1" t="s">
        <v>179</v>
      </c>
      <c r="AW58" s="1" t="s">
        <v>180</v>
      </c>
      <c r="AY58" s="5" t="s">
        <v>181</v>
      </c>
      <c r="BA58" s="1" t="s">
        <v>570</v>
      </c>
      <c r="BB58" s="1">
        <v>0</v>
      </c>
      <c r="BD58" s="1" t="e">
        <f>VLOOKUP(K:K,面签资料路径!A:C,2,0)</f>
        <v>#N/A</v>
      </c>
      <c r="BG58" s="1" t="s">
        <v>207</v>
      </c>
      <c r="BH58" s="1" t="s">
        <v>185</v>
      </c>
      <c r="BJ58" s="1" t="s">
        <v>186</v>
      </c>
      <c r="BK58" s="1" t="str">
        <f t="shared" si="50"/>
        <v>自行修建</v>
      </c>
      <c r="BL58" s="1" t="s">
        <v>208</v>
      </c>
      <c r="BM58" s="1" t="s">
        <v>209</v>
      </c>
      <c r="BX58" s="1" t="s">
        <v>189</v>
      </c>
      <c r="BY58" s="1" t="s">
        <v>189</v>
      </c>
      <c r="BZ58" s="1" t="s">
        <v>189</v>
      </c>
      <c r="CA58" s="1" t="s">
        <v>189</v>
      </c>
      <c r="CB58" s="1" t="s">
        <v>189</v>
      </c>
      <c r="CC58" s="1" t="s">
        <v>188</v>
      </c>
      <c r="CD58" s="1" t="s">
        <v>189</v>
      </c>
      <c r="DC58" s="1" t="s">
        <v>217</v>
      </c>
      <c r="DD58" s="1" t="s">
        <v>244</v>
      </c>
      <c r="DE58" s="1" t="s">
        <v>193</v>
      </c>
      <c r="DF58" s="1" t="s">
        <v>211</v>
      </c>
      <c r="DG58" s="1" t="s">
        <v>220</v>
      </c>
      <c r="DH58" s="1" t="s">
        <v>192</v>
      </c>
      <c r="DI58" s="1" t="s">
        <v>194</v>
      </c>
      <c r="DJ58" s="1" t="s">
        <v>194</v>
      </c>
      <c r="DK58" s="1" t="s">
        <v>194</v>
      </c>
      <c r="DL58" s="1" t="s">
        <v>194</v>
      </c>
      <c r="DM58" s="1">
        <v>227.98</v>
      </c>
      <c r="DN58" s="41">
        <f>ROUND(IF(AM58="是",IFERROR(DM58*EE58/SUMIF(F:F,F58,EE:EE),DM58),IFERROR(DM58*BT58/SUMIF(F:F,F58,BT:BT),DM58)),2)</f>
        <v>227.98</v>
      </c>
      <c r="DO58" s="41">
        <v>184.8</v>
      </c>
      <c r="DP58" s="41">
        <f>ROUND(IF(AM58="是",IFERROR(DO58*EE58/SUMIF(F:F,F58,EE:EE),DO58),IFERROR(DO58*BT58/SUMIF(F:F,F58,BT:BT),DO58)),2)</f>
        <v>184.8</v>
      </c>
      <c r="DQ58" s="41">
        <v>0</v>
      </c>
      <c r="DR58" s="41">
        <v>0</v>
      </c>
      <c r="DS58" s="41">
        <v>0</v>
      </c>
      <c r="DT58" s="41">
        <v>174.14</v>
      </c>
      <c r="DU58" s="41">
        <v>182.01</v>
      </c>
      <c r="DV58" s="41">
        <v>0</v>
      </c>
      <c r="DW58" s="41">
        <v>0</v>
      </c>
      <c r="DX58" s="41">
        <v>0</v>
      </c>
      <c r="DY58" s="41">
        <v>0</v>
      </c>
      <c r="DZ58" s="41">
        <v>0</v>
      </c>
      <c r="EA58" s="41">
        <v>0</v>
      </c>
      <c r="EB58" s="41">
        <v>0</v>
      </c>
      <c r="EC58" s="41">
        <v>0</v>
      </c>
      <c r="ED58" s="41">
        <v>0</v>
      </c>
      <c r="EE58" s="41">
        <f>ROUND(IF(AM58="是",SUM(DQ58:EC58),IFERROR(SUM(DQ58:EC58)*BT58/SUMIF(F:F,F58,BT:BT),SUM(DQ58:EC58))),2)</f>
        <v>356.15</v>
      </c>
      <c r="EF58" s="41" t="s">
        <v>195</v>
      </c>
      <c r="EG58" s="41">
        <f t="shared" si="32"/>
        <v>150</v>
      </c>
      <c r="EH58" s="41">
        <f t="shared" si="33"/>
        <v>234.329765768927</v>
      </c>
      <c r="EI58" s="1">
        <v>2</v>
      </c>
      <c r="EJ58" s="41">
        <f t="shared" si="34"/>
        <v>77.98</v>
      </c>
      <c r="EK58" s="41">
        <f t="shared" si="35"/>
        <v>121.820234231073</v>
      </c>
      <c r="EM58" s="33" t="str">
        <f>IF(H58=1,IF(EJ58&gt;0,IF(EK58&gt;0,"经确认，该宗地总面积为"&amp;ROUND(DM58,2)&amp;"平方米，合法用地面积为"&amp;ROUND(EG58,2)&amp;"平方米，超占土地面积为"&amp;ROUND(EJ58,2)&amp;"平方米;"&amp;"建筑总面积为"&amp;ROUND(ED58,2)&amp;"平方米，合法建筑面积为"&amp;ROUND(EH58,2)&amp;"平方米，超占建筑面积为"&amp;ROUND(EK58,2)&amp;"平方米","经确认，该宗地总面积为"&amp;ROUND(DM58,2)&amp;"平方米，合法用地面积为"&amp;ROUND(EG58,2)&amp;"平方米，超占土地面积为"&amp;ROUND(EJ58,2)&amp;"平方米;"),IF(EK58&gt;0,"经确认，建筑总面积为"&amp;ROUND(ED58,2)&amp;"平方米，合法建筑面积为"&amp;ROUND(EH58,2)&amp;"平方米，超占建筑面积为"&amp;ROUND(EK58,2)&amp;"平方米,","无")),"请手动维护该这段")</f>
        <v>经确认，该宗地总面积为227.98平方米，合法用地面积为150平方米，超占土地面积为77.98平方米;建筑总面积为0平方米，合法建筑面积为234.33平方米，超占建筑面积为121.82平方米</v>
      </c>
      <c r="EN58" s="33"/>
      <c r="EO58" s="43" t="str">
        <f>IF(H58=1,IF(EJ58&gt;0,"该宗地面积为"&amp;ROUND(DN58,2)&amp;"平方米，合法面积为"&amp;ROUND(EG58,2)&amp;"平方米，超占土地面积为"&amp;ROUND(EJ58,2)&amp;"平方米；建筑总面积为"&amp;ROUND(ED58,2)&amp;"平方米，合法建筑面积为"&amp;ROUND(EH58,2)&amp;"平方米，超占建筑面积为"&amp;ROUND(EK58,2)&amp;"平方米。"&amp;CHAR(10),IF(EK58&gt;0,"建筑总面积为"&amp;ROUND(ED58,2)&amp;"平方米，合法建筑面积为"&amp;ROUND(EH58,2)&amp;"平方米，超占建筑面积为"&amp;ROUND(EK58,2)&amp;"平方米。"&amp;CHAR(10),))&amp;IF(U58=0,,U58&amp;"为本农村集体经济组织原成员"&amp;CHAR(10))&amp;IF(W58=0,,"该权利人为本农村集体经济组织原成员的合法继承人")&amp;IF(EN58=0,,EN58&amp;CHAR(10)),MID(EM58,5,1000))</f>
        <v>该宗地面积为227.98平方米，合法面积为150平方米，超占土地面积为77.98平方米；建筑总面积为0平方米，合法建筑面积为234.33平方米，超占建筑面积为121.82平方米。
</v>
      </c>
      <c r="EP58" s="1"/>
      <c r="EQ58" s="1"/>
      <c r="ER58" s="1"/>
      <c r="ES58" s="1">
        <f t="shared" si="37"/>
        <v>2</v>
      </c>
      <c r="ET58" s="1" t="str">
        <f t="shared" si="38"/>
        <v>2</v>
      </c>
      <c r="EU58" s="1">
        <f t="shared" si="39"/>
        <v>0</v>
      </c>
      <c r="EV58" s="1">
        <f t="shared" si="40"/>
        <v>1</v>
      </c>
      <c r="EW58" s="1" t="str">
        <f t="shared" si="41"/>
        <v>1-2</v>
      </c>
      <c r="EX58" s="1" t="str">
        <f t="shared" si="42"/>
        <v>2</v>
      </c>
      <c r="EY58" s="1" t="str">
        <f t="shared" si="43"/>
        <v>1-2层</v>
      </c>
      <c r="FB58" s="5">
        <v>20210526</v>
      </c>
    </row>
    <row r="59" customHeight="1" spans="1:158">
      <c r="A59" s="1">
        <v>1</v>
      </c>
      <c r="B59" s="1" t="s">
        <v>615</v>
      </c>
      <c r="C59" s="3" t="s">
        <v>616</v>
      </c>
      <c r="D59" s="1" t="str">
        <f t="shared" si="44"/>
        <v>510821217203JC00054</v>
      </c>
      <c r="E59" s="1" t="str">
        <f t="shared" si="45"/>
        <v>510821217203JC00054F00010001</v>
      </c>
      <c r="F59" s="1" t="s">
        <v>617</v>
      </c>
      <c r="G59" s="1" t="s">
        <v>169</v>
      </c>
      <c r="H59" s="1">
        <f>COUNTIF(F:F,F59)</f>
        <v>1</v>
      </c>
      <c r="I59" s="5" t="s">
        <v>170</v>
      </c>
      <c r="J59"/>
      <c r="L59" s="1" t="s">
        <v>618</v>
      </c>
      <c r="M59" s="1">
        <f>COUNTIF(L:L,L59)</f>
        <v>1</v>
      </c>
      <c r="N59" s="1" t="s">
        <v>619</v>
      </c>
      <c r="P59" s="8" t="str">
        <f>IFERROR(HYPERLINK(VLOOKUP(L:L,户籍资料路径!A:C,2,FALSE),"有"),"无")</f>
        <v>有</v>
      </c>
      <c r="Q59" s="11" t="str">
        <f>IFERROR(HYPERLINK(VLOOKUP(L:L,权属资料路径!A:B,2,FALSE),"有"),"无")</f>
        <v>无</v>
      </c>
      <c r="R59" s="11" t="str">
        <f>IFERROR(HYPERLINK(VLOOKUP(F:F,调查资料路径!A:B,2,FALSE),"有"),"无")</f>
        <v>无</v>
      </c>
      <c r="S59" s="12" t="str">
        <f t="shared" si="46"/>
        <v>有</v>
      </c>
      <c r="T59" s="1" t="s">
        <v>620</v>
      </c>
      <c r="X59" s="1" t="s">
        <v>241</v>
      </c>
      <c r="Y59" s="1" t="str">
        <f t="shared" si="47"/>
        <v>5</v>
      </c>
      <c r="Z59" s="1" t="s">
        <v>621</v>
      </c>
      <c r="AA59" s="1" t="str">
        <f>VLOOKUP(L:L,[1]Sheet1!$A:$N,2,FALSE)</f>
        <v>四川省旺苍县天星乡木瓜村3组59号</v>
      </c>
      <c r="AB59" s="1">
        <f t="shared" si="27"/>
        <v>0</v>
      </c>
      <c r="AC59" s="1" t="str">
        <f t="shared" si="28"/>
        <v>旺苍县天星乡木瓜村2组集体经济组织成员</v>
      </c>
      <c r="AD59" s="1">
        <v>628216</v>
      </c>
      <c r="AE59" s="1" t="s">
        <v>172</v>
      </c>
      <c r="AF59" s="1" t="s">
        <v>173</v>
      </c>
      <c r="AG59" s="1" t="s">
        <v>567</v>
      </c>
      <c r="AH59" s="1" t="str">
        <f t="shared" si="48"/>
        <v>旺苍县天星乡木瓜村2组罗成昌住宅一幢1-1层</v>
      </c>
      <c r="AJ59" s="1" t="s">
        <v>568</v>
      </c>
      <c r="AK59" s="5" t="s">
        <v>622</v>
      </c>
      <c r="AP59" s="24" t="s">
        <v>177</v>
      </c>
      <c r="AS59" s="25" t="str">
        <f t="shared" si="49"/>
        <v>本宗地采用测距仪丈量了部分界址边长。界址线清楚，双方现场指界，与邻宗地无争议。</v>
      </c>
      <c r="AT59" s="5" t="s">
        <v>178</v>
      </c>
      <c r="AU59" s="1" t="s">
        <v>179</v>
      </c>
      <c r="AW59" s="1" t="s">
        <v>180</v>
      </c>
      <c r="AY59" s="5" t="s">
        <v>181</v>
      </c>
      <c r="BA59" s="1" t="s">
        <v>182</v>
      </c>
      <c r="BB59" s="1" t="s">
        <v>623</v>
      </c>
      <c r="BD59" s="1" t="e">
        <f>VLOOKUP(K:K,面签资料路径!A:C,2,0)</f>
        <v>#N/A</v>
      </c>
      <c r="BG59" s="1" t="s">
        <v>207</v>
      </c>
      <c r="BH59" s="1" t="s">
        <v>185</v>
      </c>
      <c r="BJ59" s="1" t="s">
        <v>186</v>
      </c>
      <c r="BK59" s="1" t="str">
        <f t="shared" si="50"/>
        <v>自行修建</v>
      </c>
      <c r="BL59" s="1" t="s">
        <v>208</v>
      </c>
      <c r="BM59" s="1" t="s">
        <v>209</v>
      </c>
      <c r="BX59" s="1" t="s">
        <v>189</v>
      </c>
      <c r="BY59" s="1" t="s">
        <v>189</v>
      </c>
      <c r="BZ59" s="1" t="s">
        <v>189</v>
      </c>
      <c r="CA59" s="1" t="s">
        <v>189</v>
      </c>
      <c r="CB59" s="1" t="s">
        <v>189</v>
      </c>
      <c r="CC59" s="1" t="s">
        <v>188</v>
      </c>
      <c r="CD59" s="1" t="s">
        <v>189</v>
      </c>
      <c r="DC59" s="1" t="s">
        <v>169</v>
      </c>
      <c r="DD59" s="1" t="s">
        <v>210</v>
      </c>
      <c r="DE59" s="1" t="s">
        <v>220</v>
      </c>
      <c r="DF59" s="1" t="s">
        <v>211</v>
      </c>
      <c r="DG59" s="1" t="s">
        <v>220</v>
      </c>
      <c r="DH59" s="1" t="s">
        <v>192</v>
      </c>
      <c r="DI59" s="1" t="s">
        <v>194</v>
      </c>
      <c r="DJ59" s="1" t="s">
        <v>194</v>
      </c>
      <c r="DK59" s="1" t="s">
        <v>194</v>
      </c>
      <c r="DL59" s="1" t="s">
        <v>194</v>
      </c>
      <c r="DM59" s="1">
        <v>253.99</v>
      </c>
      <c r="DN59" s="41">
        <f>ROUND(IF(AM59="是",IFERROR(DM59*EE59/SUMIF(F:F,F59,EE:EE),DM59),IFERROR(DM59*BT59/SUMIF(F:F,F59,BT:BT),DM59)),2)</f>
        <v>253.99</v>
      </c>
      <c r="DO59" s="41">
        <v>175.95</v>
      </c>
      <c r="DP59" s="41">
        <f>ROUND(IF(AM59="是",IFERROR(DO59*EE59/SUMIF(F:F,F59,EE:EE),DO59),IFERROR(DO59*BT59/SUMIF(F:F,F59,BT:BT),DO59)),2)</f>
        <v>175.95</v>
      </c>
      <c r="DQ59" s="41">
        <v>0</v>
      </c>
      <c r="DR59" s="41">
        <v>0</v>
      </c>
      <c r="DS59" s="41">
        <v>0</v>
      </c>
      <c r="DT59" s="41">
        <v>175.95</v>
      </c>
      <c r="DU59" s="41">
        <v>0</v>
      </c>
      <c r="DV59" s="41">
        <v>0</v>
      </c>
      <c r="DW59" s="41">
        <v>0</v>
      </c>
      <c r="DX59" s="41">
        <v>0</v>
      </c>
      <c r="DY59" s="41">
        <v>0</v>
      </c>
      <c r="DZ59" s="41">
        <v>0</v>
      </c>
      <c r="EA59" s="41">
        <v>0</v>
      </c>
      <c r="EB59" s="41">
        <v>0</v>
      </c>
      <c r="EC59" s="41">
        <v>0</v>
      </c>
      <c r="ED59" s="41">
        <v>0</v>
      </c>
      <c r="EE59" s="41">
        <f>ROUND(IF(AM59="是",SUM(DQ59:EC59),IFERROR(SUM(DQ59:EC59)*BT59/SUMIF(F:F,F59,BT:BT),SUM(DQ59:EC59))),2)</f>
        <v>175.95</v>
      </c>
      <c r="EF59" s="41" t="s">
        <v>195</v>
      </c>
      <c r="EG59" s="41">
        <f t="shared" si="32"/>
        <v>150</v>
      </c>
      <c r="EH59" s="41">
        <f t="shared" si="33"/>
        <v>103.911571321706</v>
      </c>
      <c r="EI59" s="1">
        <v>1</v>
      </c>
      <c r="EJ59" s="41">
        <f t="shared" si="34"/>
        <v>103.99</v>
      </c>
      <c r="EK59" s="41">
        <f t="shared" si="35"/>
        <v>72.0384286782944</v>
      </c>
      <c r="EM59" s="33" t="str">
        <f>IF(H59=1,IF(EJ59&gt;0,IF(EK59&gt;0,"经确认，该宗地总面积为"&amp;ROUND(DM59,2)&amp;"平方米，合法用地面积为"&amp;ROUND(EG59,2)&amp;"平方米，超占土地面积为"&amp;ROUND(EJ59,2)&amp;"平方米;"&amp;"建筑总面积为"&amp;ROUND(ED59,2)&amp;"平方米，合法建筑面积为"&amp;ROUND(EH59,2)&amp;"平方米，超占建筑面积为"&amp;ROUND(EK59,2)&amp;"平方米","经确认，该宗地总面积为"&amp;ROUND(DM59,2)&amp;"平方米，合法用地面积为"&amp;ROUND(EG59,2)&amp;"平方米，超占土地面积为"&amp;ROUND(EJ59,2)&amp;"平方米;"),IF(EK59&gt;0,"经确认，建筑总面积为"&amp;ROUND(ED59,2)&amp;"平方米，合法建筑面积为"&amp;ROUND(EH59,2)&amp;"平方米，超占建筑面积为"&amp;ROUND(EK59,2)&amp;"平方米,","无")),"请手动维护该这段")</f>
        <v>经确认，该宗地总面积为253.99平方米，合法用地面积为150平方米，超占土地面积为103.99平方米;建筑总面积为0平方米，合法建筑面积为103.91平方米，超占建筑面积为72.04平方米</v>
      </c>
      <c r="EN59" s="33"/>
      <c r="EO59" s="43" t="str">
        <f>IF(H59=1,IF(EJ59&gt;0,"该宗地面积为"&amp;ROUND(DN59,2)&amp;"平方米，合法面积为"&amp;ROUND(EG59,2)&amp;"平方米，超占土地面积为"&amp;ROUND(EJ59,2)&amp;"平方米；建筑总面积为"&amp;ROUND(ED59,2)&amp;"平方米，合法建筑面积为"&amp;ROUND(EH59,2)&amp;"平方米，超占建筑面积为"&amp;ROUND(EK59,2)&amp;"平方米。"&amp;CHAR(10),IF(EK59&gt;0,"建筑总面积为"&amp;ROUND(ED59,2)&amp;"平方米，合法建筑面积为"&amp;ROUND(EH59,2)&amp;"平方米，超占建筑面积为"&amp;ROUND(EK59,2)&amp;"平方米。"&amp;CHAR(10),))&amp;IF(U59=0,,U59&amp;"为本农村集体经济组织原成员"&amp;CHAR(10))&amp;IF(W59=0,,"该权利人为本农村集体经济组织原成员的合法继承人")&amp;IF(EN59=0,,EN59&amp;CHAR(10)),MID(EM59,5,1000))</f>
        <v>该宗地面积为253.99平方米，合法面积为150平方米，超占土地面积为103.99平方米；建筑总面积为0平方米，合法建筑面积为103.91平方米，超占建筑面积为72.04平方米。
</v>
      </c>
      <c r="EP59" s="1"/>
      <c r="EQ59" s="1"/>
      <c r="ER59" s="1"/>
      <c r="ES59" s="1">
        <f t="shared" si="37"/>
        <v>1</v>
      </c>
      <c r="ET59" s="1" t="str">
        <f t="shared" si="38"/>
        <v>1</v>
      </c>
      <c r="EU59" s="1">
        <f t="shared" si="39"/>
        <v>0</v>
      </c>
      <c r="EV59" s="1">
        <f t="shared" si="40"/>
        <v>1</v>
      </c>
      <c r="EW59" s="1" t="str">
        <f t="shared" si="41"/>
        <v>1-1</v>
      </c>
      <c r="EX59" s="1" t="str">
        <f t="shared" si="42"/>
        <v>1</v>
      </c>
      <c r="EY59" s="1" t="str">
        <f t="shared" si="43"/>
        <v>1-1层</v>
      </c>
      <c r="FB59" s="5">
        <v>20210526</v>
      </c>
    </row>
    <row r="60" customHeight="1" spans="1:158">
      <c r="A60" s="1">
        <v>1</v>
      </c>
      <c r="B60" s="1" t="s">
        <v>624</v>
      </c>
      <c r="C60" s="3" t="s">
        <v>625</v>
      </c>
      <c r="D60" s="1" t="str">
        <f t="shared" si="44"/>
        <v>510821217203JC00055</v>
      </c>
      <c r="E60" s="1" t="str">
        <f t="shared" si="45"/>
        <v>510821217203JC00055F00010001</v>
      </c>
      <c r="F60" s="1" t="s">
        <v>626</v>
      </c>
      <c r="G60" s="1" t="s">
        <v>169</v>
      </c>
      <c r="H60" s="1">
        <f>COUNTIF(F:F,F60)</f>
        <v>1</v>
      </c>
      <c r="I60" s="5" t="s">
        <v>170</v>
      </c>
      <c r="L60" s="1" t="s">
        <v>627</v>
      </c>
      <c r="M60" s="1">
        <f>COUNTIF(L:L,L60)</f>
        <v>1</v>
      </c>
      <c r="N60" s="1" t="s">
        <v>200</v>
      </c>
      <c r="P60" s="8" t="str">
        <f>IFERROR(HYPERLINK(VLOOKUP(L:L,户籍资料路径!A:C,2,FALSE),"有"),"无")</f>
        <v>有</v>
      </c>
      <c r="Q60" s="11" t="str">
        <f>IFERROR(HYPERLINK(VLOOKUP(K:K,权属资料路径!A:B,2,FALSE),"有"),"无")</f>
        <v>无</v>
      </c>
      <c r="R60" s="11" t="str">
        <f>IFERROR(HYPERLINK(VLOOKUP(F:F,调查资料路径!A:B,2,FALSE),"有"),"无")</f>
        <v>无</v>
      </c>
      <c r="S60" s="12" t="str">
        <f t="shared" si="46"/>
        <v>有</v>
      </c>
      <c r="T60" s="1" t="s">
        <v>628</v>
      </c>
      <c r="X60" s="1" t="s">
        <v>217</v>
      </c>
      <c r="Y60" s="1" t="str">
        <f t="shared" si="47"/>
        <v>2</v>
      </c>
      <c r="Z60" s="1" t="s">
        <v>629</v>
      </c>
      <c r="AA60" s="1" t="str">
        <f>VLOOKUP(L:L,[1]Sheet1!$A:$N,2,FALSE)</f>
        <v>四川省旺苍县天星乡木瓜村7组6号</v>
      </c>
      <c r="AB60" s="1">
        <f t="shared" si="27"/>
        <v>0</v>
      </c>
      <c r="AC60" s="1" t="str">
        <f t="shared" si="28"/>
        <v>旺苍县天星乡木瓜村4组集体经济组织成员</v>
      </c>
      <c r="AD60" s="1">
        <v>628216</v>
      </c>
      <c r="AE60" s="1" t="s">
        <v>172</v>
      </c>
      <c r="AF60" s="1" t="s">
        <v>173</v>
      </c>
      <c r="AG60" s="1" t="s">
        <v>204</v>
      </c>
      <c r="AH60" s="1" t="str">
        <f t="shared" si="48"/>
        <v>旺苍县天星乡木瓜村4组向莲英住宅一幢1-1层</v>
      </c>
      <c r="AJ60" s="1" t="s">
        <v>205</v>
      </c>
      <c r="AK60" s="5" t="s">
        <v>630</v>
      </c>
      <c r="AP60" s="24" t="s">
        <v>177</v>
      </c>
      <c r="AS60" s="25" t="str">
        <f t="shared" si="49"/>
        <v>本宗地采用测距仪丈量了部分界址边长。界址线清楚，双方现场指界，与邻宗地无争议。</v>
      </c>
      <c r="AT60" s="5" t="s">
        <v>178</v>
      </c>
      <c r="AU60" s="1" t="s">
        <v>179</v>
      </c>
      <c r="AW60" s="1" t="s">
        <v>180</v>
      </c>
      <c r="AY60" s="5" t="s">
        <v>181</v>
      </c>
      <c r="BA60" s="1">
        <v>0</v>
      </c>
      <c r="BB60" s="1">
        <v>0</v>
      </c>
      <c r="BD60" s="1" t="e">
        <f>VLOOKUP(K:K,面签资料路径!A:C,2,0)</f>
        <v>#N/A</v>
      </c>
      <c r="BG60" s="1" t="s">
        <v>207</v>
      </c>
      <c r="BH60" s="1" t="s">
        <v>185</v>
      </c>
      <c r="BJ60" s="1" t="s">
        <v>186</v>
      </c>
      <c r="BK60" s="1" t="str">
        <f t="shared" si="50"/>
        <v>自行修建</v>
      </c>
      <c r="BL60" s="1" t="s">
        <v>208</v>
      </c>
      <c r="BM60" s="1" t="s">
        <v>209</v>
      </c>
      <c r="BX60" s="1" t="s">
        <v>189</v>
      </c>
      <c r="BY60" s="1" t="s">
        <v>189</v>
      </c>
      <c r="BZ60" s="1" t="s">
        <v>189</v>
      </c>
      <c r="CA60" s="1" t="s">
        <v>189</v>
      </c>
      <c r="CB60" s="1" t="s">
        <v>189</v>
      </c>
      <c r="CC60" s="1" t="s">
        <v>188</v>
      </c>
      <c r="CD60" s="1" t="s">
        <v>189</v>
      </c>
      <c r="CI60" s="9"/>
      <c r="CP60" s="9"/>
      <c r="DC60" s="1" t="s">
        <v>169</v>
      </c>
      <c r="DD60" s="1" t="s">
        <v>210</v>
      </c>
      <c r="DE60" s="1" t="s">
        <v>220</v>
      </c>
      <c r="DF60" s="1" t="s">
        <v>220</v>
      </c>
      <c r="DG60" s="1" t="s">
        <v>220</v>
      </c>
      <c r="DH60" s="1" t="s">
        <v>211</v>
      </c>
      <c r="DI60" s="1" t="s">
        <v>194</v>
      </c>
      <c r="DJ60" s="1" t="s">
        <v>194</v>
      </c>
      <c r="DK60" s="1" t="s">
        <v>194</v>
      </c>
      <c r="DL60" s="1" t="s">
        <v>194</v>
      </c>
      <c r="DM60" s="1">
        <v>214.04</v>
      </c>
      <c r="DN60" s="41">
        <f>ROUND(IF(AM60="是",IFERROR(DM60*EE60/SUMIF(F:F,F60,EE:EE),DM60),IFERROR(DM60*BT60/SUMIF(F:F,F60,BT:BT),DM60)),2)</f>
        <v>214.04</v>
      </c>
      <c r="DO60" s="41">
        <v>160.2</v>
      </c>
      <c r="DP60" s="41">
        <f>ROUND(IF(AM60="是",IFERROR(DO60*EE60/SUMIF(F:F,F60,EE:EE),DO60),IFERROR(DO60*BT60/SUMIF(F:F,F60,BT:BT),DO60)),2)</f>
        <v>160.2</v>
      </c>
      <c r="DQ60" s="41">
        <v>0</v>
      </c>
      <c r="DR60" s="41">
        <v>0</v>
      </c>
      <c r="DS60" s="41">
        <v>0</v>
      </c>
      <c r="DT60" s="41">
        <v>160.2</v>
      </c>
      <c r="DU60" s="41">
        <v>0</v>
      </c>
      <c r="DV60" s="41">
        <v>0</v>
      </c>
      <c r="DW60" s="41">
        <v>0</v>
      </c>
      <c r="DX60" s="41">
        <v>0</v>
      </c>
      <c r="DY60" s="41">
        <v>0</v>
      </c>
      <c r="DZ60" s="41">
        <v>0</v>
      </c>
      <c r="EA60" s="41">
        <v>0</v>
      </c>
      <c r="EB60" s="41">
        <v>0</v>
      </c>
      <c r="EC60" s="41">
        <v>0</v>
      </c>
      <c r="ED60" s="41">
        <v>0</v>
      </c>
      <c r="EE60" s="41">
        <f>ROUND(IF(AM60="是",SUM(DQ60:EC60),IFERROR(SUM(DQ60:EC60)*BT60/SUMIF(F:F,F60,BT:BT),SUM(DQ60:EC60))),2)</f>
        <v>160.2</v>
      </c>
      <c r="EF60" s="41" t="s">
        <v>195</v>
      </c>
      <c r="EG60" s="41">
        <f t="shared" si="32"/>
        <v>214.04</v>
      </c>
      <c r="EH60" s="41">
        <f t="shared" si="33"/>
        <v>160.2</v>
      </c>
      <c r="EI60" s="1">
        <v>1</v>
      </c>
      <c r="EJ60" s="41">
        <f t="shared" si="34"/>
        <v>0</v>
      </c>
      <c r="EK60" s="41">
        <f t="shared" si="35"/>
        <v>0</v>
      </c>
      <c r="EM60" s="33" t="str">
        <f>IF(H60=1,IF(EJ60&gt;0,IF(EK60&gt;0,"经确认，该宗地总面积为"&amp;ROUND(DM60,2)&amp;"平方米，合法用地面积为"&amp;ROUND(EG60,2)&amp;"平方米，超占土地面积为"&amp;ROUND(EJ60,2)&amp;"平方米;"&amp;"建筑总面积为"&amp;ROUND(ED60,2)&amp;"平方米，合法建筑面积为"&amp;ROUND(EH60,2)&amp;"平方米，超占建筑面积为"&amp;ROUND(EK60,2)&amp;"平方米","经确认，该宗地总面积为"&amp;ROUND(DM60,2)&amp;"平方米，合法用地面积为"&amp;ROUND(EG60,2)&amp;"平方米，超占土地面积为"&amp;ROUND(EJ60,2)&amp;"平方米;"),IF(EK60&gt;0,"经确认，建筑总面积为"&amp;ROUND(ED60,2)&amp;"平方米，合法建筑面积为"&amp;ROUND(EH60,2)&amp;"平方米，超占建筑面积为"&amp;ROUND(EK60,2)&amp;"平方米,","无")),"请手动维护该这段")</f>
        <v>无</v>
      </c>
      <c r="EN60" s="33"/>
      <c r="EO60" s="43" t="str">
        <f>IF(H60=1,IF(EJ60&gt;0,"该宗地面积为"&amp;ROUND(DN60,2)&amp;"平方米，合法面积为"&amp;ROUND(EG60,2)&amp;"平方米，超占土地面积为"&amp;ROUND(EJ60,2)&amp;"平方米；建筑总面积为"&amp;ROUND(ED60,2)&amp;"平方米，合法建筑面积为"&amp;ROUND(EH60,2)&amp;"平方米，超占建筑面积为"&amp;ROUND(EK60,2)&amp;"平方米。"&amp;CHAR(10),IF(EK60&gt;0,"建筑总面积为"&amp;ROUND(ED60,2)&amp;"平方米，合法建筑面积为"&amp;ROUND(EH60,2)&amp;"平方米，超占建筑面积为"&amp;ROUND(EK60,2)&amp;"平方米。"&amp;CHAR(10),))&amp;IF(U60=0,,U60&amp;"为本农村集体经济组织原成员"&amp;CHAR(10))&amp;IF(W60=0,,"该权利人为本农村集体经济组织原成员的合法继承人")&amp;IF(EN60=0,,EN60&amp;CHAR(10)),MID(EM60,5,1000))</f>
        <v/>
      </c>
      <c r="EP60" s="1"/>
      <c r="EQ60" s="1"/>
      <c r="ER60" s="1"/>
      <c r="ES60" s="1">
        <f t="shared" si="37"/>
        <v>1</v>
      </c>
      <c r="ET60" s="1" t="str">
        <f t="shared" si="38"/>
        <v>1</v>
      </c>
      <c r="EU60" s="1">
        <f t="shared" si="39"/>
        <v>0</v>
      </c>
      <c r="EV60" s="1">
        <f t="shared" si="40"/>
        <v>1</v>
      </c>
      <c r="EW60" s="1" t="str">
        <f t="shared" si="41"/>
        <v>1-1</v>
      </c>
      <c r="EX60" s="1" t="str">
        <f t="shared" si="42"/>
        <v>1</v>
      </c>
      <c r="EY60" s="1" t="str">
        <f t="shared" si="43"/>
        <v>1-1层</v>
      </c>
      <c r="FB60" s="5">
        <v>20210526</v>
      </c>
    </row>
    <row r="61" customHeight="1" spans="1:158">
      <c r="A61" s="1">
        <v>1</v>
      </c>
      <c r="B61" s="1" t="s">
        <v>631</v>
      </c>
      <c r="C61" s="3" t="s">
        <v>632</v>
      </c>
      <c r="D61" s="1" t="str">
        <f t="shared" si="44"/>
        <v>510821217203JC00056</v>
      </c>
      <c r="E61" s="1" t="str">
        <f t="shared" si="45"/>
        <v>510821217203JC00056F00010001</v>
      </c>
      <c r="F61" s="1" t="s">
        <v>633</v>
      </c>
      <c r="G61" s="1" t="s">
        <v>169</v>
      </c>
      <c r="H61" s="1">
        <f>COUNTIF(F:F,F61)</f>
        <v>1</v>
      </c>
      <c r="I61" s="5" t="s">
        <v>170</v>
      </c>
      <c r="L61" s="1" t="s">
        <v>634</v>
      </c>
      <c r="M61" s="1">
        <f>COUNTIF(L:L,L61)</f>
        <v>1</v>
      </c>
      <c r="P61" s="6" t="str">
        <f>IFERROR(HYPERLINK(VLOOKUP(L:L,户籍资料路径!A:C,2,FALSE),"有"),"无")</f>
        <v>有</v>
      </c>
      <c r="Q61" s="11" t="str">
        <f>IFERROR(HYPERLINK(VLOOKUP(K:K,权属资料路径!A:B,2,FALSE),"有"),"无")</f>
        <v>无</v>
      </c>
      <c r="R61" s="11" t="str">
        <f>IFERROR(HYPERLINK(VLOOKUP(F:F,调查资料路径!A:B,2,FALSE),"有"),"无")</f>
        <v>无</v>
      </c>
      <c r="S61" s="12" t="str">
        <f t="shared" si="46"/>
        <v>有</v>
      </c>
      <c r="T61" s="1" t="s">
        <v>635</v>
      </c>
      <c r="X61" s="1" t="s">
        <v>241</v>
      </c>
      <c r="Y61" s="1" t="str">
        <f t="shared" si="47"/>
        <v>5</v>
      </c>
      <c r="Z61" s="15" t="s">
        <v>636</v>
      </c>
      <c r="AA61" s="1" t="str">
        <f>VLOOKUP(L:L,[1]Sheet1!$A:$N,2,FALSE)</f>
        <v>四川省旺苍县天星乡木瓜村7组15号</v>
      </c>
      <c r="AB61" s="1">
        <f t="shared" si="27"/>
        <v>0</v>
      </c>
      <c r="AC61" s="1" t="str">
        <f t="shared" si="28"/>
        <v>旺苍县天星乡木瓜村把4组集体经济组织成员</v>
      </c>
      <c r="AD61" s="1">
        <v>628216</v>
      </c>
      <c r="AE61" s="1" t="s">
        <v>172</v>
      </c>
      <c r="AF61" s="1" t="s">
        <v>637</v>
      </c>
      <c r="AG61" s="1" t="s">
        <v>204</v>
      </c>
      <c r="AH61" s="1" t="str">
        <f t="shared" si="48"/>
        <v>旺苍县天星乡木瓜村把4组李成甫住宅一幢1-1层</v>
      </c>
      <c r="AJ61" s="1" t="e">
        <v>#N/A</v>
      </c>
      <c r="AK61" s="5" t="s">
        <v>638</v>
      </c>
      <c r="AP61" s="24" t="s">
        <v>177</v>
      </c>
      <c r="AS61" s="25" t="str">
        <f t="shared" si="49"/>
        <v>本宗地采用测距仪丈量了部分界址边长。界址线清楚，双方现场指界，与邻宗地无争议。</v>
      </c>
      <c r="AT61" s="5" t="s">
        <v>178</v>
      </c>
      <c r="AU61" s="1" t="s">
        <v>179</v>
      </c>
      <c r="AW61" s="1" t="s">
        <v>180</v>
      </c>
      <c r="AY61" s="5" t="s">
        <v>181</v>
      </c>
      <c r="BA61" s="1">
        <v>0</v>
      </c>
      <c r="BB61" s="1">
        <v>0</v>
      </c>
      <c r="BD61" s="1" t="e">
        <f>VLOOKUP(K:K,面签资料路径!A:C,2,0)</f>
        <v>#N/A</v>
      </c>
      <c r="BG61" s="1" t="s">
        <v>207</v>
      </c>
      <c r="BH61" s="1" t="s">
        <v>185</v>
      </c>
      <c r="BJ61" s="1" t="s">
        <v>186</v>
      </c>
      <c r="BK61" s="1" t="str">
        <f t="shared" si="50"/>
        <v>自行修建</v>
      </c>
      <c r="BL61" s="1" t="s">
        <v>208</v>
      </c>
      <c r="BM61" s="1" t="s">
        <v>209</v>
      </c>
      <c r="BX61" s="1" t="s">
        <v>189</v>
      </c>
      <c r="BY61" s="1" t="s">
        <v>189</v>
      </c>
      <c r="BZ61" s="1" t="s">
        <v>189</v>
      </c>
      <c r="CA61" s="1" t="s">
        <v>189</v>
      </c>
      <c r="CB61" s="1" t="s">
        <v>189</v>
      </c>
      <c r="CC61" s="1" t="s">
        <v>188</v>
      </c>
      <c r="CD61" s="1" t="s">
        <v>189</v>
      </c>
      <c r="DC61" s="1" t="s">
        <v>169</v>
      </c>
      <c r="DD61" s="1" t="s">
        <v>210</v>
      </c>
      <c r="DE61" s="1" t="s">
        <v>211</v>
      </c>
      <c r="DF61" s="1" t="s">
        <v>220</v>
      </c>
      <c r="DG61" s="1" t="s">
        <v>220</v>
      </c>
      <c r="DH61" s="1" t="s">
        <v>211</v>
      </c>
      <c r="DI61" s="1" t="s">
        <v>194</v>
      </c>
      <c r="DJ61" s="1" t="s">
        <v>194</v>
      </c>
      <c r="DK61" s="1" t="s">
        <v>194</v>
      </c>
      <c r="DL61" s="1" t="s">
        <v>194</v>
      </c>
      <c r="DM61" s="1">
        <v>240.01</v>
      </c>
      <c r="DN61" s="41">
        <f>ROUND(IF(AM61="是",IFERROR(DM61*EE61/SUMIF(F:F,F61,EE:EE),DM61),IFERROR(DM61*BT61/SUMIF(F:F,F61,BT:BT),DM61)),2)</f>
        <v>240.01</v>
      </c>
      <c r="DO61" s="41">
        <v>180.48</v>
      </c>
      <c r="DP61" s="41">
        <f>ROUND(IF(AM61="是",IFERROR(DO61*EE61/SUMIF(F:F,F61,EE:EE),DO61),IFERROR(DO61*BT61/SUMIF(F:F,F61,BT:BT),DO61)),2)</f>
        <v>180.48</v>
      </c>
      <c r="DQ61" s="41">
        <v>0</v>
      </c>
      <c r="DR61" s="41">
        <v>0</v>
      </c>
      <c r="DS61" s="41">
        <v>0</v>
      </c>
      <c r="DT61" s="41">
        <v>180.48</v>
      </c>
      <c r="DU61" s="41">
        <v>0</v>
      </c>
      <c r="DV61" s="41">
        <v>0</v>
      </c>
      <c r="DW61" s="41">
        <v>0</v>
      </c>
      <c r="DX61" s="41">
        <v>0</v>
      </c>
      <c r="DY61" s="41">
        <v>0</v>
      </c>
      <c r="DZ61" s="41">
        <v>0</v>
      </c>
      <c r="EA61" s="41">
        <v>0</v>
      </c>
      <c r="EB61" s="41">
        <v>0</v>
      </c>
      <c r="EC61" s="41">
        <v>0</v>
      </c>
      <c r="ED61" s="41">
        <v>0</v>
      </c>
      <c r="EE61" s="41">
        <f>ROUND(IF(AM61="是",SUM(DQ61:EC61),IFERROR(SUM(DQ61:EC61)*BT61/SUMIF(F:F,F61,BT:BT),SUM(DQ61:EC61))),2)</f>
        <v>180.48</v>
      </c>
      <c r="EF61" s="41" t="s">
        <v>195</v>
      </c>
      <c r="EG61" s="41">
        <f t="shared" si="32"/>
        <v>240.01</v>
      </c>
      <c r="EH61" s="41">
        <f t="shared" si="33"/>
        <v>180.48</v>
      </c>
      <c r="EI61" s="1">
        <v>1</v>
      </c>
      <c r="EJ61" s="41">
        <f t="shared" si="34"/>
        <v>0</v>
      </c>
      <c r="EK61" s="41">
        <f t="shared" si="35"/>
        <v>0</v>
      </c>
      <c r="EM61" s="33" t="str">
        <f>IF(H61=1,IF(EJ61&gt;0,IF(EK61&gt;0,"经确认，该宗地总面积为"&amp;ROUND(DM61,2)&amp;"平方米，合法用地面积为"&amp;ROUND(EG61,2)&amp;"平方米，超占土地面积为"&amp;ROUND(EJ61,2)&amp;"平方米;"&amp;"建筑总面积为"&amp;ROUND(ED61,2)&amp;"平方米，合法建筑面积为"&amp;ROUND(EH61,2)&amp;"平方米，超占建筑面积为"&amp;ROUND(EK61,2)&amp;"平方米","经确认，该宗地总面积为"&amp;ROUND(DM61,2)&amp;"平方米，合法用地面积为"&amp;ROUND(EG61,2)&amp;"平方米，超占土地面积为"&amp;ROUND(EJ61,2)&amp;"平方米;"),IF(EK61&gt;0,"经确认，建筑总面积为"&amp;ROUND(ED61,2)&amp;"平方米，合法建筑面积为"&amp;ROUND(EH61,2)&amp;"平方米，超占建筑面积为"&amp;ROUND(EK61,2)&amp;"平方米,","无")),"请手动维护该这段")</f>
        <v>无</v>
      </c>
      <c r="EN61" s="33"/>
      <c r="EO61" s="43" t="str">
        <f>IF(H61=1,IF(EJ61&gt;0,"该宗地面积为"&amp;ROUND(DN61,2)&amp;"平方米，合法面积为"&amp;ROUND(EG61,2)&amp;"平方米，超占土地面积为"&amp;ROUND(EJ61,2)&amp;"平方米；建筑总面积为"&amp;ROUND(ED61,2)&amp;"平方米，合法建筑面积为"&amp;ROUND(EH61,2)&amp;"平方米，超占建筑面积为"&amp;ROUND(EK61,2)&amp;"平方米。"&amp;CHAR(10),IF(EK61&gt;0,"建筑总面积为"&amp;ROUND(ED61,2)&amp;"平方米，合法建筑面积为"&amp;ROUND(EH61,2)&amp;"平方米，超占建筑面积为"&amp;ROUND(EK61,2)&amp;"平方米。"&amp;CHAR(10),))&amp;IF(U61=0,,U61&amp;"为本农村集体经济组织原成员"&amp;CHAR(10))&amp;IF(W61=0,,"该权利人为本农村集体经济组织原成员的合法继承人")&amp;IF(EN61=0,,EN61&amp;CHAR(10)),MID(EM61,5,1000))</f>
        <v/>
      </c>
      <c r="EP61" s="1"/>
      <c r="EQ61" s="1"/>
      <c r="ER61" s="1"/>
      <c r="ES61" s="1">
        <f t="shared" si="37"/>
        <v>1</v>
      </c>
      <c r="ET61" s="1" t="str">
        <f t="shared" si="38"/>
        <v>1</v>
      </c>
      <c r="EU61" s="1">
        <f t="shared" si="39"/>
        <v>0</v>
      </c>
      <c r="EV61" s="1">
        <f t="shared" si="40"/>
        <v>1</v>
      </c>
      <c r="EW61" s="1" t="str">
        <f t="shared" si="41"/>
        <v>1-1</v>
      </c>
      <c r="EX61" s="1" t="str">
        <f t="shared" si="42"/>
        <v>1</v>
      </c>
      <c r="EY61" s="1" t="str">
        <f t="shared" si="43"/>
        <v>1-1层</v>
      </c>
      <c r="FB61" s="5">
        <v>20210526</v>
      </c>
    </row>
    <row r="62" customHeight="1" spans="1:158">
      <c r="A62" s="1">
        <v>1</v>
      </c>
      <c r="B62" s="1" t="s">
        <v>639</v>
      </c>
      <c r="C62" s="3" t="s">
        <v>640</v>
      </c>
      <c r="D62" s="1" t="str">
        <f t="shared" si="44"/>
        <v>510821217203JC00057</v>
      </c>
      <c r="E62" s="1" t="str">
        <f t="shared" si="45"/>
        <v>510821217203JC00057F00010001</v>
      </c>
      <c r="F62" s="1" t="s">
        <v>641</v>
      </c>
      <c r="G62" s="1" t="s">
        <v>169</v>
      </c>
      <c r="H62" s="1">
        <f>COUNTIF(F:F,F62)</f>
        <v>1</v>
      </c>
      <c r="I62" s="5" t="s">
        <v>170</v>
      </c>
      <c r="L62" s="1" t="s">
        <v>642</v>
      </c>
      <c r="M62" s="1">
        <f>COUNTIF(L:L,L62)</f>
        <v>1</v>
      </c>
      <c r="P62" s="6" t="str">
        <f>IFERROR(HYPERLINK(VLOOKUP(L:L,户籍资料路径!A:C,2,FALSE),"有"),"无")</f>
        <v>有</v>
      </c>
      <c r="Q62" s="11" t="str">
        <f>IFERROR(HYPERLINK(VLOOKUP(L:L,权属资料路径!A:B,2,FALSE),"有"),"无")</f>
        <v>无</v>
      </c>
      <c r="R62" s="11" t="str">
        <f>IFERROR(HYPERLINK(VLOOKUP(F:F,调查资料路径!A:B,2,FALSE),"有"),"无")</f>
        <v>无</v>
      </c>
      <c r="S62" s="12" t="str">
        <f t="shared" si="46"/>
        <v>有</v>
      </c>
      <c r="T62" s="1" t="s">
        <v>643</v>
      </c>
      <c r="X62" s="1" t="s">
        <v>202</v>
      </c>
      <c r="Y62" s="1" t="str">
        <f t="shared" si="47"/>
        <v>4</v>
      </c>
      <c r="Z62" s="1" t="s">
        <v>644</v>
      </c>
      <c r="AA62" s="1" t="str">
        <f>VLOOKUP(L:L,[1]Sheet1!$A:$N,2,FALSE)</f>
        <v>四川省旺苍县天星乡木瓜村3组58号</v>
      </c>
      <c r="AB62" s="1">
        <f t="shared" si="27"/>
        <v>0</v>
      </c>
      <c r="AC62" s="1" t="str">
        <f t="shared" si="28"/>
        <v>旺苍县天星乡木瓜村2组集体经济组织成员</v>
      </c>
      <c r="AD62" s="1">
        <v>628216</v>
      </c>
      <c r="AE62" s="1" t="s">
        <v>172</v>
      </c>
      <c r="AF62" s="1" t="s">
        <v>173</v>
      </c>
      <c r="AG62" s="1" t="s">
        <v>567</v>
      </c>
      <c r="AH62" s="1" t="str">
        <f t="shared" si="48"/>
        <v>旺苍县天星乡木瓜村2组高正全住宅一幢1-1层</v>
      </c>
      <c r="AJ62" s="1" t="s">
        <v>568</v>
      </c>
      <c r="AK62" s="5" t="s">
        <v>645</v>
      </c>
      <c r="AP62" s="24" t="s">
        <v>177</v>
      </c>
      <c r="AS62" s="25" t="str">
        <f t="shared" si="49"/>
        <v>本宗地采用测距仪丈量了部分界址边长。界址线清楚，双方现场指界，与邻宗地无争议。</v>
      </c>
      <c r="AT62" s="5" t="s">
        <v>178</v>
      </c>
      <c r="AU62" s="1" t="s">
        <v>179</v>
      </c>
      <c r="AW62" s="1" t="s">
        <v>180</v>
      </c>
      <c r="AY62" s="5" t="s">
        <v>181</v>
      </c>
      <c r="BA62" s="1" t="s">
        <v>570</v>
      </c>
      <c r="BB62" s="1">
        <v>0</v>
      </c>
      <c r="BD62" s="1" t="e">
        <f>VLOOKUP(K:K,面签资料路径!A:C,2,0)</f>
        <v>#N/A</v>
      </c>
      <c r="BG62" s="1" t="s">
        <v>207</v>
      </c>
      <c r="BH62" s="1" t="s">
        <v>185</v>
      </c>
      <c r="BJ62" s="1" t="s">
        <v>186</v>
      </c>
      <c r="BK62" s="1" t="str">
        <f t="shared" si="50"/>
        <v>自行修建</v>
      </c>
      <c r="BL62" s="1" t="s">
        <v>208</v>
      </c>
      <c r="BM62" s="1" t="s">
        <v>209</v>
      </c>
      <c r="BX62" s="1" t="s">
        <v>189</v>
      </c>
      <c r="BY62" s="1" t="s">
        <v>189</v>
      </c>
      <c r="BZ62" s="1" t="s">
        <v>189</v>
      </c>
      <c r="CA62" s="1" t="s">
        <v>189</v>
      </c>
      <c r="CB62" s="1" t="s">
        <v>189</v>
      </c>
      <c r="CC62" s="1" t="s">
        <v>188</v>
      </c>
      <c r="CD62" s="1" t="s">
        <v>189</v>
      </c>
      <c r="DC62" s="1" t="s">
        <v>169</v>
      </c>
      <c r="DD62" s="1" t="s">
        <v>210</v>
      </c>
      <c r="DE62" s="1" t="s">
        <v>220</v>
      </c>
      <c r="DF62" s="1" t="s">
        <v>220</v>
      </c>
      <c r="DG62" s="1" t="s">
        <v>646</v>
      </c>
      <c r="DH62" s="1" t="s">
        <v>192</v>
      </c>
      <c r="DI62" s="1" t="s">
        <v>194</v>
      </c>
      <c r="DJ62" s="1" t="s">
        <v>194</v>
      </c>
      <c r="DK62" s="1" t="s">
        <v>194</v>
      </c>
      <c r="DL62" s="1" t="s">
        <v>194</v>
      </c>
      <c r="DM62" s="1">
        <v>206.53</v>
      </c>
      <c r="DN62" s="41">
        <f>ROUND(IF(AM62="是",IFERROR(DM62*EE62/SUMIF(F:F,F62,EE:EE),DM62),IFERROR(DM62*BT62/SUMIF(F:F,F62,BT:BT),DM62)),2)</f>
        <v>206.53</v>
      </c>
      <c r="DO62" s="41">
        <v>146.97</v>
      </c>
      <c r="DP62" s="41">
        <f>ROUND(IF(AM62="是",IFERROR(DO62*EE62/SUMIF(F:F,F62,EE:EE),DO62),IFERROR(DO62*BT62/SUMIF(F:F,F62,BT:BT),DO62)),2)</f>
        <v>146.97</v>
      </c>
      <c r="DQ62" s="41">
        <v>0</v>
      </c>
      <c r="DR62" s="41">
        <v>0</v>
      </c>
      <c r="DS62" s="41">
        <v>0</v>
      </c>
      <c r="DT62" s="41">
        <v>146.97</v>
      </c>
      <c r="DU62" s="41">
        <v>0</v>
      </c>
      <c r="DV62" s="41">
        <v>0</v>
      </c>
      <c r="DW62" s="41">
        <v>0</v>
      </c>
      <c r="DX62" s="41">
        <v>0</v>
      </c>
      <c r="DY62" s="41">
        <v>0</v>
      </c>
      <c r="DZ62" s="41">
        <v>0</v>
      </c>
      <c r="EA62" s="41">
        <v>0</v>
      </c>
      <c r="EB62" s="41">
        <v>0</v>
      </c>
      <c r="EC62" s="41">
        <v>0</v>
      </c>
      <c r="ED62" s="41">
        <v>0</v>
      </c>
      <c r="EE62" s="41">
        <f>ROUND(IF(AM62="是",SUM(DQ62:EC62),IFERROR(SUM(DQ62:EC62)*BT62/SUMIF(F:F,F62,BT:BT),SUM(DQ62:EC62))),2)</f>
        <v>146.97</v>
      </c>
      <c r="EF62" s="41" t="s">
        <v>195</v>
      </c>
      <c r="EG62" s="41">
        <f t="shared" si="32"/>
        <v>120</v>
      </c>
      <c r="EH62" s="41">
        <f t="shared" si="33"/>
        <v>85.3938895075776</v>
      </c>
      <c r="EI62" s="1">
        <v>1</v>
      </c>
      <c r="EJ62" s="41">
        <f t="shared" si="34"/>
        <v>86.53</v>
      </c>
      <c r="EK62" s="41">
        <f t="shared" si="35"/>
        <v>61.5761104924224</v>
      </c>
      <c r="EM62" s="33" t="str">
        <f>IF(H62=1,IF(EJ62&gt;0,IF(EK62&gt;0,"经确认，该宗地总面积为"&amp;ROUND(DM62,2)&amp;"平方米，合法用地面积为"&amp;ROUND(EG62,2)&amp;"平方米，超占土地面积为"&amp;ROUND(EJ62,2)&amp;"平方米;"&amp;"建筑总面积为"&amp;ROUND(ED62,2)&amp;"平方米，合法建筑面积为"&amp;ROUND(EH62,2)&amp;"平方米，超占建筑面积为"&amp;ROUND(EK62,2)&amp;"平方米","经确认，该宗地总面积为"&amp;ROUND(DM62,2)&amp;"平方米，合法用地面积为"&amp;ROUND(EG62,2)&amp;"平方米，超占土地面积为"&amp;ROUND(EJ62,2)&amp;"平方米;"),IF(EK62&gt;0,"经确认，建筑总面积为"&amp;ROUND(ED62,2)&amp;"平方米，合法建筑面积为"&amp;ROUND(EH62,2)&amp;"平方米，超占建筑面积为"&amp;ROUND(EK62,2)&amp;"平方米,","无")),"请手动维护该这段")</f>
        <v>经确认，该宗地总面积为206.53平方米，合法用地面积为120平方米，超占土地面积为86.53平方米;建筑总面积为0平方米，合法建筑面积为85.39平方米，超占建筑面积为61.58平方米</v>
      </c>
      <c r="EN62" s="33"/>
      <c r="EO62" s="43" t="str">
        <f>IF(H62=1,IF(EJ62&gt;0,"该宗地面积为"&amp;ROUND(DN62,2)&amp;"平方米，合法面积为"&amp;ROUND(EG62,2)&amp;"平方米，超占土地面积为"&amp;ROUND(EJ62,2)&amp;"平方米；建筑总面积为"&amp;ROUND(ED62,2)&amp;"平方米，合法建筑面积为"&amp;ROUND(EH62,2)&amp;"平方米，超占建筑面积为"&amp;ROUND(EK62,2)&amp;"平方米。"&amp;CHAR(10),IF(EK62&gt;0,"建筑总面积为"&amp;ROUND(ED62,2)&amp;"平方米，合法建筑面积为"&amp;ROUND(EH62,2)&amp;"平方米，超占建筑面积为"&amp;ROUND(EK62,2)&amp;"平方米。"&amp;CHAR(10),))&amp;IF(U62=0,,U62&amp;"为本农村集体经济组织原成员"&amp;CHAR(10))&amp;IF(W62=0,,"该权利人为本农村集体经济组织原成员的合法继承人")&amp;IF(EN62=0,,EN62&amp;CHAR(10)),MID(EM62,5,1000))</f>
        <v>该宗地面积为206.53平方米，合法面积为120平方米，超占土地面积为86.53平方米；建筑总面积为0平方米，合法建筑面积为85.39平方米，超占建筑面积为61.58平方米。
</v>
      </c>
      <c r="EP62" s="1"/>
      <c r="EQ62" s="1"/>
      <c r="ER62" s="1"/>
      <c r="ES62" s="1">
        <f t="shared" si="37"/>
        <v>1</v>
      </c>
      <c r="ET62" s="1" t="str">
        <f t="shared" si="38"/>
        <v>1</v>
      </c>
      <c r="EU62" s="1">
        <f t="shared" si="39"/>
        <v>0</v>
      </c>
      <c r="EV62" s="1">
        <f t="shared" si="40"/>
        <v>1</v>
      </c>
      <c r="EW62" s="1" t="str">
        <f t="shared" si="41"/>
        <v>1-1</v>
      </c>
      <c r="EX62" s="1" t="str">
        <f t="shared" si="42"/>
        <v>1</v>
      </c>
      <c r="EY62" s="1" t="str">
        <f t="shared" si="43"/>
        <v>1-1层</v>
      </c>
      <c r="FB62" s="5">
        <v>20210526</v>
      </c>
    </row>
    <row r="63" customHeight="1" spans="1:158">
      <c r="A63" s="1">
        <v>1</v>
      </c>
      <c r="B63" s="1" t="s">
        <v>647</v>
      </c>
      <c r="C63" s="3" t="s">
        <v>648</v>
      </c>
      <c r="D63" s="1" t="str">
        <f t="shared" si="44"/>
        <v>510821217203JC00058</v>
      </c>
      <c r="E63" s="1" t="str">
        <f t="shared" si="45"/>
        <v>510821217203JC00058F00010001</v>
      </c>
      <c r="F63" s="1" t="s">
        <v>649</v>
      </c>
      <c r="G63" s="1" t="s">
        <v>169</v>
      </c>
      <c r="H63" s="1">
        <f>COUNTIF(F:F,F63)</f>
        <v>1</v>
      </c>
      <c r="I63" s="5" t="s">
        <v>170</v>
      </c>
      <c r="L63" s="1" t="s">
        <v>650</v>
      </c>
      <c r="M63" s="1">
        <f>COUNTIF(L:L,L63)</f>
        <v>1</v>
      </c>
      <c r="P63" s="6" t="str">
        <f>IFERROR(HYPERLINK(VLOOKUP(L:L,户籍资料路径!A:C,2,FALSE),"有"),"无")</f>
        <v>有</v>
      </c>
      <c r="Q63" s="11" t="str">
        <f>IFERROR(HYPERLINK(VLOOKUP(K:K,权属资料路径!A:B,2,FALSE),"有"),"无")</f>
        <v>无</v>
      </c>
      <c r="R63" s="11" t="str">
        <f>IFERROR(HYPERLINK(VLOOKUP(F:F,调查资料路径!A:B,2,FALSE),"有"),"无")</f>
        <v>无</v>
      </c>
      <c r="S63" s="12" t="str">
        <f t="shared" si="46"/>
        <v>有</v>
      </c>
      <c r="T63" s="1" t="s">
        <v>651</v>
      </c>
      <c r="X63" s="1" t="s">
        <v>169</v>
      </c>
      <c r="Y63" s="1" t="str">
        <f t="shared" si="47"/>
        <v>1</v>
      </c>
      <c r="Z63" s="1" t="s">
        <v>652</v>
      </c>
      <c r="AA63" s="1" t="str">
        <f>VLOOKUP(L:L,[1]Sheet1!$A:$N,2,FALSE)</f>
        <v>四川省旺苍县天星乡木瓜村3组57号</v>
      </c>
      <c r="AB63" s="1">
        <f t="shared" si="27"/>
        <v>0</v>
      </c>
      <c r="AC63" s="1" t="str">
        <f t="shared" si="28"/>
        <v>旺苍县天星乡木瓜村2组集体经济组织成员</v>
      </c>
      <c r="AD63" s="1">
        <v>628216</v>
      </c>
      <c r="AE63" s="1" t="s">
        <v>172</v>
      </c>
      <c r="AF63" s="1" t="s">
        <v>173</v>
      </c>
      <c r="AG63" s="1" t="s">
        <v>567</v>
      </c>
      <c r="AH63" s="1" t="str">
        <f t="shared" si="48"/>
        <v>旺苍县天星乡木瓜村2组高正满住宅一幢1-1层</v>
      </c>
      <c r="AJ63" s="1" t="s">
        <v>568</v>
      </c>
      <c r="AK63" s="5" t="s">
        <v>645</v>
      </c>
      <c r="AP63" s="24" t="s">
        <v>177</v>
      </c>
      <c r="AS63" s="25" t="str">
        <f t="shared" si="49"/>
        <v>本宗地采用测距仪丈量了部分界址边长。界址线清楚，双方现场指界，与邻宗地无争议。</v>
      </c>
      <c r="AT63" s="5" t="s">
        <v>178</v>
      </c>
      <c r="AU63" s="1" t="s">
        <v>179</v>
      </c>
      <c r="AW63" s="1" t="s">
        <v>180</v>
      </c>
      <c r="AY63" s="5" t="s">
        <v>181</v>
      </c>
      <c r="BA63" s="1" t="s">
        <v>570</v>
      </c>
      <c r="BB63" s="1">
        <v>0</v>
      </c>
      <c r="BD63" s="1" t="e">
        <f>VLOOKUP(K:K,面签资料路径!A:C,2,0)</f>
        <v>#N/A</v>
      </c>
      <c r="BG63" s="1" t="s">
        <v>207</v>
      </c>
      <c r="BH63" s="1" t="s">
        <v>185</v>
      </c>
      <c r="BJ63" s="1" t="s">
        <v>186</v>
      </c>
      <c r="BK63" s="1" t="str">
        <f t="shared" si="50"/>
        <v>自行修建</v>
      </c>
      <c r="BL63" s="1" t="s">
        <v>208</v>
      </c>
      <c r="BM63" s="1" t="s">
        <v>209</v>
      </c>
      <c r="BX63" s="1" t="s">
        <v>189</v>
      </c>
      <c r="BY63" s="1" t="s">
        <v>189</v>
      </c>
      <c r="BZ63" s="1" t="s">
        <v>189</v>
      </c>
      <c r="CA63" s="1" t="s">
        <v>189</v>
      </c>
      <c r="CB63" s="1" t="s">
        <v>189</v>
      </c>
      <c r="CC63" s="1" t="s">
        <v>188</v>
      </c>
      <c r="CD63" s="1" t="s">
        <v>189</v>
      </c>
      <c r="DC63" s="1" t="s">
        <v>169</v>
      </c>
      <c r="DD63" s="1" t="s">
        <v>210</v>
      </c>
      <c r="DE63" s="1" t="s">
        <v>653</v>
      </c>
      <c r="DF63" s="1" t="s">
        <v>220</v>
      </c>
      <c r="DG63" s="1" t="s">
        <v>211</v>
      </c>
      <c r="DH63" s="1" t="s">
        <v>193</v>
      </c>
      <c r="DI63" s="1" t="s">
        <v>194</v>
      </c>
      <c r="DJ63" s="1" t="s">
        <v>194</v>
      </c>
      <c r="DK63" s="1" t="s">
        <v>194</v>
      </c>
      <c r="DL63" s="1" t="s">
        <v>194</v>
      </c>
      <c r="DM63" s="1">
        <v>186.13</v>
      </c>
      <c r="DN63" s="41">
        <f>ROUND(IF(AM63="是",IFERROR(DM63*EE63/SUMIF(F:F,F63,EE:EE),DM63),IFERROR(DM63*BT63/SUMIF(F:F,F63,BT:BT),DM63)),2)</f>
        <v>186.13</v>
      </c>
      <c r="DO63" s="41">
        <v>130.92</v>
      </c>
      <c r="DP63" s="41">
        <f>ROUND(IF(AM63="是",IFERROR(DO63*EE63/SUMIF(F:F,F63,EE:EE),DO63),IFERROR(DO63*BT63/SUMIF(F:F,F63,BT:BT),DO63)),2)</f>
        <v>130.92</v>
      </c>
      <c r="DQ63" s="41">
        <v>0</v>
      </c>
      <c r="DR63" s="41">
        <v>0</v>
      </c>
      <c r="DS63" s="41">
        <v>0</v>
      </c>
      <c r="DT63" s="41">
        <v>130.92</v>
      </c>
      <c r="DU63" s="41">
        <v>0</v>
      </c>
      <c r="DV63" s="41">
        <v>0</v>
      </c>
      <c r="DW63" s="41">
        <v>0</v>
      </c>
      <c r="DX63" s="41">
        <v>0</v>
      </c>
      <c r="DY63" s="41">
        <v>0</v>
      </c>
      <c r="DZ63" s="41">
        <v>0</v>
      </c>
      <c r="EA63" s="41">
        <v>0</v>
      </c>
      <c r="EB63" s="41">
        <v>0</v>
      </c>
      <c r="EC63" s="41">
        <v>0</v>
      </c>
      <c r="ED63" s="41">
        <v>0</v>
      </c>
      <c r="EE63" s="41">
        <f>ROUND(IF(AM63="是",SUM(DQ63:EC63),IFERROR(SUM(DQ63:EC63)*BT63/SUMIF(F:F,F63,BT:BT),SUM(DQ63:EC63))),2)</f>
        <v>130.92</v>
      </c>
      <c r="EF63" s="41" t="s">
        <v>195</v>
      </c>
      <c r="EG63" s="41">
        <f t="shared" si="32"/>
        <v>90</v>
      </c>
      <c r="EH63" s="41">
        <f t="shared" si="33"/>
        <v>63.3041422661581</v>
      </c>
      <c r="EI63" s="1">
        <v>1</v>
      </c>
      <c r="EJ63" s="41">
        <f t="shared" si="34"/>
        <v>96.13</v>
      </c>
      <c r="EK63" s="41">
        <f t="shared" si="35"/>
        <v>67.6158577338419</v>
      </c>
      <c r="EM63" s="33" t="str">
        <f>IF(H63=1,IF(EJ63&gt;0,IF(EK63&gt;0,"经确认，该宗地总面积为"&amp;ROUND(DM63,2)&amp;"平方米，合法用地面积为"&amp;ROUND(EG63,2)&amp;"平方米，超占土地面积为"&amp;ROUND(EJ63,2)&amp;"平方米;"&amp;"建筑总面积为"&amp;ROUND(ED63,2)&amp;"平方米，合法建筑面积为"&amp;ROUND(EH63,2)&amp;"平方米，超占建筑面积为"&amp;ROUND(EK63,2)&amp;"平方米","经确认，该宗地总面积为"&amp;ROUND(DM63,2)&amp;"平方米，合法用地面积为"&amp;ROUND(EG63,2)&amp;"平方米，超占土地面积为"&amp;ROUND(EJ63,2)&amp;"平方米;"),IF(EK63&gt;0,"经确认，建筑总面积为"&amp;ROUND(ED63,2)&amp;"平方米，合法建筑面积为"&amp;ROUND(EH63,2)&amp;"平方米，超占建筑面积为"&amp;ROUND(EK63,2)&amp;"平方米,","无")),"请手动维护该这段")</f>
        <v>经确认，该宗地总面积为186.13平方米，合法用地面积为90平方米，超占土地面积为96.13平方米;建筑总面积为0平方米，合法建筑面积为63.3平方米，超占建筑面积为67.62平方米</v>
      </c>
      <c r="EN63" s="33"/>
      <c r="EO63" s="43" t="str">
        <f>IF(H63=1,IF(EJ63&gt;0,"该宗地面积为"&amp;ROUND(DN63,2)&amp;"平方米，合法面积为"&amp;ROUND(EG63,2)&amp;"平方米，超占土地面积为"&amp;ROUND(EJ63,2)&amp;"平方米；建筑总面积为"&amp;ROUND(ED63,2)&amp;"平方米，合法建筑面积为"&amp;ROUND(EH63,2)&amp;"平方米，超占建筑面积为"&amp;ROUND(EK63,2)&amp;"平方米。"&amp;CHAR(10),IF(EK63&gt;0,"建筑总面积为"&amp;ROUND(ED63,2)&amp;"平方米，合法建筑面积为"&amp;ROUND(EH63,2)&amp;"平方米，超占建筑面积为"&amp;ROUND(EK63,2)&amp;"平方米。"&amp;CHAR(10),))&amp;IF(U63=0,,U63&amp;"为本农村集体经济组织原成员"&amp;CHAR(10))&amp;IF(W63=0,,"该权利人为本农村集体经济组织原成员的合法继承人")&amp;IF(EN63=0,,EN63&amp;CHAR(10)),MID(EM63,5,1000))</f>
        <v>该宗地面积为186.13平方米，合法面积为90平方米，超占土地面积为96.13平方米；建筑总面积为0平方米，合法建筑面积为63.3平方米，超占建筑面积为67.62平方米。
</v>
      </c>
      <c r="EP63" s="1"/>
      <c r="EQ63" s="1"/>
      <c r="ER63" s="1"/>
      <c r="ES63" s="1">
        <f t="shared" si="37"/>
        <v>1</v>
      </c>
      <c r="ET63" s="1" t="str">
        <f t="shared" si="38"/>
        <v>1</v>
      </c>
      <c r="EU63" s="1">
        <f t="shared" si="39"/>
        <v>0</v>
      </c>
      <c r="EV63" s="1">
        <f t="shared" si="40"/>
        <v>1</v>
      </c>
      <c r="EW63" s="1" t="str">
        <f t="shared" si="41"/>
        <v>1-1</v>
      </c>
      <c r="EX63" s="1" t="str">
        <f t="shared" si="42"/>
        <v>1</v>
      </c>
      <c r="EY63" s="1" t="str">
        <f t="shared" si="43"/>
        <v>1-1层</v>
      </c>
      <c r="FB63" s="5">
        <v>20210526</v>
      </c>
    </row>
    <row r="64" customHeight="1" spans="1:158">
      <c r="A64" s="1">
        <v>1</v>
      </c>
      <c r="B64" s="1" t="s">
        <v>654</v>
      </c>
      <c r="C64" s="3" t="s">
        <v>655</v>
      </c>
      <c r="D64" s="1" t="str">
        <f t="shared" si="44"/>
        <v>510821217203JC00059</v>
      </c>
      <c r="E64" s="1" t="str">
        <f t="shared" si="45"/>
        <v>510821217203JC00059F00010001</v>
      </c>
      <c r="F64" s="1" t="s">
        <v>656</v>
      </c>
      <c r="G64" s="1" t="s">
        <v>169</v>
      </c>
      <c r="H64" s="1">
        <f>COUNTIF(F:F,F64)</f>
        <v>1</v>
      </c>
      <c r="I64" s="5" t="s">
        <v>170</v>
      </c>
      <c r="J64" s="9"/>
      <c r="L64" s="1" t="s">
        <v>657</v>
      </c>
      <c r="M64" s="1">
        <f>COUNTIF(L:L,L64)</f>
        <v>1</v>
      </c>
      <c r="P64" s="6" t="str">
        <f>IFERROR(HYPERLINK(VLOOKUP(L:L,户籍资料路径!A:C,2,FALSE),"有"),"无")</f>
        <v>有</v>
      </c>
      <c r="Q64" s="11" t="str">
        <f>IFERROR(HYPERLINK(VLOOKUP(L:L,权属资料路径!A:B,2,FALSE),"有"),"无")</f>
        <v>无</v>
      </c>
      <c r="R64" s="11" t="str">
        <f>IFERROR(HYPERLINK(VLOOKUP(F:F,调查资料路径!A:B,2,FALSE),"有"),"无")</f>
        <v>无</v>
      </c>
      <c r="S64" s="12" t="str">
        <f t="shared" si="46"/>
        <v>有</v>
      </c>
      <c r="T64" s="1" t="s">
        <v>658</v>
      </c>
      <c r="X64" s="1" t="s">
        <v>217</v>
      </c>
      <c r="Y64" s="1" t="str">
        <f t="shared" si="47"/>
        <v>2</v>
      </c>
      <c r="Z64" s="1" t="s">
        <v>659</v>
      </c>
      <c r="AA64" s="1" t="str">
        <f>VLOOKUP(L:L,[1]Sheet1!$A:$N,2,FALSE)</f>
        <v>四川省旺苍县天星乡木瓜村5组2号</v>
      </c>
      <c r="AB64" s="1">
        <f t="shared" si="27"/>
        <v>0</v>
      </c>
      <c r="AC64" s="1" t="str">
        <f t="shared" si="28"/>
        <v>旺苍县天星乡木瓜村3组集体经济组织成员</v>
      </c>
      <c r="AD64" s="1">
        <v>628216</v>
      </c>
      <c r="AE64" s="1" t="s">
        <v>172</v>
      </c>
      <c r="AF64" s="1" t="s">
        <v>173</v>
      </c>
      <c r="AG64" s="1" t="s">
        <v>174</v>
      </c>
      <c r="AH64" s="1" t="str">
        <f t="shared" si="48"/>
        <v>旺苍县天星乡木瓜村3组李益川住宅一幢1-1层</v>
      </c>
      <c r="AJ64" s="1" t="s">
        <v>176</v>
      </c>
      <c r="AK64" s="5" t="s">
        <v>660</v>
      </c>
      <c r="AP64" s="24" t="s">
        <v>177</v>
      </c>
      <c r="AQ64" s="9"/>
      <c r="AS64" s="25" t="str">
        <f t="shared" si="49"/>
        <v>本宗地采用测距仪丈量了部分界址边长。界址线清楚，双方现场指界，与邻宗地无争议。</v>
      </c>
      <c r="AT64" s="5" t="s">
        <v>178</v>
      </c>
      <c r="AU64" s="1" t="s">
        <v>179</v>
      </c>
      <c r="AW64" s="1" t="s">
        <v>180</v>
      </c>
      <c r="AY64" s="5" t="s">
        <v>181</v>
      </c>
      <c r="BA64" s="1" t="s">
        <v>570</v>
      </c>
      <c r="BB64" s="1">
        <v>0</v>
      </c>
      <c r="BD64" s="1" t="e">
        <f>VLOOKUP(K:K,面签资料路径!A:C,2,0)</f>
        <v>#N/A</v>
      </c>
      <c r="BG64" s="1" t="s">
        <v>207</v>
      </c>
      <c r="BH64" s="1" t="s">
        <v>185</v>
      </c>
      <c r="BJ64" s="1" t="s">
        <v>186</v>
      </c>
      <c r="BK64" s="1" t="str">
        <f t="shared" si="50"/>
        <v>自行修建</v>
      </c>
      <c r="BL64" s="1" t="s">
        <v>208</v>
      </c>
      <c r="BM64" s="1" t="s">
        <v>209</v>
      </c>
      <c r="BX64" s="1" t="s">
        <v>189</v>
      </c>
      <c r="BY64" s="1" t="s">
        <v>189</v>
      </c>
      <c r="BZ64" s="1" t="s">
        <v>189</v>
      </c>
      <c r="CA64" s="1" t="s">
        <v>189</v>
      </c>
      <c r="CB64" s="1" t="s">
        <v>189</v>
      </c>
      <c r="CC64" s="1" t="s">
        <v>188</v>
      </c>
      <c r="CD64" s="1" t="s">
        <v>189</v>
      </c>
      <c r="DC64" s="1" t="s">
        <v>169</v>
      </c>
      <c r="DD64" s="1" t="s">
        <v>210</v>
      </c>
      <c r="DE64" s="1" t="s">
        <v>211</v>
      </c>
      <c r="DF64" s="1" t="s">
        <v>220</v>
      </c>
      <c r="DG64" s="1" t="s">
        <v>193</v>
      </c>
      <c r="DH64" s="1" t="s">
        <v>220</v>
      </c>
      <c r="DI64" s="1" t="s">
        <v>194</v>
      </c>
      <c r="DJ64" s="1" t="s">
        <v>194</v>
      </c>
      <c r="DK64" s="1" t="s">
        <v>194</v>
      </c>
      <c r="DL64" s="1" t="s">
        <v>194</v>
      </c>
      <c r="DM64" s="1">
        <v>248.16</v>
      </c>
      <c r="DN64" s="41">
        <f>ROUND(IF(AM64="是",IFERROR(DM64*EE64/SUMIF(F:F,F64,EE:EE),DM64),IFERROR(DM64*BT64/SUMIF(F:F,F64,BT:BT),DM64)),2)</f>
        <v>248.16</v>
      </c>
      <c r="DO64" s="41">
        <v>174.81</v>
      </c>
      <c r="DP64" s="41">
        <f>ROUND(IF(AM64="是",IFERROR(DO64*EE64/SUMIF(F:F,F64,EE:EE),DO64),IFERROR(DO64*BT64/SUMIF(F:F,F64,BT:BT),DO64)),2)</f>
        <v>174.81</v>
      </c>
      <c r="DQ64" s="41">
        <v>0</v>
      </c>
      <c r="DR64" s="41">
        <v>0</v>
      </c>
      <c r="DS64" s="41">
        <v>0</v>
      </c>
      <c r="DT64" s="41">
        <v>174.81</v>
      </c>
      <c r="DU64" s="41">
        <v>0</v>
      </c>
      <c r="DV64" s="41">
        <v>0</v>
      </c>
      <c r="DW64" s="41">
        <v>0</v>
      </c>
      <c r="DX64" s="41">
        <v>0</v>
      </c>
      <c r="DY64" s="41">
        <v>0</v>
      </c>
      <c r="DZ64" s="41">
        <v>0</v>
      </c>
      <c r="EA64" s="41">
        <v>0</v>
      </c>
      <c r="EB64" s="41">
        <v>0</v>
      </c>
      <c r="EC64" s="41">
        <v>0</v>
      </c>
      <c r="ED64" s="41">
        <v>0</v>
      </c>
      <c r="EE64" s="41">
        <f>ROUND(IF(AM64="是",SUM(DQ64:EC64),IFERROR(SUM(DQ64:EC64)*BT64/SUMIF(F:F,F64,BT:BT),SUM(DQ64:EC64))),2)</f>
        <v>174.81</v>
      </c>
      <c r="EF64" s="41" t="s">
        <v>195</v>
      </c>
      <c r="EG64" s="41">
        <f t="shared" si="32"/>
        <v>90</v>
      </c>
      <c r="EH64" s="41">
        <f t="shared" si="33"/>
        <v>63.3982108317215</v>
      </c>
      <c r="EI64" s="1">
        <v>1</v>
      </c>
      <c r="EJ64" s="41">
        <f t="shared" si="34"/>
        <v>158.16</v>
      </c>
      <c r="EK64" s="41">
        <f t="shared" si="35"/>
        <v>111.411789168279</v>
      </c>
      <c r="EM64" s="33" t="str">
        <f>IF(H64=1,IF(EJ64&gt;0,IF(EK64&gt;0,"经确认，该宗地总面积为"&amp;ROUND(DM64,2)&amp;"平方米，合法用地面积为"&amp;ROUND(EG64,2)&amp;"平方米，超占土地面积为"&amp;ROUND(EJ64,2)&amp;"平方米;"&amp;"建筑总面积为"&amp;ROUND(ED64,2)&amp;"平方米，合法建筑面积为"&amp;ROUND(EH64,2)&amp;"平方米，超占建筑面积为"&amp;ROUND(EK64,2)&amp;"平方米","经确认，该宗地总面积为"&amp;ROUND(DM64,2)&amp;"平方米，合法用地面积为"&amp;ROUND(EG64,2)&amp;"平方米，超占土地面积为"&amp;ROUND(EJ64,2)&amp;"平方米;"),IF(EK64&gt;0,"经确认，建筑总面积为"&amp;ROUND(ED64,2)&amp;"平方米，合法建筑面积为"&amp;ROUND(EH64,2)&amp;"平方米，超占建筑面积为"&amp;ROUND(EK64,2)&amp;"平方米,","无")),"请手动维护该这段")</f>
        <v>经确认，该宗地总面积为248.16平方米，合法用地面积为90平方米，超占土地面积为158.16平方米;建筑总面积为0平方米，合法建筑面积为63.4平方米，超占建筑面积为111.41平方米</v>
      </c>
      <c r="EN64" s="33"/>
      <c r="EO64" s="43" t="str">
        <f>IF(H64=1,IF(EJ64&gt;0,"该宗地面积为"&amp;ROUND(DN64,2)&amp;"平方米，合法面积为"&amp;ROUND(EG64,2)&amp;"平方米，超占土地面积为"&amp;ROUND(EJ64,2)&amp;"平方米；建筑总面积为"&amp;ROUND(ED64,2)&amp;"平方米，合法建筑面积为"&amp;ROUND(EH64,2)&amp;"平方米，超占建筑面积为"&amp;ROUND(EK64,2)&amp;"平方米。"&amp;CHAR(10),IF(EK64&gt;0,"建筑总面积为"&amp;ROUND(ED64,2)&amp;"平方米，合法建筑面积为"&amp;ROUND(EH64,2)&amp;"平方米，超占建筑面积为"&amp;ROUND(EK64,2)&amp;"平方米。"&amp;CHAR(10),))&amp;IF(U64=0,,U64&amp;"为本农村集体经济组织原成员"&amp;CHAR(10))&amp;IF(W64=0,,"该权利人为本农村集体经济组织原成员的合法继承人")&amp;IF(EN64=0,,EN64&amp;CHAR(10)),MID(EM64,5,1000))</f>
        <v>该宗地面积为248.16平方米，合法面积为90平方米，超占土地面积为158.16平方米；建筑总面积为0平方米，合法建筑面积为63.4平方米，超占建筑面积为111.41平方米。
</v>
      </c>
      <c r="EP64" s="1"/>
      <c r="EQ64" s="1"/>
      <c r="ER64" s="1"/>
      <c r="ES64" s="1">
        <f t="shared" si="37"/>
        <v>1</v>
      </c>
      <c r="ET64" s="1" t="str">
        <f t="shared" si="38"/>
        <v>1</v>
      </c>
      <c r="EU64" s="1">
        <f t="shared" si="39"/>
        <v>0</v>
      </c>
      <c r="EV64" s="1">
        <f t="shared" si="40"/>
        <v>1</v>
      </c>
      <c r="EW64" s="1" t="str">
        <f t="shared" si="41"/>
        <v>1-1</v>
      </c>
      <c r="EX64" s="1" t="str">
        <f t="shared" si="42"/>
        <v>1</v>
      </c>
      <c r="EY64" s="1" t="str">
        <f t="shared" si="43"/>
        <v>1-1层</v>
      </c>
      <c r="FB64" s="5">
        <v>20210526</v>
      </c>
    </row>
    <row r="65" customHeight="1" spans="1:158">
      <c r="A65" s="1">
        <v>1</v>
      </c>
      <c r="B65" s="1" t="s">
        <v>661</v>
      </c>
      <c r="C65" s="3" t="s">
        <v>662</v>
      </c>
      <c r="D65" s="1" t="str">
        <f t="shared" si="44"/>
        <v>510821217203JC00060</v>
      </c>
      <c r="E65" s="1" t="str">
        <f t="shared" si="45"/>
        <v>510821217203JC00060F00010001</v>
      </c>
      <c r="F65" s="1" t="s">
        <v>663</v>
      </c>
      <c r="G65" s="1" t="s">
        <v>169</v>
      </c>
      <c r="H65" s="1">
        <f>COUNTIF(F:F,F65)</f>
        <v>1</v>
      </c>
      <c r="I65" s="5" t="s">
        <v>170</v>
      </c>
      <c r="J65"/>
      <c r="L65" s="1" t="s">
        <v>664</v>
      </c>
      <c r="M65" s="1">
        <f>COUNTIF(L:L,L65)</f>
        <v>1</v>
      </c>
      <c r="P65" s="6" t="str">
        <f>IFERROR(HYPERLINK(VLOOKUP(L:L,户籍资料路径!A:C,2,FALSE),"有"),"无")</f>
        <v>有</v>
      </c>
      <c r="Q65" s="11" t="str">
        <f>IFERROR(HYPERLINK(VLOOKUP(K:K,权属资料路径!A:B,2,FALSE),"有"),"无")</f>
        <v>无</v>
      </c>
      <c r="R65" s="11" t="str">
        <f>IFERROR(HYPERLINK(VLOOKUP(F:F,调查资料路径!A:B,2,FALSE),"有"),"无")</f>
        <v>无</v>
      </c>
      <c r="S65" s="12" t="str">
        <f t="shared" si="46"/>
        <v>有</v>
      </c>
      <c r="T65" s="1" t="s">
        <v>665</v>
      </c>
      <c r="X65" s="1" t="s">
        <v>233</v>
      </c>
      <c r="Y65" s="1" t="str">
        <f t="shared" si="47"/>
        <v>3</v>
      </c>
      <c r="Z65" s="1" t="s">
        <v>666</v>
      </c>
      <c r="AA65" s="1" t="str">
        <f>VLOOKUP(L:L,[1]Sheet1!$A:$N,2,FALSE)</f>
        <v>四川省旺苍县天星乡木瓜村5组5号</v>
      </c>
      <c r="AB65" s="1">
        <f t="shared" si="27"/>
        <v>0</v>
      </c>
      <c r="AC65" s="1" t="str">
        <f t="shared" si="28"/>
        <v>旺苍县天星乡木瓜村3组集体经济组织成员</v>
      </c>
      <c r="AD65" s="1">
        <v>628216</v>
      </c>
      <c r="AE65" s="1" t="s">
        <v>172</v>
      </c>
      <c r="AF65" s="1" t="s">
        <v>173</v>
      </c>
      <c r="AG65" s="1" t="s">
        <v>174</v>
      </c>
      <c r="AH65" s="1" t="str">
        <f t="shared" si="48"/>
        <v>旺苍县天星乡木瓜村3组李本金住宅一幢1-2层</v>
      </c>
      <c r="AJ65" s="1" t="s">
        <v>176</v>
      </c>
      <c r="AK65" s="5" t="s">
        <v>667</v>
      </c>
      <c r="AP65" s="24" t="s">
        <v>177</v>
      </c>
      <c r="AS65" s="25" t="str">
        <f t="shared" si="49"/>
        <v>本宗地采用测距仪丈量了部分界址边长。界址线清楚，双方现场指界，与邻宗地无争议。</v>
      </c>
      <c r="AT65" s="5" t="s">
        <v>178</v>
      </c>
      <c r="AU65" s="1" t="s">
        <v>179</v>
      </c>
      <c r="AW65" s="1" t="s">
        <v>180</v>
      </c>
      <c r="AY65" s="5" t="s">
        <v>181</v>
      </c>
      <c r="BA65" s="1" t="s">
        <v>570</v>
      </c>
      <c r="BB65" s="1">
        <v>0</v>
      </c>
      <c r="BD65" s="1" t="e">
        <f>VLOOKUP(K:K,面签资料路径!A:C,2,0)</f>
        <v>#N/A</v>
      </c>
      <c r="BG65" s="1" t="s">
        <v>207</v>
      </c>
      <c r="BH65" s="1" t="s">
        <v>185</v>
      </c>
      <c r="BJ65" s="1" t="s">
        <v>186</v>
      </c>
      <c r="BK65" s="1" t="str">
        <f t="shared" si="50"/>
        <v>自行修建</v>
      </c>
      <c r="BL65" s="1" t="s">
        <v>208</v>
      </c>
      <c r="BM65" s="1" t="s">
        <v>209</v>
      </c>
      <c r="BX65" s="1" t="s">
        <v>189</v>
      </c>
      <c r="BY65" s="1" t="s">
        <v>189</v>
      </c>
      <c r="BZ65" s="1" t="s">
        <v>189</v>
      </c>
      <c r="CA65" s="1" t="s">
        <v>189</v>
      </c>
      <c r="CB65" s="1" t="s">
        <v>189</v>
      </c>
      <c r="CC65" s="1" t="s">
        <v>188</v>
      </c>
      <c r="CD65" s="1" t="s">
        <v>189</v>
      </c>
      <c r="CI65"/>
      <c r="CP65"/>
      <c r="DC65" s="1" t="s">
        <v>217</v>
      </c>
      <c r="DD65" s="1" t="s">
        <v>244</v>
      </c>
      <c r="DE65" s="1" t="s">
        <v>668</v>
      </c>
      <c r="DF65" s="1" t="s">
        <v>220</v>
      </c>
      <c r="DG65" s="1" t="s">
        <v>192</v>
      </c>
      <c r="DH65" s="1" t="s">
        <v>211</v>
      </c>
      <c r="DI65" s="1" t="s">
        <v>194</v>
      </c>
      <c r="DJ65" s="1" t="s">
        <v>194</v>
      </c>
      <c r="DK65" s="1" t="s">
        <v>194</v>
      </c>
      <c r="DL65" s="1" t="s">
        <v>194</v>
      </c>
      <c r="DM65" s="1">
        <v>118.29</v>
      </c>
      <c r="DN65" s="41">
        <f>ROUND(IF(AM65="是",IFERROR(DM65*EE65/SUMIF(F:F,F65,EE:EE),DM65),IFERROR(DM65*BT65/SUMIF(F:F,F65,BT:BT),DM65)),2)</f>
        <v>118.29</v>
      </c>
      <c r="DO65" s="41">
        <v>93.29</v>
      </c>
      <c r="DP65" s="41">
        <f>ROUND(IF(AM65="是",IFERROR(DO65*EE65/SUMIF(F:F,F65,EE:EE),DO65),IFERROR(DO65*BT65/SUMIF(F:F,F65,BT:BT),DO65)),2)</f>
        <v>93.29</v>
      </c>
      <c r="DQ65" s="41">
        <v>0</v>
      </c>
      <c r="DR65" s="41">
        <v>0</v>
      </c>
      <c r="DS65" s="41">
        <v>0</v>
      </c>
      <c r="DT65" s="41">
        <v>93.29</v>
      </c>
      <c r="DU65" s="41">
        <v>93.29</v>
      </c>
      <c r="DV65" s="41">
        <v>0</v>
      </c>
      <c r="DW65" s="41">
        <v>0</v>
      </c>
      <c r="DX65" s="41">
        <v>0</v>
      </c>
      <c r="DY65" s="41">
        <v>0</v>
      </c>
      <c r="DZ65" s="41">
        <v>0</v>
      </c>
      <c r="EA65" s="41">
        <v>0</v>
      </c>
      <c r="EB65" s="41">
        <v>0</v>
      </c>
      <c r="EC65" s="41">
        <v>0</v>
      </c>
      <c r="ED65" s="41">
        <v>0</v>
      </c>
      <c r="EE65" s="41">
        <f>ROUND(IF(AM65="是",SUM(DQ65:EC65),IFERROR(SUM(DQ65:EC65)*BT65/SUMIF(F:F,F65,BT:BT),SUM(DQ65:EC65))),2)</f>
        <v>186.58</v>
      </c>
      <c r="EF65" s="41" t="s">
        <v>195</v>
      </c>
      <c r="EG65" s="41">
        <f t="shared" si="32"/>
        <v>90</v>
      </c>
      <c r="EH65" s="41">
        <f t="shared" si="33"/>
        <v>141.957900076084</v>
      </c>
      <c r="EI65" s="1">
        <v>2</v>
      </c>
      <c r="EJ65" s="41">
        <f t="shared" si="34"/>
        <v>28.29</v>
      </c>
      <c r="EK65" s="41">
        <f t="shared" si="35"/>
        <v>44.6220999239158</v>
      </c>
      <c r="EM65" s="33" t="str">
        <f>IF(H65=1,IF(EJ65&gt;0,IF(EK65&gt;0,"经确认，该宗地总面积为"&amp;ROUND(DM65,2)&amp;"平方米，合法用地面积为"&amp;ROUND(EG65,2)&amp;"平方米，超占土地面积为"&amp;ROUND(EJ65,2)&amp;"平方米;"&amp;"建筑总面积为"&amp;ROUND(ED65,2)&amp;"平方米，合法建筑面积为"&amp;ROUND(EH65,2)&amp;"平方米，超占建筑面积为"&amp;ROUND(EK65,2)&amp;"平方米","经确认，该宗地总面积为"&amp;ROUND(DM65,2)&amp;"平方米，合法用地面积为"&amp;ROUND(EG65,2)&amp;"平方米，超占土地面积为"&amp;ROUND(EJ65,2)&amp;"平方米;"),IF(EK65&gt;0,"经确认，建筑总面积为"&amp;ROUND(ED65,2)&amp;"平方米，合法建筑面积为"&amp;ROUND(EH65,2)&amp;"平方米，超占建筑面积为"&amp;ROUND(EK65,2)&amp;"平方米,","无")),"请手动维护该这段")</f>
        <v>经确认，该宗地总面积为118.29平方米，合法用地面积为90平方米，超占土地面积为28.29平方米;建筑总面积为0平方米，合法建筑面积为141.96平方米，超占建筑面积为44.62平方米</v>
      </c>
      <c r="EN65" s="33"/>
      <c r="EO65" s="43" t="str">
        <f>IF(H65=1,IF(EJ65&gt;0,"该宗地面积为"&amp;ROUND(DN65,2)&amp;"平方米，合法面积为"&amp;ROUND(EG65,2)&amp;"平方米，超占土地面积为"&amp;ROUND(EJ65,2)&amp;"平方米；建筑总面积为"&amp;ROUND(ED65,2)&amp;"平方米，合法建筑面积为"&amp;ROUND(EH65,2)&amp;"平方米，超占建筑面积为"&amp;ROUND(EK65,2)&amp;"平方米。"&amp;CHAR(10),IF(EK65&gt;0,"建筑总面积为"&amp;ROUND(ED65,2)&amp;"平方米，合法建筑面积为"&amp;ROUND(EH65,2)&amp;"平方米，超占建筑面积为"&amp;ROUND(EK65,2)&amp;"平方米。"&amp;CHAR(10),))&amp;IF(U65=0,,U65&amp;"为本农村集体经济组织原成员"&amp;CHAR(10))&amp;IF(W65=0,,"该权利人为本农村集体经济组织原成员的合法继承人")&amp;IF(EN65=0,,EN65&amp;CHAR(10)),MID(EM65,5,1000))</f>
        <v>该宗地面积为118.29平方米，合法面积为90平方米，超占土地面积为28.29平方米；建筑总面积为0平方米，合法建筑面积为141.96平方米，超占建筑面积为44.62平方米。
</v>
      </c>
      <c r="EP65" s="1"/>
      <c r="EQ65" s="1"/>
      <c r="ER65" s="1"/>
      <c r="ES65" s="1">
        <f t="shared" si="37"/>
        <v>2</v>
      </c>
      <c r="ET65" s="1" t="str">
        <f t="shared" si="38"/>
        <v>2</v>
      </c>
      <c r="EU65" s="1">
        <f t="shared" si="39"/>
        <v>0</v>
      </c>
      <c r="EV65" s="1">
        <f t="shared" si="40"/>
        <v>1</v>
      </c>
      <c r="EW65" s="1" t="str">
        <f t="shared" si="41"/>
        <v>1-2</v>
      </c>
      <c r="EX65" s="1" t="str">
        <f t="shared" si="42"/>
        <v>2</v>
      </c>
      <c r="EY65" s="1" t="str">
        <f t="shared" si="43"/>
        <v>1-2层</v>
      </c>
      <c r="FB65" s="5">
        <v>20210526</v>
      </c>
    </row>
    <row r="66" customHeight="1" spans="1:158">
      <c r="A66" s="1">
        <v>1</v>
      </c>
      <c r="B66" s="1" t="s">
        <v>669</v>
      </c>
      <c r="C66" s="3" t="s">
        <v>670</v>
      </c>
      <c r="D66" s="1" t="str">
        <f t="shared" si="44"/>
        <v>510821217203JC00062</v>
      </c>
      <c r="E66" s="1" t="str">
        <f t="shared" si="45"/>
        <v>510821217203JC00062F00010001</v>
      </c>
      <c r="F66" s="1" t="s">
        <v>671</v>
      </c>
      <c r="G66" s="1" t="s">
        <v>169</v>
      </c>
      <c r="H66" s="1">
        <f>COUNTIF(F:F,F66)</f>
        <v>1</v>
      </c>
      <c r="I66" s="5" t="s">
        <v>170</v>
      </c>
      <c r="L66" s="1" t="s">
        <v>672</v>
      </c>
      <c r="M66" s="1">
        <f>COUNTIF(L:L,L66)</f>
        <v>1</v>
      </c>
      <c r="P66" s="8" t="str">
        <f>IFERROR(HYPERLINK(VLOOKUP(L:L,户籍资料路径!A:C,2,FALSE),"有"),"无")</f>
        <v>有</v>
      </c>
      <c r="Q66" s="11" t="str">
        <f>IFERROR(HYPERLINK(VLOOKUP(L:L,权属资料路径!A:B,2,FALSE),"有"),"无")</f>
        <v>有</v>
      </c>
      <c r="R66" s="11" t="str">
        <f>IFERROR(HYPERLINK(VLOOKUP(F:F,调查资料路径!A:B,2,FALSE),"有"),"无")</f>
        <v>无</v>
      </c>
      <c r="S66" s="12" t="str">
        <f t="shared" si="46"/>
        <v>有</v>
      </c>
      <c r="T66" s="1" t="s">
        <v>673</v>
      </c>
      <c r="X66" s="1" t="s">
        <v>202</v>
      </c>
      <c r="Y66" s="1" t="str">
        <f t="shared" si="47"/>
        <v>4</v>
      </c>
      <c r="Z66" s="1" t="s">
        <v>674</v>
      </c>
      <c r="AA66" s="1" t="str">
        <f>VLOOKUP(L:L,[1]Sheet1!$A:$N,2,FALSE)</f>
        <v>四川省旺苍县天星乡木瓜村5组6号</v>
      </c>
      <c r="AB66" s="1">
        <f t="shared" si="27"/>
        <v>0</v>
      </c>
      <c r="AC66" s="1" t="str">
        <f t="shared" si="28"/>
        <v>旺苍县天星乡木瓜村3组集体经济组织成员</v>
      </c>
      <c r="AD66" s="1">
        <v>628216</v>
      </c>
      <c r="AE66" s="1" t="s">
        <v>172</v>
      </c>
      <c r="AF66" s="1" t="s">
        <v>173</v>
      </c>
      <c r="AG66" s="1" t="s">
        <v>174</v>
      </c>
      <c r="AH66" s="1" t="str">
        <f t="shared" si="48"/>
        <v>旺苍县天星乡木瓜村3组李本贵住宅一幢1-2层</v>
      </c>
      <c r="AJ66" s="1" t="s">
        <v>176</v>
      </c>
      <c r="AK66" s="5" t="s">
        <v>675</v>
      </c>
      <c r="AP66" s="24" t="s">
        <v>177</v>
      </c>
      <c r="AS66" s="25" t="str">
        <f t="shared" si="49"/>
        <v>本宗地采用测距仪丈量了部分界址边长。界址线清楚，双方现场指界，与邻宗地无争议。</v>
      </c>
      <c r="AT66" s="5" t="s">
        <v>178</v>
      </c>
      <c r="AU66" s="1" t="s">
        <v>179</v>
      </c>
      <c r="AW66" s="1" t="s">
        <v>180</v>
      </c>
      <c r="AY66" s="5" t="s">
        <v>181</v>
      </c>
      <c r="BA66" s="1">
        <v>0</v>
      </c>
      <c r="BB66" s="1">
        <v>0</v>
      </c>
      <c r="BD66" s="1" t="e">
        <f>VLOOKUP(K:K,面签资料路径!A:C,2,0)</f>
        <v>#N/A</v>
      </c>
      <c r="BG66" s="1" t="s">
        <v>207</v>
      </c>
      <c r="BH66" s="1" t="s">
        <v>185</v>
      </c>
      <c r="BJ66" s="1" t="s">
        <v>186</v>
      </c>
      <c r="BK66" s="1" t="str">
        <f t="shared" si="50"/>
        <v>自行修建</v>
      </c>
      <c r="BL66" s="1" t="s">
        <v>208</v>
      </c>
      <c r="BM66" s="1" t="s">
        <v>209</v>
      </c>
      <c r="BX66" s="1" t="s">
        <v>189</v>
      </c>
      <c r="BY66" s="1" t="s">
        <v>189</v>
      </c>
      <c r="BZ66" s="1" t="s">
        <v>189</v>
      </c>
      <c r="CA66" s="1" t="s">
        <v>189</v>
      </c>
      <c r="CB66" s="1" t="s">
        <v>189</v>
      </c>
      <c r="CC66" s="1" t="s">
        <v>188</v>
      </c>
      <c r="CD66" s="1" t="s">
        <v>189</v>
      </c>
      <c r="CI66" s="1" t="s">
        <v>676</v>
      </c>
      <c r="CP66" s="1">
        <v>150</v>
      </c>
      <c r="DC66" s="1" t="s">
        <v>217</v>
      </c>
      <c r="DD66" s="1" t="s">
        <v>244</v>
      </c>
      <c r="DE66" s="1" t="s">
        <v>211</v>
      </c>
      <c r="DF66" s="1" t="s">
        <v>677</v>
      </c>
      <c r="DG66" s="1" t="s">
        <v>220</v>
      </c>
      <c r="DH66" s="1" t="s">
        <v>678</v>
      </c>
      <c r="DI66" s="1" t="s">
        <v>194</v>
      </c>
      <c r="DJ66" s="1" t="s">
        <v>194</v>
      </c>
      <c r="DK66" s="1" t="s">
        <v>194</v>
      </c>
      <c r="DL66" s="1" t="s">
        <v>194</v>
      </c>
      <c r="DM66" s="1">
        <v>105.2</v>
      </c>
      <c r="DN66" s="41">
        <f>ROUND(IF(AM66="是",IFERROR(DM66*EE66/SUMIF(F:F,F66,EE:EE),DM66),IFERROR(DM66*BT66/SUMIF(F:F,F66,BT:BT),DM66)),2)</f>
        <v>105.2</v>
      </c>
      <c r="DO66" s="41">
        <v>86.53</v>
      </c>
      <c r="DP66" s="41">
        <f>ROUND(IF(AM66="是",IFERROR(DO66*EE66/SUMIF(F:F,F66,EE:EE),DO66),IFERROR(DO66*BT66/SUMIF(F:F,F66,BT:BT),DO66)),2)</f>
        <v>86.53</v>
      </c>
      <c r="DQ66" s="41">
        <v>0</v>
      </c>
      <c r="DR66" s="41">
        <v>0</v>
      </c>
      <c r="DS66" s="41">
        <v>0</v>
      </c>
      <c r="DT66" s="41">
        <v>86.53</v>
      </c>
      <c r="DU66" s="41">
        <v>86.53</v>
      </c>
      <c r="DV66" s="41">
        <v>0</v>
      </c>
      <c r="DW66" s="41">
        <v>0</v>
      </c>
      <c r="DX66" s="41">
        <v>0</v>
      </c>
      <c r="DY66" s="41">
        <v>0</v>
      </c>
      <c r="DZ66" s="41">
        <v>0</v>
      </c>
      <c r="EA66" s="41">
        <v>0</v>
      </c>
      <c r="EB66" s="41">
        <v>0</v>
      </c>
      <c r="EC66" s="41">
        <v>0</v>
      </c>
      <c r="ED66" s="41">
        <v>0</v>
      </c>
      <c r="EE66" s="41">
        <f>ROUND(IF(AM66="是",SUM(DQ66:EC66),IFERROR(SUM(DQ66:EC66)*BT66/SUMIF(F:F,F66,BT:BT),SUM(DQ66:EC66))),2)</f>
        <v>173.06</v>
      </c>
      <c r="EF66" s="41" t="s">
        <v>195</v>
      </c>
      <c r="EG66" s="41">
        <f t="shared" si="32"/>
        <v>105.2</v>
      </c>
      <c r="EH66" s="41">
        <f t="shared" si="33"/>
        <v>173.06</v>
      </c>
      <c r="EI66" s="1">
        <v>2</v>
      </c>
      <c r="EJ66" s="41">
        <f t="shared" si="34"/>
        <v>0</v>
      </c>
      <c r="EK66" s="41">
        <f t="shared" si="35"/>
        <v>0</v>
      </c>
      <c r="EM66" s="33" t="str">
        <f>IF(H66=1,IF(EJ66&gt;0,IF(EK66&gt;0,"经确认，该宗地总面积为"&amp;ROUND(DM66,2)&amp;"平方米，合法用地面积为"&amp;ROUND(EG66,2)&amp;"平方米，超占土地面积为"&amp;ROUND(EJ66,2)&amp;"平方米;"&amp;"建筑总面积为"&amp;ROUND(ED66,2)&amp;"平方米，合法建筑面积为"&amp;ROUND(EH66,2)&amp;"平方米，超占建筑面积为"&amp;ROUND(EK66,2)&amp;"平方米","经确认，该宗地总面积为"&amp;ROUND(DM66,2)&amp;"平方米，合法用地面积为"&amp;ROUND(EG66,2)&amp;"平方米，超占土地面积为"&amp;ROUND(EJ66,2)&amp;"平方米;"),IF(EK66&gt;0,"经确认，建筑总面积为"&amp;ROUND(ED66,2)&amp;"平方米，合法建筑面积为"&amp;ROUND(EH66,2)&amp;"平方米，超占建筑面积为"&amp;ROUND(EK66,2)&amp;"平方米,","无")),"请手动维护该这段")</f>
        <v>无</v>
      </c>
      <c r="EN66" s="33"/>
      <c r="EO66" s="43" t="str">
        <f>IF(H66=1,IF(EJ66&gt;0,"该宗地面积为"&amp;ROUND(DN66,2)&amp;"平方米，合法面积为"&amp;ROUND(EG66,2)&amp;"平方米，超占土地面积为"&amp;ROUND(EJ66,2)&amp;"平方米；建筑总面积为"&amp;ROUND(ED66,2)&amp;"平方米，合法建筑面积为"&amp;ROUND(EH66,2)&amp;"平方米，超占建筑面积为"&amp;ROUND(EK66,2)&amp;"平方米。"&amp;CHAR(10),IF(EK66&gt;0,"建筑总面积为"&amp;ROUND(ED66,2)&amp;"平方米，合法建筑面积为"&amp;ROUND(EH66,2)&amp;"平方米，超占建筑面积为"&amp;ROUND(EK66,2)&amp;"平方米。"&amp;CHAR(10),))&amp;IF(U66=0,,U66&amp;"为本农村集体经济组织原成员"&amp;CHAR(10))&amp;IF(W66=0,,"该权利人为本农村集体经济组织原成员的合法继承人")&amp;IF(EN66=0,,EN66&amp;CHAR(10)),MID(EM66,5,1000))</f>
        <v/>
      </c>
      <c r="EP66" s="1"/>
      <c r="EQ66" s="1"/>
      <c r="ER66" s="1"/>
      <c r="ES66" s="1">
        <f t="shared" si="37"/>
        <v>2</v>
      </c>
      <c r="ET66" s="1" t="str">
        <f t="shared" si="38"/>
        <v>2</v>
      </c>
      <c r="EU66" s="1">
        <f t="shared" si="39"/>
        <v>0</v>
      </c>
      <c r="EV66" s="1">
        <f t="shared" si="40"/>
        <v>1</v>
      </c>
      <c r="EW66" s="1" t="str">
        <f t="shared" si="41"/>
        <v>1-2</v>
      </c>
      <c r="EX66" s="1" t="str">
        <f t="shared" si="42"/>
        <v>2</v>
      </c>
      <c r="EY66" s="1" t="str">
        <f t="shared" si="43"/>
        <v>1-2层</v>
      </c>
      <c r="FB66" s="5">
        <v>20210526</v>
      </c>
    </row>
    <row r="67" customHeight="1" spans="1:158">
      <c r="A67" s="1">
        <v>1</v>
      </c>
      <c r="B67" s="1" t="s">
        <v>679</v>
      </c>
      <c r="C67" s="3" t="s">
        <v>680</v>
      </c>
      <c r="D67" s="1" t="str">
        <f>F67</f>
        <v>510821217203JC00065</v>
      </c>
      <c r="E67" s="1" t="str">
        <f>F67&amp;"F00010001"</f>
        <v>510821217203JC00065F00010001</v>
      </c>
      <c r="F67" s="1" t="s">
        <v>681</v>
      </c>
      <c r="G67" s="1" t="s">
        <v>169</v>
      </c>
      <c r="H67" s="1">
        <f>COUNTIF(F:F,F67)</f>
        <v>1</v>
      </c>
      <c r="I67" s="5" t="s">
        <v>170</v>
      </c>
      <c r="J67" s="9"/>
      <c r="L67" s="1" t="s">
        <v>682</v>
      </c>
      <c r="M67" s="1">
        <f>COUNTIF(L:L,L67)</f>
        <v>1</v>
      </c>
      <c r="P67" s="6" t="str">
        <f>IFERROR(HYPERLINK(VLOOKUP(L:L,户籍资料路径!A:C,2,FALSE),"有"),"无")</f>
        <v>有</v>
      </c>
      <c r="Q67" s="11" t="str">
        <f>IFERROR(HYPERLINK(VLOOKUP(K:K,权属资料路径!A:B,2,FALSE),"有"),"无")</f>
        <v>无</v>
      </c>
      <c r="R67" s="11" t="str">
        <f>IFERROR(HYPERLINK(VLOOKUP(F:F,调查资料路径!A:B,2,FALSE),"有"),"无")</f>
        <v>无</v>
      </c>
      <c r="S67" s="12" t="str">
        <f>IF(C67&gt;0,HYPERLINK(".\"&amp;AE67&amp;AF67&amp;"房屋照片\"&amp;C67,"有"),"无")</f>
        <v>有</v>
      </c>
      <c r="T67" s="1" t="s">
        <v>683</v>
      </c>
      <c r="X67" s="1" t="s">
        <v>202</v>
      </c>
      <c r="Y67" s="1" t="str">
        <f>IF(U67&gt;0,"核实是否所有人都要享受面积",IF(V67&gt;0,"核实是否所有人都要享受面积",X67))</f>
        <v>4</v>
      </c>
      <c r="Z67" s="1" t="s">
        <v>684</v>
      </c>
      <c r="AA67" s="1" t="str">
        <f>VLOOKUP(L:L,[1]Sheet1!$A:$N,2,FALSE)</f>
        <v>四川省旺苍县天星乡木瓜村5组14号</v>
      </c>
      <c r="AB67" s="1">
        <f>IF(CD67="是",,IF(CA67="是",AE67&amp;AF67&amp;AG67,))</f>
        <v>0</v>
      </c>
      <c r="AC67" s="1" t="str">
        <f>IF(CD67="是","是"&amp;AE67&amp;AF67&amp;AG67&amp;"集体经济组织原成员住宅的合法继承人",IF(CC67="是","旺苍县"&amp;AE67&amp;AF67&amp;AG67&amp;"集体经济组织成员",IF(AB67&gt;0,"原"&amp;"旺苍县"&amp;AE67&amp;AF67&amp;AG67&amp;"集体经济组织成员，现房屋坐落于"&amp;AE67&amp;AF67&amp;AG67,"是"&amp;LEFT(AA67,FIND("@",SUBSTITUTE(AA67,"组","@",1)))&amp;"集体经济组织成员，现居住于"&amp;AE67&amp;AF67&amp;AG67&amp;"，在原户籍所在地无宅基地和房屋")))</f>
        <v>旺苍县天星乡木瓜村3组集体经济组织成员</v>
      </c>
      <c r="AD67" s="1">
        <v>628216</v>
      </c>
      <c r="AE67" s="1" t="s">
        <v>172</v>
      </c>
      <c r="AF67" s="1" t="s">
        <v>173</v>
      </c>
      <c r="AG67" s="1" t="s">
        <v>174</v>
      </c>
      <c r="AH67" s="1" t="str">
        <f>"旺苍县"&amp;AE67&amp;AF67&amp;AG67&amp;L67&amp;"住宅一幢1-"&amp;DC67&amp;"层"</f>
        <v>旺苍县天星乡木瓜村3组李本洪住宅一幢1-2层</v>
      </c>
      <c r="AJ67" s="1" t="s">
        <v>176</v>
      </c>
      <c r="AK67" s="5" t="s">
        <v>685</v>
      </c>
      <c r="AP67" s="24" t="s">
        <v>177</v>
      </c>
      <c r="AQ67" s="60" t="s">
        <v>686</v>
      </c>
      <c r="AS67" s="25" t="str">
        <f>AP67&amp;AQ67</f>
        <v>本宗地采用测距仪丈量了部分界址边长。界址线清楚，双方现场指界，与邻宗地无争议。该权利人还有一处房屋与舒秀莲的房屋相连，尚未拆除。</v>
      </c>
      <c r="AT67" s="5" t="s">
        <v>178</v>
      </c>
      <c r="AU67" s="1" t="s">
        <v>179</v>
      </c>
      <c r="AW67" s="1" t="s">
        <v>180</v>
      </c>
      <c r="AY67" s="5" t="s">
        <v>181</v>
      </c>
      <c r="BA67" s="1">
        <v>0</v>
      </c>
      <c r="BB67" s="1">
        <v>0</v>
      </c>
      <c r="BD67" s="1" t="e">
        <f>VLOOKUP(K:K,面签资料路径!A:C,2,0)</f>
        <v>#N/A</v>
      </c>
      <c r="BG67" s="1" t="s">
        <v>207</v>
      </c>
      <c r="BH67" s="1" t="s">
        <v>185</v>
      </c>
      <c r="BJ67" s="1" t="s">
        <v>186</v>
      </c>
      <c r="BK67" s="1" t="str">
        <f>IF(CD67="是","继承","自行修建")</f>
        <v>自行修建</v>
      </c>
      <c r="BL67" s="1" t="s">
        <v>208</v>
      </c>
      <c r="BM67" s="1" t="s">
        <v>209</v>
      </c>
      <c r="BX67" s="1" t="s">
        <v>189</v>
      </c>
      <c r="BY67" s="1" t="s">
        <v>189</v>
      </c>
      <c r="BZ67" s="1" t="s">
        <v>188</v>
      </c>
      <c r="CA67" s="1" t="s">
        <v>189</v>
      </c>
      <c r="CB67" s="1" t="s">
        <v>189</v>
      </c>
      <c r="CC67" s="1" t="s">
        <v>188</v>
      </c>
      <c r="CD67" s="1" t="s">
        <v>189</v>
      </c>
      <c r="DC67" s="1" t="s">
        <v>217</v>
      </c>
      <c r="DD67" s="1" t="s">
        <v>244</v>
      </c>
      <c r="DE67" s="1" t="s">
        <v>687</v>
      </c>
      <c r="DF67" s="1" t="s">
        <v>688</v>
      </c>
      <c r="DG67" s="1" t="s">
        <v>220</v>
      </c>
      <c r="DH67" s="1" t="s">
        <v>677</v>
      </c>
      <c r="DI67" s="1" t="s">
        <v>194</v>
      </c>
      <c r="DJ67" s="1" t="s">
        <v>194</v>
      </c>
      <c r="DK67" s="1" t="s">
        <v>194</v>
      </c>
      <c r="DL67" s="1" t="s">
        <v>194</v>
      </c>
      <c r="DM67" s="1">
        <v>102.44</v>
      </c>
      <c r="DN67" s="41">
        <f>ROUND(IF(AM67="是",IFERROR(DM67*EE67/SUMIF(F:F,F67,EE:EE),DM67),IFERROR(DM67*BT67/SUMIF(F:F,F67,BT:BT),DM67)),2)</f>
        <v>102.44</v>
      </c>
      <c r="DO67" s="41">
        <v>92.3</v>
      </c>
      <c r="DP67" s="41">
        <f>ROUND(IF(AM67="是",IFERROR(DO67*EE67/SUMIF(F:F,F67,EE:EE),DO67),IFERROR(DO67*BT67/SUMIF(F:F,F67,BT:BT),DO67)),2)</f>
        <v>92.3</v>
      </c>
      <c r="DQ67" s="41">
        <v>0</v>
      </c>
      <c r="DR67" s="41">
        <v>0</v>
      </c>
      <c r="DS67" s="41">
        <v>0</v>
      </c>
      <c r="DT67" s="41">
        <v>92.3</v>
      </c>
      <c r="DU67" s="41">
        <v>88.83</v>
      </c>
      <c r="DV67" s="41">
        <v>0</v>
      </c>
      <c r="DW67" s="41">
        <v>0</v>
      </c>
      <c r="DX67" s="41">
        <v>0</v>
      </c>
      <c r="DY67" s="41">
        <v>0</v>
      </c>
      <c r="DZ67" s="41">
        <v>0</v>
      </c>
      <c r="EA67" s="41">
        <v>0</v>
      </c>
      <c r="EB67" s="41">
        <v>0</v>
      </c>
      <c r="EC67" s="41">
        <v>0</v>
      </c>
      <c r="ED67" s="41">
        <v>0</v>
      </c>
      <c r="EE67" s="41">
        <f>ROUND(IF(AM67="是",SUM(DQ67:EC67),IFERROR(SUM(DQ67:EC67)*BT67/SUMIF(F:F,F67,BT:BT),SUM(DQ67:EC67))),2)</f>
        <v>181.13</v>
      </c>
      <c r="EF67" s="41" t="s">
        <v>195</v>
      </c>
      <c r="EG67" s="41">
        <f>ROUND(IF(IFERROR(VALUE(CP67),0)&lt;1,IF(OR(ISNUMBER(SEARCH("B",F67)),IFERROR(VALUE(LEFT(AK67,4)),2000)&lt;1983),DN67,MIN(IF(IFERROR(VALUE(X67),0)&lt;1,0,MAX(MIN(IFERROR(VALUE(X67),0),5),3)*30),DN67)),MIN(MAX(IFERROR(VALUE(CP67),0),IF(OR(ISNUMBER(SEARCH("B",F67)),IFERROR(VALUE(LEFT(AK67,4)),2000)&lt;1983),DN67,MIN(IF(IFERROR(VALUE(X67),0)&lt;1,0,MAX(MIN(IFERROR(VALUE(X67),0),5),3)*30),DN67))),DN67)),2)</f>
        <v>102.44</v>
      </c>
      <c r="EH67" s="41">
        <f>EE67*EG67/DN67</f>
        <v>181.13</v>
      </c>
      <c r="EI67" s="1">
        <v>2</v>
      </c>
      <c r="EJ67" s="41">
        <f>DN67-EG67</f>
        <v>0</v>
      </c>
      <c r="EK67" s="41">
        <f>EE67-EH67</f>
        <v>0</v>
      </c>
      <c r="EM67" s="33" t="str">
        <f t="shared" ref="EM67:EM92" si="52">IF(H67=1,IF(EJ67&gt;0,IF(EK67&gt;0,"经确认，该宗地总面积为"&amp;ROUND(DM67,2)&amp;"平方米，合法用地面积为"&amp;ROUND(EG67,2)&amp;"平方米，超占土地面积为"&amp;ROUND(EJ67,2)&amp;"平方米;"&amp;"建筑总面积为"&amp;ROUND(ED67,2)&amp;"平方米，合法建筑面积为"&amp;ROUND(EH67,2)&amp;"平方米，超占建筑面积为"&amp;ROUND(EK67,2)&amp;"平方米","经确认，该宗地总面积为"&amp;ROUND(DM67,2)&amp;"平方米，合法用地面积为"&amp;ROUND(EG67,2)&amp;"平方米，超占土地面积为"&amp;ROUND(EJ67,2)&amp;"平方米;"),IF(EK67&gt;0,"经确认，建筑总面积为"&amp;ROUND(ED67,2)&amp;"平方米，合法建筑面积为"&amp;ROUND(EH67,2)&amp;"平方米，超占建筑面积为"&amp;ROUND(EK67,2)&amp;"平方米,","无")),"请手动维护该这段")</f>
        <v>无</v>
      </c>
      <c r="EN67" s="33"/>
      <c r="EO67" s="43" t="str">
        <f t="shared" ref="EO67:EO92" si="53">IF(H67=1,IF(EJ67&gt;0,"该宗地面积为"&amp;ROUND(DN67,2)&amp;"平方米，合法面积为"&amp;ROUND(EG67,2)&amp;"平方米，超占土地面积为"&amp;ROUND(EJ67,2)&amp;"平方米；建筑总面积为"&amp;ROUND(ED67,2)&amp;"平方米，合法建筑面积为"&amp;ROUND(EH67,2)&amp;"平方米，超占建筑面积为"&amp;ROUND(EK67,2)&amp;"平方米。"&amp;CHAR(10),IF(EK67&gt;0,"建筑总面积为"&amp;ROUND(ED67,2)&amp;"平方米，合法建筑面积为"&amp;ROUND(EH67,2)&amp;"平方米，超占建筑面积为"&amp;ROUND(EK67,2)&amp;"平方米。"&amp;CHAR(10),))&amp;IF(U67=0,,U67&amp;"为本农村集体经济组织原成员"&amp;CHAR(10))&amp;IF(W67=0,,"该权利人为本农村集体经济组织原成员的合法继承人")&amp;IF(EN67=0,,EN67&amp;CHAR(10)),MID(EM67,5,1000))</f>
        <v/>
      </c>
      <c r="EP67" s="1"/>
      <c r="EQ67" s="1"/>
      <c r="ER67" s="1"/>
      <c r="ES67" s="1">
        <f>ET67+EU67</f>
        <v>2</v>
      </c>
      <c r="ET67" s="1" t="str">
        <f>DC67</f>
        <v>2</v>
      </c>
      <c r="EU67" s="1">
        <f>IF(DS67=0,0,1)</f>
        <v>0</v>
      </c>
      <c r="EV67" s="1">
        <f>IF(EU67=1,-1,1)</f>
        <v>1</v>
      </c>
      <c r="EW67" s="1" t="str">
        <f>IF(EU67=0,"1-"&amp;ET67,"-1-"&amp;ET67)</f>
        <v>1-2</v>
      </c>
      <c r="EX67" s="1" t="str">
        <f>ET67</f>
        <v>2</v>
      </c>
      <c r="EY67" s="1" t="str">
        <f>EW67&amp;"层"</f>
        <v>1-2层</v>
      </c>
      <c r="FB67" s="5">
        <v>20210526</v>
      </c>
    </row>
    <row r="68" customHeight="1" spans="1:158">
      <c r="A68" s="1">
        <v>1</v>
      </c>
      <c r="B68" s="1" t="s">
        <v>689</v>
      </c>
      <c r="C68" s="3" t="s">
        <v>690</v>
      </c>
      <c r="D68" s="1" t="str">
        <f>F68</f>
        <v>510821217203JC00066</v>
      </c>
      <c r="E68" s="1" t="str">
        <f>F68&amp;"F00010001"</f>
        <v>510821217203JC00066F00010001</v>
      </c>
      <c r="F68" s="1" t="s">
        <v>691</v>
      </c>
      <c r="G68" s="1" t="s">
        <v>169</v>
      </c>
      <c r="H68" s="1">
        <f>COUNTIF(F:F,F68)</f>
        <v>1</v>
      </c>
      <c r="I68" s="5" t="s">
        <v>170</v>
      </c>
      <c r="J68"/>
      <c r="L68" s="1" t="s">
        <v>692</v>
      </c>
      <c r="M68" s="1">
        <f>COUNTIF(L:L,L68)</f>
        <v>1</v>
      </c>
      <c r="P68" s="8" t="str">
        <f>IFERROR(HYPERLINK(VLOOKUP(L:L,户籍资料路径!A:C,2,FALSE),"有"),"无")</f>
        <v>有</v>
      </c>
      <c r="Q68" s="11" t="str">
        <f>IFERROR(HYPERLINK(VLOOKUP(K:K,权属资料路径!A:B,2,FALSE),"有"),"无")</f>
        <v>无</v>
      </c>
      <c r="R68" s="11" t="str">
        <f>IFERROR(HYPERLINK(VLOOKUP(F:F,调查资料路径!A:B,2,FALSE),"有"),"无")</f>
        <v>无</v>
      </c>
      <c r="S68" s="12" t="str">
        <f>IF(C68&gt;0,HYPERLINK(".\"&amp;AE68&amp;AF68&amp;"房屋照片\"&amp;C68,"有"),"无")</f>
        <v>有</v>
      </c>
      <c r="T68" s="1" t="s">
        <v>693</v>
      </c>
      <c r="X68" s="1" t="s">
        <v>241</v>
      </c>
      <c r="Y68" s="1" t="str">
        <f>IF(U68&gt;0,"核实是否所有人都要享受面积",IF(V68&gt;0,"核实是否所有人都要享受面积",X68))</f>
        <v>5</v>
      </c>
      <c r="Z68" s="1" t="s">
        <v>694</v>
      </c>
      <c r="AA68" s="1" t="str">
        <f>VLOOKUP(L:L,[1]Sheet1!$A:$N,2,FALSE)</f>
        <v>四川省旺苍县天星乡木瓜村5组9号</v>
      </c>
      <c r="AB68" s="1">
        <f>IF(CD68="是",,IF(CA68="是",AE68&amp;AF68&amp;AG68,))</f>
        <v>0</v>
      </c>
      <c r="AC68" s="1" t="str">
        <f>IF(CD68="是","是"&amp;AE68&amp;AF68&amp;AG68&amp;"集体经济组织原成员住宅的合法继承人",IF(CC68="是","旺苍县"&amp;AE68&amp;AF68&amp;AG68&amp;"集体经济组织成员",IF(AB68&gt;0,"原"&amp;"旺苍县"&amp;AE68&amp;AF68&amp;AG68&amp;"集体经济组织成员，现房屋坐落于"&amp;AE68&amp;AF68&amp;AG68,"是"&amp;LEFT(AA68,FIND("@",SUBSTITUTE(AA68,"组","@",1)))&amp;"集体经济组织成员，现居住于"&amp;AE68&amp;AF68&amp;AG68&amp;"，在原户籍所在地无宅基地和房屋")))</f>
        <v>旺苍县天星乡木瓜村3组集体经济组织成员</v>
      </c>
      <c r="AD68" s="1">
        <v>628216</v>
      </c>
      <c r="AE68" s="1" t="s">
        <v>172</v>
      </c>
      <c r="AF68" s="1" t="s">
        <v>173</v>
      </c>
      <c r="AG68" s="1" t="s">
        <v>174</v>
      </c>
      <c r="AH68" s="1" t="str">
        <f>"旺苍县"&amp;AE68&amp;AF68&amp;AG68&amp;L68&amp;"住宅一幢1-"&amp;DC68&amp;"层"</f>
        <v>旺苍县天星乡木瓜村3组李本海住宅一幢1-1层</v>
      </c>
      <c r="AJ68" s="1" t="s">
        <v>176</v>
      </c>
      <c r="AK68" s="5" t="s">
        <v>695</v>
      </c>
      <c r="AP68" s="24" t="s">
        <v>177</v>
      </c>
      <c r="AS68" s="25" t="str">
        <f>AP68&amp;AQ68</f>
        <v>本宗地采用测距仪丈量了部分界址边长。界址线清楚，双方现场指界，与邻宗地无争议。</v>
      </c>
      <c r="AT68" s="5" t="s">
        <v>178</v>
      </c>
      <c r="AU68" s="1" t="s">
        <v>179</v>
      </c>
      <c r="AW68" s="1" t="s">
        <v>180</v>
      </c>
      <c r="AY68" s="5" t="s">
        <v>181</v>
      </c>
      <c r="BA68" s="1">
        <v>0</v>
      </c>
      <c r="BB68" s="1">
        <v>0</v>
      </c>
      <c r="BD68" s="1" t="e">
        <f>VLOOKUP(K:K,面签资料路径!A:C,2,0)</f>
        <v>#N/A</v>
      </c>
      <c r="BG68" s="1" t="s">
        <v>207</v>
      </c>
      <c r="BH68" s="1" t="s">
        <v>185</v>
      </c>
      <c r="BJ68" s="1" t="s">
        <v>186</v>
      </c>
      <c r="BK68" s="1" t="str">
        <f>IF(CD68="是","继承","自行修建")</f>
        <v>自行修建</v>
      </c>
      <c r="BL68" s="1" t="s">
        <v>208</v>
      </c>
      <c r="BM68" s="1" t="s">
        <v>209</v>
      </c>
      <c r="BX68" s="1" t="s">
        <v>189</v>
      </c>
      <c r="BY68" s="1" t="s">
        <v>189</v>
      </c>
      <c r="BZ68" s="1" t="s">
        <v>189</v>
      </c>
      <c r="CA68" s="1" t="s">
        <v>189</v>
      </c>
      <c r="CB68" s="1" t="s">
        <v>189</v>
      </c>
      <c r="CC68" s="1" t="s">
        <v>188</v>
      </c>
      <c r="CD68" s="1" t="s">
        <v>189</v>
      </c>
      <c r="DC68" s="1" t="s">
        <v>169</v>
      </c>
      <c r="DD68" s="1" t="s">
        <v>210</v>
      </c>
      <c r="DE68" s="1" t="s">
        <v>211</v>
      </c>
      <c r="DF68" s="1" t="s">
        <v>696</v>
      </c>
      <c r="DG68" s="1" t="s">
        <v>697</v>
      </c>
      <c r="DH68" s="1" t="s">
        <v>687</v>
      </c>
      <c r="DI68" s="1" t="s">
        <v>194</v>
      </c>
      <c r="DJ68" s="1" t="s">
        <v>253</v>
      </c>
      <c r="DK68" s="1" t="s">
        <v>194</v>
      </c>
      <c r="DL68" s="1" t="s">
        <v>194</v>
      </c>
      <c r="DM68" s="1">
        <v>211.48</v>
      </c>
      <c r="DN68" s="41">
        <f>ROUND(IF(AM68="是",IFERROR(DM68*EE68/SUMIF(F:F,F68,EE:EE),DM68),IFERROR(DM68*BT68/SUMIF(F:F,F68,BT:BT),DM68)),2)</f>
        <v>211.48</v>
      </c>
      <c r="DO68" s="41">
        <v>172.37</v>
      </c>
      <c r="DP68" s="41">
        <f>ROUND(IF(AM68="是",IFERROR(DO68*EE68/SUMIF(F:F,F68,EE:EE),DO68),IFERROR(DO68*BT68/SUMIF(F:F,F68,BT:BT),DO68)),2)</f>
        <v>172.37</v>
      </c>
      <c r="DQ68" s="41">
        <v>0</v>
      </c>
      <c r="DR68" s="41">
        <v>0</v>
      </c>
      <c r="DS68" s="41">
        <v>0</v>
      </c>
      <c r="DT68" s="41">
        <v>172.37</v>
      </c>
      <c r="DU68" s="41">
        <v>0</v>
      </c>
      <c r="DV68" s="41">
        <v>0</v>
      </c>
      <c r="DW68" s="41">
        <v>0</v>
      </c>
      <c r="DX68" s="41">
        <v>0</v>
      </c>
      <c r="DY68" s="41">
        <v>0</v>
      </c>
      <c r="DZ68" s="41">
        <v>0</v>
      </c>
      <c r="EA68" s="41">
        <v>0</v>
      </c>
      <c r="EB68" s="41">
        <v>0</v>
      </c>
      <c r="EC68" s="41">
        <v>0</v>
      </c>
      <c r="ED68" s="41">
        <v>0</v>
      </c>
      <c r="EE68" s="41">
        <f>ROUND(IF(AM68="是",SUM(DQ68:EC68),IFERROR(SUM(DQ68:EC68)*BT68/SUMIF(F:F,F68,BT:BT),SUM(DQ68:EC68))),2)</f>
        <v>172.37</v>
      </c>
      <c r="EF68" s="41" t="s">
        <v>195</v>
      </c>
      <c r="EG68" s="41">
        <f>ROUND(IF(IFERROR(VALUE(CP68),0)&lt;1,IF(OR(ISNUMBER(SEARCH("B",F68)),IFERROR(VALUE(LEFT(AK68,4)),2000)&lt;1983),DN68,MIN(IF(IFERROR(VALUE(X68),0)&lt;1,0,MAX(MIN(IFERROR(VALUE(X68),0),5),3)*30),DN68)),MIN(MAX(IFERROR(VALUE(CP68),0),IF(OR(ISNUMBER(SEARCH("B",F68)),IFERROR(VALUE(LEFT(AK68,4)),2000)&lt;1983),DN68,MIN(IF(IFERROR(VALUE(X68),0)&lt;1,0,MAX(MIN(IFERROR(VALUE(X68),0),5),3)*30),DN68))),DN68)),2)</f>
        <v>150</v>
      </c>
      <c r="EH68" s="41">
        <f>EE68*EG68/DN68</f>
        <v>122.259788159637</v>
      </c>
      <c r="EI68" s="1">
        <v>1</v>
      </c>
      <c r="EJ68" s="41">
        <f>DN68-EG68</f>
        <v>61.48</v>
      </c>
      <c r="EK68" s="41">
        <f>EE68-EH68</f>
        <v>50.1102118403631</v>
      </c>
      <c r="EM68" s="33" t="str">
        <f t="shared" si="52"/>
        <v>经确认，该宗地总面积为211.48平方米，合法用地面积为150平方米，超占土地面积为61.48平方米;建筑总面积为0平方米，合法建筑面积为122.26平方米，超占建筑面积为50.11平方米</v>
      </c>
      <c r="EN68" s="33"/>
      <c r="EO68" s="43" t="str">
        <f t="shared" si="53"/>
        <v>该宗地面积为211.48平方米，合法面积为150平方米，超占土地面积为61.48平方米；建筑总面积为0平方米，合法建筑面积为122.26平方米，超占建筑面积为50.11平方米。
</v>
      </c>
      <c r="EP68" s="1"/>
      <c r="EQ68" s="1"/>
      <c r="ER68" s="1"/>
      <c r="ES68" s="1">
        <f>ET68+EU68</f>
        <v>1</v>
      </c>
      <c r="ET68" s="1" t="str">
        <f>DC68</f>
        <v>1</v>
      </c>
      <c r="EU68" s="1">
        <f>IF(DS68=0,0,1)</f>
        <v>0</v>
      </c>
      <c r="EV68" s="1">
        <f>IF(EU68=1,-1,1)</f>
        <v>1</v>
      </c>
      <c r="EW68" s="1" t="str">
        <f>IF(EU68=0,"1-"&amp;ET68,"-1-"&amp;ET68)</f>
        <v>1-1</v>
      </c>
      <c r="EX68" s="1" t="str">
        <f>ET68</f>
        <v>1</v>
      </c>
      <c r="EY68" s="1" t="str">
        <f>EW68&amp;"层"</f>
        <v>1-1层</v>
      </c>
      <c r="FB68" s="5">
        <v>20210526</v>
      </c>
    </row>
    <row r="69" customHeight="1" spans="1:158">
      <c r="A69" s="1">
        <v>1</v>
      </c>
      <c r="B69" s="1" t="s">
        <v>698</v>
      </c>
      <c r="C69" s="3" t="s">
        <v>699</v>
      </c>
      <c r="D69" s="1" t="str">
        <f t="shared" ref="D69:D92" si="54">F69</f>
        <v>510821217203JC00068</v>
      </c>
      <c r="E69" s="1" t="str">
        <f t="shared" ref="E69:E92" si="55">F69&amp;"F00010001"</f>
        <v>510821217203JC00068F00010001</v>
      </c>
      <c r="F69" s="1" t="s">
        <v>700</v>
      </c>
      <c r="G69" s="1" t="s">
        <v>169</v>
      </c>
      <c r="H69" s="1">
        <f>COUNTIF(F:F,F69)</f>
        <v>1</v>
      </c>
      <c r="I69" s="5" t="s">
        <v>170</v>
      </c>
      <c r="L69" s="1" t="s">
        <v>701</v>
      </c>
      <c r="M69" s="1">
        <f>COUNTIF(L:L,L69)</f>
        <v>1</v>
      </c>
      <c r="P69" s="8" t="str">
        <f>IFERROR(HYPERLINK(VLOOKUP(L:L,户籍资料路径!A:C,2,FALSE),"有"),"无")</f>
        <v>有</v>
      </c>
      <c r="Q69" s="11" t="str">
        <f>IFERROR(HYPERLINK(VLOOKUP(K:K,权属资料路径!A:B,2,FALSE),"有"),"无")</f>
        <v>无</v>
      </c>
      <c r="R69" s="11" t="str">
        <f>IFERROR(HYPERLINK(VLOOKUP(F:F,调查资料路径!A:B,2,FALSE),"有"),"无")</f>
        <v>无</v>
      </c>
      <c r="S69" s="12" t="str">
        <f t="shared" ref="S69:S92" si="56">IF(C69&gt;0,HYPERLINK(".\"&amp;AE69&amp;AF69&amp;"房屋照片\"&amp;C69,"有"),"无")</f>
        <v>有</v>
      </c>
      <c r="T69" s="1" t="s">
        <v>702</v>
      </c>
      <c r="X69" s="1" t="s">
        <v>169</v>
      </c>
      <c r="Y69" s="1" t="str">
        <f t="shared" ref="Y69:Y92" si="57">IF(U69&gt;0,"核实是否所有人都要享受面积",IF(V69&gt;0,"核实是否所有人都要享受面积",X69))</f>
        <v>1</v>
      </c>
      <c r="Z69" s="7"/>
      <c r="AA69" s="1" t="s">
        <v>703</v>
      </c>
      <c r="AB69" s="1">
        <f>IF(CD69="是",,IF(CA69="是",AE69&amp;AF69&amp;AG69,))</f>
        <v>0</v>
      </c>
      <c r="AC69" s="1" t="str">
        <f>IF(CD69="是","是"&amp;AE69&amp;AF69&amp;AG69&amp;"集体经济组织原成员住宅的合法继承人",IF(CC69="是","旺苍县"&amp;AE69&amp;AF69&amp;AG69&amp;"集体经济组织成员",IF(AB69&gt;0,"原"&amp;"旺苍县"&amp;AE69&amp;AF69&amp;AG69&amp;"集体经济组织成员，现房屋坐落于"&amp;AE69&amp;AF69&amp;AG69,"是"&amp;LEFT(AA69,FIND("@",SUBSTITUTE(AA69,"组","@",1)))&amp;"集体经济组织成员，现居住于"&amp;AE69&amp;AF69&amp;AG69&amp;"，在原户籍所在地无宅基地和房屋")))</f>
        <v>旺苍县天星乡木瓜村3组集体经济组织成员</v>
      </c>
      <c r="AD69" s="1">
        <v>628216</v>
      </c>
      <c r="AE69" s="1" t="s">
        <v>172</v>
      </c>
      <c r="AF69" s="1" t="s">
        <v>173</v>
      </c>
      <c r="AG69" s="1" t="s">
        <v>174</v>
      </c>
      <c r="AH69" s="1" t="str">
        <f t="shared" ref="AH69:AH92" si="58">"旺苍县"&amp;AE69&amp;AF69&amp;AG69&amp;L69&amp;"住宅一幢1-"&amp;DC69&amp;"层"</f>
        <v>旺苍县天星乡木瓜村3组康清洲住宅一幢1-1层</v>
      </c>
      <c r="AJ69" s="1" t="s">
        <v>176</v>
      </c>
      <c r="AK69" s="5" t="s">
        <v>704</v>
      </c>
      <c r="AP69" s="24" t="s">
        <v>177</v>
      </c>
      <c r="AS69" s="25" t="str">
        <f t="shared" ref="AS69:AS92" si="59">AP69&amp;AQ69</f>
        <v>本宗地采用测距仪丈量了部分界址边长。界址线清楚，双方现场指界，与邻宗地无争议。</v>
      </c>
      <c r="AT69" s="5" t="s">
        <v>178</v>
      </c>
      <c r="AU69" s="1" t="s">
        <v>179</v>
      </c>
      <c r="AW69" s="1" t="s">
        <v>180</v>
      </c>
      <c r="AY69" s="5" t="s">
        <v>181</v>
      </c>
      <c r="BA69" s="1">
        <v>0</v>
      </c>
      <c r="BB69" s="1">
        <v>0</v>
      </c>
      <c r="BD69" s="1" t="e">
        <f>VLOOKUP(K:K,面签资料路径!A:C,2,0)</f>
        <v>#N/A</v>
      </c>
      <c r="BG69" s="1" t="s">
        <v>207</v>
      </c>
      <c r="BH69" s="1" t="s">
        <v>185</v>
      </c>
      <c r="BJ69" s="1" t="s">
        <v>186</v>
      </c>
      <c r="BK69" s="1" t="str">
        <f t="shared" ref="BK69:BK92" si="60">IF(CD69="是","继承","自行修建")</f>
        <v>自行修建</v>
      </c>
      <c r="BL69" s="1" t="s">
        <v>208</v>
      </c>
      <c r="BM69" s="1" t="s">
        <v>209</v>
      </c>
      <c r="BX69" s="1" t="s">
        <v>189</v>
      </c>
      <c r="BY69" s="1" t="s">
        <v>189</v>
      </c>
      <c r="BZ69" s="1" t="s">
        <v>189</v>
      </c>
      <c r="CA69" s="1" t="s">
        <v>189</v>
      </c>
      <c r="CB69" s="1" t="s">
        <v>189</v>
      </c>
      <c r="CC69" s="1" t="s">
        <v>188</v>
      </c>
      <c r="CD69" s="1" t="s">
        <v>189</v>
      </c>
      <c r="CI69" s="9"/>
      <c r="CP69" s="9"/>
      <c r="DC69" s="1" t="s">
        <v>169</v>
      </c>
      <c r="DD69" s="1" t="s">
        <v>210</v>
      </c>
      <c r="DE69" s="1" t="s">
        <v>220</v>
      </c>
      <c r="DF69" s="1" t="s">
        <v>705</v>
      </c>
      <c r="DG69" s="1" t="s">
        <v>192</v>
      </c>
      <c r="DH69" s="1" t="s">
        <v>220</v>
      </c>
      <c r="DI69" s="1" t="s">
        <v>194</v>
      </c>
      <c r="DJ69" s="1" t="s">
        <v>194</v>
      </c>
      <c r="DK69" s="1" t="s">
        <v>194</v>
      </c>
      <c r="DL69" s="1" t="s">
        <v>194</v>
      </c>
      <c r="DM69" s="1">
        <v>122.22</v>
      </c>
      <c r="DN69" s="41">
        <f>ROUND(IF(AM69="是",IFERROR(DM69*EE69/SUMIF(F:F,F69,EE:EE),DM69),IFERROR(DM69*BT69/SUMIF(F:F,F69,BT:BT),DM69)),2)</f>
        <v>122.22</v>
      </c>
      <c r="DO69" s="41">
        <v>78.9</v>
      </c>
      <c r="DP69" s="41">
        <f>ROUND(IF(AM69="是",IFERROR(DO69*EE69/SUMIF(F:F,F69,EE:EE),DO69),IFERROR(DO69*BT69/SUMIF(F:F,F69,BT:BT),DO69)),2)</f>
        <v>78.9</v>
      </c>
      <c r="DQ69" s="41">
        <v>0</v>
      </c>
      <c r="DR69" s="41">
        <v>0</v>
      </c>
      <c r="DS69" s="41">
        <v>0</v>
      </c>
      <c r="DT69" s="41">
        <v>78.9</v>
      </c>
      <c r="DU69" s="41">
        <v>0</v>
      </c>
      <c r="DV69" s="41">
        <v>0</v>
      </c>
      <c r="DW69" s="41">
        <v>0</v>
      </c>
      <c r="DX69" s="41">
        <v>0</v>
      </c>
      <c r="DY69" s="41">
        <v>0</v>
      </c>
      <c r="DZ69" s="41">
        <v>0</v>
      </c>
      <c r="EA69" s="41">
        <v>0</v>
      </c>
      <c r="EB69" s="41">
        <v>0</v>
      </c>
      <c r="EC69" s="41">
        <v>0</v>
      </c>
      <c r="ED69" s="41">
        <v>0</v>
      </c>
      <c r="EE69" s="41">
        <f>ROUND(IF(AM69="是",SUM(DQ69:EC69),IFERROR(SUM(DQ69:EC69)*BT69/SUMIF(F:F,F69,BT:BT),SUM(DQ69:EC69))),2)</f>
        <v>78.9</v>
      </c>
      <c r="EF69" s="41" t="s">
        <v>195</v>
      </c>
      <c r="EG69" s="41">
        <f>ROUND(IF(IFERROR(VALUE(CP69),0)&lt;1,IF(OR(ISNUMBER(SEARCH("B",F69)),IFERROR(VALUE(LEFT(AK69,4)),2000)&lt;1983),DN69,MIN(IF(IFERROR(VALUE(X69),0)&lt;1,0,MAX(MIN(IFERROR(VALUE(X69),0),5),3)*30),DN69)),MIN(MAX(IFERROR(VALUE(CP69),0),IF(OR(ISNUMBER(SEARCH("B",F69)),IFERROR(VALUE(LEFT(AK69,4)),2000)&lt;1983),DN69,MIN(IF(IFERROR(VALUE(X69),0)&lt;1,0,MAX(MIN(IFERROR(VALUE(X69),0),5),3)*30),DN69))),DN69)),2)</f>
        <v>90</v>
      </c>
      <c r="EH69" s="41">
        <f>EE69*EG69/DN69</f>
        <v>58.100147275405</v>
      </c>
      <c r="EI69" s="1">
        <v>1</v>
      </c>
      <c r="EJ69" s="41">
        <f>DN69-EG69</f>
        <v>32.22</v>
      </c>
      <c r="EK69" s="41">
        <f>EE69-EH69</f>
        <v>20.799852724595</v>
      </c>
      <c r="EM69" s="33" t="str">
        <f t="shared" si="52"/>
        <v>经确认，该宗地总面积为122.22平方米，合法用地面积为90平方米，超占土地面积为32.22平方米;建筑总面积为0平方米，合法建筑面积为58.1平方米，超占建筑面积为20.8平方米</v>
      </c>
      <c r="EN69" s="33"/>
      <c r="EO69" s="43" t="str">
        <f t="shared" si="53"/>
        <v>该宗地面积为122.22平方米，合法面积为90平方米，超占土地面积为32.22平方米；建筑总面积为0平方米，合法建筑面积为58.1平方米，超占建筑面积为20.8平方米。
</v>
      </c>
      <c r="EP69" s="1"/>
      <c r="EQ69" s="1"/>
      <c r="ER69" s="1"/>
      <c r="ES69" s="1">
        <f>ET69+EU69</f>
        <v>1</v>
      </c>
      <c r="ET69" s="1" t="str">
        <f>DC69</f>
        <v>1</v>
      </c>
      <c r="EU69" s="1">
        <f>IF(DS69=0,0,1)</f>
        <v>0</v>
      </c>
      <c r="EV69" s="1">
        <f>IF(EU69=1,-1,1)</f>
        <v>1</v>
      </c>
      <c r="EW69" s="1" t="str">
        <f>IF(EU69=0,"1-"&amp;ET69,"-1-"&amp;ET69)</f>
        <v>1-1</v>
      </c>
      <c r="EX69" s="1" t="str">
        <f>ET69</f>
        <v>1</v>
      </c>
      <c r="EY69" s="1" t="str">
        <f>EW69&amp;"层"</f>
        <v>1-1层</v>
      </c>
      <c r="FB69" s="5">
        <v>20210526</v>
      </c>
    </row>
    <row r="70" customHeight="1" spans="1:158">
      <c r="A70" s="1">
        <v>1</v>
      </c>
      <c r="B70" s="1" t="s">
        <v>706</v>
      </c>
      <c r="C70" s="3" t="s">
        <v>707</v>
      </c>
      <c r="D70" s="1" t="str">
        <f t="shared" si="54"/>
        <v>510821217203JC00069</v>
      </c>
      <c r="E70" s="1" t="str">
        <f t="shared" si="55"/>
        <v>510821217203JC00069F00010001</v>
      </c>
      <c r="F70" s="1" t="s">
        <v>708</v>
      </c>
      <c r="G70" s="1" t="s">
        <v>169</v>
      </c>
      <c r="H70" s="1">
        <f>COUNTIF(F:F,F70)</f>
        <v>1</v>
      </c>
      <c r="I70" s="5" t="s">
        <v>170</v>
      </c>
      <c r="L70" s="1" t="s">
        <v>709</v>
      </c>
      <c r="M70" s="1">
        <f>COUNTIF(L:L,L70)</f>
        <v>1</v>
      </c>
      <c r="P70" s="6" t="str">
        <f>IFERROR(HYPERLINK(VLOOKUP(L:L,户籍资料路径!A:C,2,FALSE),"有"),"无")</f>
        <v>有</v>
      </c>
      <c r="Q70" s="11" t="str">
        <f>IFERROR(HYPERLINK(VLOOKUP(K:K,权属资料路径!A:B,2,FALSE),"有"),"无")</f>
        <v>无</v>
      </c>
      <c r="R70" s="11" t="str">
        <f>IFERROR(HYPERLINK(VLOOKUP(F:F,调查资料路径!A:B,2,FALSE),"有"),"无")</f>
        <v>无</v>
      </c>
      <c r="S70" s="12" t="str">
        <f t="shared" si="56"/>
        <v>有</v>
      </c>
      <c r="T70" s="1" t="s">
        <v>710</v>
      </c>
      <c r="X70" s="1" t="s">
        <v>217</v>
      </c>
      <c r="Y70" s="1" t="str">
        <f t="shared" si="57"/>
        <v>2</v>
      </c>
      <c r="Z70" s="33" t="s">
        <v>711</v>
      </c>
      <c r="AA70" s="1" t="str">
        <f>VLOOKUP(L:L,[1]Sheet1!$A:$N,2,FALSE)</f>
        <v>四川省旺苍县天星乡木瓜村5组16号</v>
      </c>
      <c r="AB70" s="1">
        <f>IF(CD70="是",,IF(CA70="是",AE70&amp;AF70&amp;AG70,))</f>
        <v>0</v>
      </c>
      <c r="AC70" s="1" t="str">
        <f>IF(CD70="是","是"&amp;AE70&amp;AF70&amp;AG70&amp;"集体经济组织原成员住宅的合法继承人",IF(CC70="是","旺苍县"&amp;AE70&amp;AF70&amp;AG70&amp;"集体经济组织成员",IF(AB70&gt;0,"原"&amp;"旺苍县"&amp;AE70&amp;AF70&amp;AG70&amp;"集体经济组织成员，现房屋坐落于"&amp;AE70&amp;AF70&amp;AG70,"是"&amp;LEFT(AA70,FIND("@",SUBSTITUTE(AA70,"组","@",1)))&amp;"集体经济组织成员，现居住于"&amp;AE70&amp;AF70&amp;AG70&amp;"，在原户籍所在地无宅基地和房屋")))</f>
        <v>旺苍县天星乡木瓜村3组集体经济组织成员</v>
      </c>
      <c r="AD70" s="1">
        <v>628216</v>
      </c>
      <c r="AE70" s="1" t="s">
        <v>172</v>
      </c>
      <c r="AF70" s="1" t="s">
        <v>173</v>
      </c>
      <c r="AG70" s="1" t="s">
        <v>174</v>
      </c>
      <c r="AH70" s="1" t="str">
        <f t="shared" si="58"/>
        <v>旺苍县天星乡木瓜村3组李光富住宅一幢1-1层</v>
      </c>
      <c r="AJ70" s="1" t="s">
        <v>176</v>
      </c>
      <c r="AK70" s="5" t="s">
        <v>712</v>
      </c>
      <c r="AP70" s="24" t="s">
        <v>177</v>
      </c>
      <c r="AS70" s="25" t="str">
        <f t="shared" si="59"/>
        <v>本宗地采用测距仪丈量了部分界址边长。界址线清楚，双方现场指界，与邻宗地无争议。</v>
      </c>
      <c r="AT70" s="5" t="s">
        <v>178</v>
      </c>
      <c r="AU70" s="1" t="s">
        <v>179</v>
      </c>
      <c r="AW70" s="1" t="s">
        <v>180</v>
      </c>
      <c r="AY70" s="5" t="s">
        <v>181</v>
      </c>
      <c r="BA70" s="1">
        <v>0</v>
      </c>
      <c r="BB70" s="1">
        <v>0</v>
      </c>
      <c r="BD70" s="1" t="e">
        <f>VLOOKUP(K:K,面签资料路径!A:C,2,0)</f>
        <v>#N/A</v>
      </c>
      <c r="BG70" s="1" t="s">
        <v>207</v>
      </c>
      <c r="BH70" s="1" t="s">
        <v>185</v>
      </c>
      <c r="BJ70" s="1" t="s">
        <v>186</v>
      </c>
      <c r="BK70" s="1" t="str">
        <f t="shared" si="60"/>
        <v>自行修建</v>
      </c>
      <c r="BL70" s="1" t="s">
        <v>208</v>
      </c>
      <c r="BM70" s="1" t="s">
        <v>209</v>
      </c>
      <c r="BX70" s="1" t="s">
        <v>189</v>
      </c>
      <c r="BY70" s="1" t="s">
        <v>189</v>
      </c>
      <c r="BZ70" s="1" t="s">
        <v>189</v>
      </c>
      <c r="CA70" s="1" t="s">
        <v>189</v>
      </c>
      <c r="CB70" s="1" t="s">
        <v>189</v>
      </c>
      <c r="CC70" s="1" t="s">
        <v>188</v>
      </c>
      <c r="CD70" s="1" t="s">
        <v>189</v>
      </c>
      <c r="DC70" s="1" t="s">
        <v>169</v>
      </c>
      <c r="DD70" s="1" t="s">
        <v>210</v>
      </c>
      <c r="DE70" s="1" t="s">
        <v>211</v>
      </c>
      <c r="DF70" s="1" t="s">
        <v>220</v>
      </c>
      <c r="DG70" s="1" t="s">
        <v>713</v>
      </c>
      <c r="DH70" s="1" t="s">
        <v>688</v>
      </c>
      <c r="DI70" s="1" t="s">
        <v>194</v>
      </c>
      <c r="DJ70" s="1" t="s">
        <v>194</v>
      </c>
      <c r="DK70" s="1" t="s">
        <v>194</v>
      </c>
      <c r="DL70" s="1" t="s">
        <v>253</v>
      </c>
      <c r="DM70" s="1">
        <v>111.59</v>
      </c>
      <c r="DN70" s="41">
        <f>ROUND(IF(AM70="是",IFERROR(DM70*EE70/SUMIF(F:F,F70,EE:EE),DM70),IFERROR(DM70*BT70/SUMIF(F:F,F70,BT:BT),DM70)),2)</f>
        <v>111.59</v>
      </c>
      <c r="DO70" s="41">
        <v>91.58</v>
      </c>
      <c r="DP70" s="41">
        <f>ROUND(IF(AM70="是",IFERROR(DO70*EE70/SUMIF(F:F,F70,EE:EE),DO70),IFERROR(DO70*BT70/SUMIF(F:F,F70,BT:BT),DO70)),2)</f>
        <v>91.58</v>
      </c>
      <c r="DQ70" s="41">
        <v>0</v>
      </c>
      <c r="DR70" s="41">
        <v>0</v>
      </c>
      <c r="DS70" s="41">
        <v>0</v>
      </c>
      <c r="DT70" s="41">
        <v>91.58</v>
      </c>
      <c r="DU70" s="41">
        <v>0</v>
      </c>
      <c r="DV70" s="41">
        <v>0</v>
      </c>
      <c r="DW70" s="41">
        <v>0</v>
      </c>
      <c r="DX70" s="41">
        <v>0</v>
      </c>
      <c r="DY70" s="41">
        <v>0</v>
      </c>
      <c r="DZ70" s="41">
        <v>0</v>
      </c>
      <c r="EA70" s="41">
        <v>0</v>
      </c>
      <c r="EB70" s="41">
        <v>0</v>
      </c>
      <c r="EC70" s="41">
        <v>0</v>
      </c>
      <c r="ED70" s="41">
        <v>0</v>
      </c>
      <c r="EE70" s="41">
        <f>ROUND(IF(AM70="是",SUM(DQ70:EC70),IFERROR(SUM(DQ70:EC70)*BT70/SUMIF(F:F,F70,BT:BT),SUM(DQ70:EC70))),2)</f>
        <v>91.58</v>
      </c>
      <c r="EF70" s="41" t="s">
        <v>195</v>
      </c>
      <c r="EG70" s="41">
        <f>ROUND(IF(IFERROR(VALUE(CP70),0)&lt;1,IF(OR(ISNUMBER(SEARCH("B",F70)),IFERROR(VALUE(LEFT(AK70,4)),2000)&lt;1983),DN70,MIN(IF(IFERROR(VALUE(X70),0)&lt;1,0,MAX(MIN(IFERROR(VALUE(X70),0),5),3)*30),DN70)),MIN(MAX(IFERROR(VALUE(CP70),0),IF(OR(ISNUMBER(SEARCH("B",F70)),IFERROR(VALUE(LEFT(AK70,4)),2000)&lt;1983),DN70,MIN(IF(IFERROR(VALUE(X70),0)&lt;1,0,MAX(MIN(IFERROR(VALUE(X70),0),5),3)*30),DN70))),DN70)),2)</f>
        <v>90</v>
      </c>
      <c r="EH70" s="41">
        <f>EE70*EG70/DN70</f>
        <v>73.8614571198136</v>
      </c>
      <c r="EI70" s="1">
        <v>1</v>
      </c>
      <c r="EJ70" s="41">
        <f>DN70-EG70</f>
        <v>21.59</v>
      </c>
      <c r="EK70" s="41">
        <f>EE70-EH70</f>
        <v>17.7185428801864</v>
      </c>
      <c r="EM70" s="33" t="str">
        <f t="shared" si="52"/>
        <v>经确认，该宗地总面积为111.59平方米，合法用地面积为90平方米，超占土地面积为21.59平方米;建筑总面积为0平方米，合法建筑面积为73.86平方米，超占建筑面积为17.72平方米</v>
      </c>
      <c r="EN70" s="33"/>
      <c r="EO70" s="43" t="str">
        <f t="shared" si="53"/>
        <v>该宗地面积为111.59平方米，合法面积为90平方米，超占土地面积为21.59平方米；建筑总面积为0平方米，合法建筑面积为73.86平方米，超占建筑面积为17.72平方米。
</v>
      </c>
      <c r="EP70" s="1"/>
      <c r="EQ70" s="1"/>
      <c r="ER70" s="1"/>
      <c r="ES70" s="1">
        <f>ET70+EU70</f>
        <v>1</v>
      </c>
      <c r="ET70" s="1" t="str">
        <f>DC70</f>
        <v>1</v>
      </c>
      <c r="EU70" s="1">
        <f>IF(DS70=0,0,1)</f>
        <v>0</v>
      </c>
      <c r="EV70" s="1">
        <f>IF(EU70=1,-1,1)</f>
        <v>1</v>
      </c>
      <c r="EW70" s="1" t="str">
        <f>IF(EU70=0,"1-"&amp;ET70,"-1-"&amp;ET70)</f>
        <v>1-1</v>
      </c>
      <c r="EX70" s="1" t="str">
        <f>ET70</f>
        <v>1</v>
      </c>
      <c r="EY70" s="1" t="str">
        <f>EW70&amp;"层"</f>
        <v>1-1层</v>
      </c>
      <c r="FB70" s="5">
        <v>20210526</v>
      </c>
    </row>
    <row r="71" customHeight="1" spans="1:158">
      <c r="A71" s="1">
        <v>1</v>
      </c>
      <c r="B71" s="1" t="s">
        <v>714</v>
      </c>
      <c r="C71" s="3" t="s">
        <v>715</v>
      </c>
      <c r="D71" s="1" t="str">
        <f t="shared" si="54"/>
        <v>510821217203JC00070</v>
      </c>
      <c r="E71" s="1" t="str">
        <f t="shared" si="55"/>
        <v>510821217203JC00070F00010001</v>
      </c>
      <c r="F71" s="1" t="s">
        <v>716</v>
      </c>
      <c r="G71" s="1" t="s">
        <v>169</v>
      </c>
      <c r="H71" s="1">
        <f>COUNTIF(F:F,F71)</f>
        <v>1</v>
      </c>
      <c r="I71" s="5" t="s">
        <v>170</v>
      </c>
      <c r="L71" s="1" t="s">
        <v>717</v>
      </c>
      <c r="M71" s="1">
        <f>COUNTIF(L:L,L71)</f>
        <v>1</v>
      </c>
      <c r="P71" s="6" t="str">
        <f>IFERROR(HYPERLINK(VLOOKUP(L:L,户籍资料路径!A:C,2,FALSE),"有"),"无")</f>
        <v>有</v>
      </c>
      <c r="Q71" s="11" t="str">
        <f>IFERROR(HYPERLINK(VLOOKUP(K:K,权属资料路径!A:B,2,FALSE),"有"),"无")</f>
        <v>无</v>
      </c>
      <c r="R71" s="11" t="str">
        <f>IFERROR(HYPERLINK(VLOOKUP(F:F,调查资料路径!A:B,2,FALSE),"有"),"无")</f>
        <v>无</v>
      </c>
      <c r="S71" s="12" t="str">
        <f t="shared" si="56"/>
        <v>有</v>
      </c>
      <c r="T71" s="1" t="s">
        <v>718</v>
      </c>
      <c r="X71" s="1" t="s">
        <v>217</v>
      </c>
      <c r="Y71" s="1" t="str">
        <f t="shared" si="57"/>
        <v>2</v>
      </c>
      <c r="Z71" s="1" t="s">
        <v>719</v>
      </c>
      <c r="AA71" s="1" t="str">
        <f>VLOOKUP(L:L,[1]Sheet1!$A:$N,2,FALSE)</f>
        <v>四川省旺苍县天星乡木瓜村5组8号</v>
      </c>
      <c r="AB71" s="1">
        <f>IF(CD71="是",,IF(CA71="是",AE71&amp;AF71&amp;AG71,))</f>
        <v>0</v>
      </c>
      <c r="AC71" s="1" t="str">
        <f>IF(CD71="是","是"&amp;AE71&amp;AF71&amp;AG71&amp;"集体经济组织原成员住宅的合法继承人",IF(CC71="是","旺苍县"&amp;AE71&amp;AF71&amp;AG71&amp;"集体经济组织成员",IF(AB71&gt;0,"原"&amp;"旺苍县"&amp;AE71&amp;AF71&amp;AG71&amp;"集体经济组织成员，现房屋坐落于"&amp;AE71&amp;AF71&amp;AG71,"是"&amp;LEFT(AA71,FIND("@",SUBSTITUTE(AA71,"组","@",1)))&amp;"集体经济组织成员，现居住于"&amp;AE71&amp;AF71&amp;AG71&amp;"，在原户籍所在地无宅基地和房屋")))</f>
        <v>旺苍县天星乡木瓜村3组集体经济组织成员</v>
      </c>
      <c r="AD71" s="1">
        <v>628216</v>
      </c>
      <c r="AE71" s="1" t="s">
        <v>172</v>
      </c>
      <c r="AF71" s="1" t="s">
        <v>173</v>
      </c>
      <c r="AG71" s="1" t="s">
        <v>174</v>
      </c>
      <c r="AH71" s="1" t="str">
        <f t="shared" si="58"/>
        <v>旺苍县天星乡木瓜村3组李益美住宅一幢1-2层</v>
      </c>
      <c r="AJ71" s="1" t="s">
        <v>176</v>
      </c>
      <c r="AK71" s="5" t="s">
        <v>720</v>
      </c>
      <c r="AP71" s="24" t="s">
        <v>177</v>
      </c>
      <c r="AS71" s="25" t="str">
        <f t="shared" si="59"/>
        <v>本宗地采用测距仪丈量了部分界址边长。界址线清楚，双方现场指界，与邻宗地无争议。</v>
      </c>
      <c r="AT71" s="5" t="s">
        <v>178</v>
      </c>
      <c r="AU71" s="1" t="s">
        <v>179</v>
      </c>
      <c r="AW71" s="1" t="s">
        <v>180</v>
      </c>
      <c r="AY71" s="5" t="s">
        <v>181</v>
      </c>
      <c r="BA71" s="1">
        <v>0</v>
      </c>
      <c r="BB71" s="1">
        <v>0</v>
      </c>
      <c r="BD71" s="1" t="e">
        <f>VLOOKUP(K:K,面签资料路径!A:C,2,0)</f>
        <v>#N/A</v>
      </c>
      <c r="BG71" s="1" t="s">
        <v>207</v>
      </c>
      <c r="BH71" s="1" t="s">
        <v>185</v>
      </c>
      <c r="BJ71" s="1" t="s">
        <v>186</v>
      </c>
      <c r="BK71" s="1" t="str">
        <f t="shared" si="60"/>
        <v>自行修建</v>
      </c>
      <c r="BL71" s="1" t="s">
        <v>208</v>
      </c>
      <c r="BM71" s="1" t="s">
        <v>209</v>
      </c>
      <c r="BX71" s="1" t="s">
        <v>189</v>
      </c>
      <c r="BY71" s="1" t="s">
        <v>189</v>
      </c>
      <c r="BZ71" s="1" t="s">
        <v>189</v>
      </c>
      <c r="CA71" s="1" t="s">
        <v>189</v>
      </c>
      <c r="CB71" s="1" t="s">
        <v>189</v>
      </c>
      <c r="CC71" s="1" t="s">
        <v>188</v>
      </c>
      <c r="CD71" s="1" t="s">
        <v>189</v>
      </c>
      <c r="DC71" s="1" t="s">
        <v>217</v>
      </c>
      <c r="DD71" s="1" t="s">
        <v>244</v>
      </c>
      <c r="DE71" s="1" t="s">
        <v>713</v>
      </c>
      <c r="DF71" s="1" t="s">
        <v>220</v>
      </c>
      <c r="DG71" s="1" t="s">
        <v>705</v>
      </c>
      <c r="DH71" s="1" t="s">
        <v>688</v>
      </c>
      <c r="DI71" s="1" t="s">
        <v>194</v>
      </c>
      <c r="DJ71" s="1" t="s">
        <v>194</v>
      </c>
      <c r="DK71" s="1" t="s">
        <v>194</v>
      </c>
      <c r="DL71" s="1" t="s">
        <v>194</v>
      </c>
      <c r="DM71" s="1">
        <v>85.94</v>
      </c>
      <c r="DN71" s="41">
        <f>ROUND(IF(AM71="是",IFERROR(DM71*EE71/SUMIF(F:F,F71,EE:EE),DM71),IFERROR(DM71*BT71/SUMIF(F:F,F71,BT:BT),DM71)),2)</f>
        <v>85.94</v>
      </c>
      <c r="DO71" s="41">
        <v>69.38</v>
      </c>
      <c r="DP71" s="41">
        <f>ROUND(IF(AM71="是",IFERROR(DO71*EE71/SUMIF(F:F,F71,EE:EE),DO71),IFERROR(DO71*BT71/SUMIF(F:F,F71,BT:BT),DO71)),2)</f>
        <v>69.38</v>
      </c>
      <c r="DQ71" s="41">
        <v>0</v>
      </c>
      <c r="DR71" s="41">
        <v>0</v>
      </c>
      <c r="DS71" s="41">
        <v>0</v>
      </c>
      <c r="DT71" s="41">
        <v>69.38</v>
      </c>
      <c r="DU71" s="41">
        <v>69.38</v>
      </c>
      <c r="DV71" s="41">
        <v>0</v>
      </c>
      <c r="DW71" s="41">
        <v>0</v>
      </c>
      <c r="DX71" s="41">
        <v>0</v>
      </c>
      <c r="DY71" s="41">
        <v>0</v>
      </c>
      <c r="DZ71" s="41">
        <v>0</v>
      </c>
      <c r="EA71" s="41">
        <v>0</v>
      </c>
      <c r="EB71" s="41">
        <v>0</v>
      </c>
      <c r="EC71" s="41">
        <v>0</v>
      </c>
      <c r="ED71" s="41">
        <v>0</v>
      </c>
      <c r="EE71" s="41">
        <f>ROUND(IF(AM71="是",SUM(DQ71:EC71),IFERROR(SUM(DQ71:EC71)*BT71/SUMIF(F:F,F71,BT:BT),SUM(DQ71:EC71))),2)</f>
        <v>138.76</v>
      </c>
      <c r="EF71" s="41" t="s">
        <v>195</v>
      </c>
      <c r="EG71" s="41">
        <f>ROUND(IF(IFERROR(VALUE(CP71),0)&lt;1,IF(OR(ISNUMBER(SEARCH("B",F71)),IFERROR(VALUE(LEFT(AK71,4)),2000)&lt;1983),DN71,MIN(IF(IFERROR(VALUE(X71),0)&lt;1,0,MAX(MIN(IFERROR(VALUE(X71),0),5),3)*30),DN71)),MIN(MAX(IFERROR(VALUE(CP71),0),IF(OR(ISNUMBER(SEARCH("B",F71)),IFERROR(VALUE(LEFT(AK71,4)),2000)&lt;1983),DN71,MIN(IF(IFERROR(VALUE(X71),0)&lt;1,0,MAX(MIN(IFERROR(VALUE(X71),0),5),3)*30),DN71))),DN71)),2)</f>
        <v>85.94</v>
      </c>
      <c r="EH71" s="41">
        <f>EE71*EG71/DN71</f>
        <v>138.76</v>
      </c>
      <c r="EI71" s="1">
        <v>2</v>
      </c>
      <c r="EJ71" s="41">
        <f>DN71-EG71</f>
        <v>0</v>
      </c>
      <c r="EK71" s="41">
        <f>EE71-EH71</f>
        <v>0</v>
      </c>
      <c r="EM71" s="33" t="str">
        <f t="shared" si="52"/>
        <v>无</v>
      </c>
      <c r="EN71" s="33"/>
      <c r="EO71" s="43" t="str">
        <f t="shared" si="53"/>
        <v/>
      </c>
      <c r="EP71" s="1"/>
      <c r="EQ71" s="1"/>
      <c r="ER71" s="1"/>
      <c r="ES71" s="1">
        <f>ET71+EU71</f>
        <v>2</v>
      </c>
      <c r="ET71" s="1" t="str">
        <f>DC71</f>
        <v>2</v>
      </c>
      <c r="EU71" s="1">
        <f>IF(DS71=0,0,1)</f>
        <v>0</v>
      </c>
      <c r="EV71" s="1">
        <f>IF(EU71=1,-1,1)</f>
        <v>1</v>
      </c>
      <c r="EW71" s="1" t="str">
        <f>IF(EU71=0,"1-"&amp;ET71,"-1-"&amp;ET71)</f>
        <v>1-2</v>
      </c>
      <c r="EX71" s="1" t="str">
        <f>ET71</f>
        <v>2</v>
      </c>
      <c r="EY71" s="1" t="str">
        <f>EW71&amp;"层"</f>
        <v>1-2层</v>
      </c>
      <c r="FB71" s="5">
        <v>20210526</v>
      </c>
    </row>
    <row r="72" customHeight="1" spans="1:158">
      <c r="A72" s="1">
        <v>1</v>
      </c>
      <c r="B72" s="1" t="s">
        <v>721</v>
      </c>
      <c r="C72" s="3" t="s">
        <v>722</v>
      </c>
      <c r="D72" s="1" t="str">
        <f t="shared" si="54"/>
        <v>510821217203JC00071</v>
      </c>
      <c r="E72" s="1" t="str">
        <f t="shared" si="55"/>
        <v>510821217203JC00071F00010001</v>
      </c>
      <c r="F72" s="1" t="s">
        <v>723</v>
      </c>
      <c r="G72" s="1" t="s">
        <v>169</v>
      </c>
      <c r="H72" s="1">
        <f>COUNTIF(F:F,F72)</f>
        <v>1</v>
      </c>
      <c r="I72" s="5" t="s">
        <v>170</v>
      </c>
      <c r="J72" s="9"/>
      <c r="L72" s="1" t="s">
        <v>724</v>
      </c>
      <c r="M72" s="1">
        <f>COUNTIF(L:L,L72)</f>
        <v>1</v>
      </c>
      <c r="P72" s="6" t="str">
        <f>IFERROR(HYPERLINK(VLOOKUP(L:L,户籍资料路径!A:C,2,FALSE),"有"),"无")</f>
        <v>无</v>
      </c>
      <c r="Q72" s="11" t="str">
        <f>IFERROR(HYPERLINK(VLOOKUP(K:K,权属资料路径!A:B,2,FALSE),"有"),"无")</f>
        <v>无</v>
      </c>
      <c r="R72" s="11" t="str">
        <f>IFERROR(HYPERLINK(VLOOKUP(F:F,调查资料路径!A:B,2,FALSE),"有"),"无")</f>
        <v>无</v>
      </c>
      <c r="S72" s="12" t="str">
        <f t="shared" si="56"/>
        <v>有</v>
      </c>
      <c r="T72" s="1" t="s">
        <v>725</v>
      </c>
      <c r="X72" s="1" t="s">
        <v>169</v>
      </c>
      <c r="Y72" s="1" t="str">
        <f t="shared" si="57"/>
        <v>1</v>
      </c>
      <c r="Z72" s="1" t="s">
        <v>726</v>
      </c>
      <c r="AA72" s="1" t="str">
        <f>VLOOKUP(L:L,[1]Sheet1!$A:$N,2,FALSE)</f>
        <v>四川省旺苍县天星乡木瓜村5组15号</v>
      </c>
      <c r="AB72" s="1">
        <f>IF(CD72="是",,IF(CA72="是",AE72&amp;AF72&amp;AG72,))</f>
        <v>0</v>
      </c>
      <c r="AC72" s="1" t="str">
        <f>IF(CD72="是","是"&amp;AE72&amp;AF72&amp;AG72&amp;"集体经济组织原成员住宅的合法继承人",IF(CC72="是","旺苍县"&amp;AE72&amp;AF72&amp;AG72&amp;"集体经济组织成员",IF(AB72&gt;0,"原"&amp;"旺苍县"&amp;AE72&amp;AF72&amp;AG72&amp;"集体经济组织成员，现房屋坐落于"&amp;AE72&amp;AF72&amp;AG72,"是"&amp;LEFT(AA72,FIND("@",SUBSTITUTE(AA72,"组","@",1)))&amp;"集体经济组织成员，现居住于"&amp;AE72&amp;AF72&amp;AG72&amp;"，在原户籍所在地无宅基地和房屋")))</f>
        <v>旺苍县天星乡木瓜村3组集体经济组织成员</v>
      </c>
      <c r="AD72" s="1">
        <v>628216</v>
      </c>
      <c r="AE72" s="1" t="s">
        <v>172</v>
      </c>
      <c r="AF72" s="1" t="s">
        <v>173</v>
      </c>
      <c r="AG72" s="1" t="s">
        <v>174</v>
      </c>
      <c r="AH72" s="1" t="str">
        <f t="shared" si="58"/>
        <v>旺苍县天星乡木瓜村3组李欣煜住宅一幢1-1层</v>
      </c>
      <c r="AJ72" s="1" t="s">
        <v>176</v>
      </c>
      <c r="AK72" s="5" t="s">
        <v>541</v>
      </c>
      <c r="AP72" s="24" t="s">
        <v>177</v>
      </c>
      <c r="AQ72" s="9"/>
      <c r="AS72" s="25" t="str">
        <f t="shared" si="59"/>
        <v>本宗地采用测距仪丈量了部分界址边长。界址线清楚，双方现场指界，与邻宗地无争议。</v>
      </c>
      <c r="AT72" s="5" t="s">
        <v>178</v>
      </c>
      <c r="AU72" s="1" t="s">
        <v>179</v>
      </c>
      <c r="AW72" s="1" t="s">
        <v>180</v>
      </c>
      <c r="AY72" s="5" t="s">
        <v>181</v>
      </c>
      <c r="BA72" s="1">
        <v>0</v>
      </c>
      <c r="BB72" s="1">
        <v>0</v>
      </c>
      <c r="BD72" s="1" t="e">
        <f>VLOOKUP(K:K,面签资料路径!A:C,2,0)</f>
        <v>#N/A</v>
      </c>
      <c r="BG72" s="1" t="s">
        <v>207</v>
      </c>
      <c r="BH72" s="1" t="s">
        <v>185</v>
      </c>
      <c r="BJ72" s="1" t="s">
        <v>186</v>
      </c>
      <c r="BK72" s="1" t="str">
        <f t="shared" si="60"/>
        <v>自行修建</v>
      </c>
      <c r="BL72" s="1" t="s">
        <v>208</v>
      </c>
      <c r="BM72" s="1" t="s">
        <v>209</v>
      </c>
      <c r="BX72" s="1" t="s">
        <v>189</v>
      </c>
      <c r="BY72" s="1" t="s">
        <v>189</v>
      </c>
      <c r="BZ72" s="1" t="s">
        <v>189</v>
      </c>
      <c r="CA72" s="1" t="s">
        <v>189</v>
      </c>
      <c r="CB72" s="1" t="s">
        <v>189</v>
      </c>
      <c r="CC72" s="1" t="s">
        <v>188</v>
      </c>
      <c r="CD72" s="1" t="s">
        <v>189</v>
      </c>
      <c r="DC72" s="1" t="s">
        <v>169</v>
      </c>
      <c r="DD72" s="1" t="s">
        <v>210</v>
      </c>
      <c r="DE72" s="1" t="s">
        <v>696</v>
      </c>
      <c r="DF72" s="1" t="s">
        <v>220</v>
      </c>
      <c r="DG72" s="1" t="s">
        <v>727</v>
      </c>
      <c r="DH72" s="1" t="s">
        <v>688</v>
      </c>
      <c r="DI72" s="1" t="s">
        <v>194</v>
      </c>
      <c r="DJ72" s="1" t="s">
        <v>194</v>
      </c>
      <c r="DK72" s="1" t="s">
        <v>194</v>
      </c>
      <c r="DL72" s="1" t="s">
        <v>194</v>
      </c>
      <c r="DM72" s="1">
        <v>177.19</v>
      </c>
      <c r="DN72" s="41">
        <f>ROUND(IF(AM72="是",IFERROR(DM72*EE72/SUMIF(F:F,F72,EE:EE),DM72),IFERROR(DM72*BT72/SUMIF(F:F,F72,BT:BT),DM72)),2)</f>
        <v>177.19</v>
      </c>
      <c r="DO72" s="41">
        <v>131.01</v>
      </c>
      <c r="DP72" s="41">
        <f>ROUND(IF(AM72="是",IFERROR(DO72*EE72/SUMIF(F:F,F72,EE:EE),DO72),IFERROR(DO72*BT72/SUMIF(F:F,F72,BT:BT),DO72)),2)</f>
        <v>131.01</v>
      </c>
      <c r="DQ72" s="41">
        <v>0</v>
      </c>
      <c r="DR72" s="41">
        <v>0</v>
      </c>
      <c r="DS72" s="41">
        <v>0</v>
      </c>
      <c r="DT72" s="41">
        <v>131.01</v>
      </c>
      <c r="DU72" s="41">
        <v>0</v>
      </c>
      <c r="DV72" s="41">
        <v>0</v>
      </c>
      <c r="DW72" s="41">
        <v>0</v>
      </c>
      <c r="DX72" s="41">
        <v>0</v>
      </c>
      <c r="DY72" s="41">
        <v>0</v>
      </c>
      <c r="DZ72" s="41">
        <v>0</v>
      </c>
      <c r="EA72" s="41">
        <v>0</v>
      </c>
      <c r="EB72" s="41">
        <v>0</v>
      </c>
      <c r="EC72" s="41">
        <v>0</v>
      </c>
      <c r="ED72" s="41">
        <v>0</v>
      </c>
      <c r="EE72" s="41">
        <f>ROUND(IF(AM72="是",SUM(DQ72:EC72),IFERROR(SUM(DQ72:EC72)*BT72/SUMIF(F:F,F72,BT:BT),SUM(DQ72:EC72))),2)</f>
        <v>131.01</v>
      </c>
      <c r="EF72" s="41" t="s">
        <v>195</v>
      </c>
      <c r="EG72" s="41">
        <f>ROUND(IF(IFERROR(VALUE(CP72),0)&lt;1,IF(OR(ISNUMBER(SEARCH("B",F72)),IFERROR(VALUE(LEFT(AK72,4)),2000)&lt;1983),DN72,MIN(IF(IFERROR(VALUE(X72),0)&lt;1,0,MAX(MIN(IFERROR(VALUE(X72),0),5),3)*30),DN72)),MIN(MAX(IFERROR(VALUE(CP72),0),IF(OR(ISNUMBER(SEARCH("B",F72)),IFERROR(VALUE(LEFT(AK72,4)),2000)&lt;1983),DN72,MIN(IF(IFERROR(VALUE(X72),0)&lt;1,0,MAX(MIN(IFERROR(VALUE(X72),0),5),3)*30),DN72))),DN72)),2)</f>
        <v>90</v>
      </c>
      <c r="EH72" s="41">
        <f>EE72*EG72/DN72</f>
        <v>66.5438230148428</v>
      </c>
      <c r="EI72" s="1">
        <v>1</v>
      </c>
      <c r="EJ72" s="41">
        <f>DN72-EG72</f>
        <v>87.19</v>
      </c>
      <c r="EK72" s="41">
        <f>EE72-EH72</f>
        <v>64.4661769851572</v>
      </c>
      <c r="EM72" s="33" t="str">
        <f t="shared" si="52"/>
        <v>经确认，该宗地总面积为177.19平方米，合法用地面积为90平方米，超占土地面积为87.19平方米;建筑总面积为0平方米，合法建筑面积为66.54平方米，超占建筑面积为64.47平方米</v>
      </c>
      <c r="EN72" s="33"/>
      <c r="EO72" s="43" t="str">
        <f t="shared" si="53"/>
        <v>该宗地面积为177.19平方米，合法面积为90平方米，超占土地面积为87.19平方米；建筑总面积为0平方米，合法建筑面积为66.54平方米，超占建筑面积为64.47平方米。
</v>
      </c>
      <c r="EP72" s="1"/>
      <c r="EQ72" s="1"/>
      <c r="ER72" s="1"/>
      <c r="ES72" s="1">
        <f>ET72+EU72</f>
        <v>1</v>
      </c>
      <c r="ET72" s="1" t="str">
        <f>DC72</f>
        <v>1</v>
      </c>
      <c r="EU72" s="1">
        <f>IF(DS72=0,0,1)</f>
        <v>0</v>
      </c>
      <c r="EV72" s="1">
        <f>IF(EU72=1,-1,1)</f>
        <v>1</v>
      </c>
      <c r="EW72" s="1" t="str">
        <f>IF(EU72=0,"1-"&amp;ET72,"-1-"&amp;ET72)</f>
        <v>1-1</v>
      </c>
      <c r="EX72" s="1" t="str">
        <f>ET72</f>
        <v>1</v>
      </c>
      <c r="EY72" s="1" t="str">
        <f>EW72&amp;"层"</f>
        <v>1-1层</v>
      </c>
      <c r="FB72" s="5">
        <v>20210526</v>
      </c>
    </row>
    <row r="73" customHeight="1" spans="1:158">
      <c r="A73" s="1">
        <v>1</v>
      </c>
      <c r="B73" s="1" t="s">
        <v>728</v>
      </c>
      <c r="C73" s="3" t="s">
        <v>729</v>
      </c>
      <c r="D73" s="1" t="str">
        <f t="shared" si="54"/>
        <v>510821217203JC00072</v>
      </c>
      <c r="E73" s="1" t="str">
        <f t="shared" si="55"/>
        <v>510821217203JC00072F00010001</v>
      </c>
      <c r="F73" s="1" t="s">
        <v>730</v>
      </c>
      <c r="G73" s="1" t="s">
        <v>169</v>
      </c>
      <c r="H73" s="1">
        <f>COUNTIF(F:F,F73)</f>
        <v>1</v>
      </c>
      <c r="I73" s="5" t="s">
        <v>170</v>
      </c>
      <c r="L73" s="1" t="s">
        <v>731</v>
      </c>
      <c r="M73" s="1">
        <f>COUNTIF(L:L,L73)</f>
        <v>1</v>
      </c>
      <c r="P73" s="6" t="str">
        <f>IFERROR(HYPERLINK(VLOOKUP(L:L,户籍资料路径!A:C,2,FALSE),"有"),"无")</f>
        <v>有</v>
      </c>
      <c r="Q73" s="11" t="str">
        <f>IFERROR(HYPERLINK(VLOOKUP(L:L,权属资料路径!A:B,2,FALSE),"有"),"无")</f>
        <v>无</v>
      </c>
      <c r="R73" s="11" t="str">
        <f>IFERROR(HYPERLINK(VLOOKUP(F:F,调查资料路径!A:B,2,FALSE),"有"),"无")</f>
        <v>无</v>
      </c>
      <c r="S73" s="12" t="str">
        <f t="shared" si="56"/>
        <v>有</v>
      </c>
      <c r="T73" s="1" t="s">
        <v>732</v>
      </c>
      <c r="X73" s="1" t="s">
        <v>202</v>
      </c>
      <c r="Y73" s="1" t="str">
        <f t="shared" si="57"/>
        <v>4</v>
      </c>
      <c r="Z73" s="1" t="s">
        <v>733</v>
      </c>
      <c r="AA73" s="1" t="str">
        <f>VLOOKUP(L:L,[1]Sheet1!$A:$N,2,FALSE)</f>
        <v>四川省旺苍县天星乡木瓜村5组15号</v>
      </c>
      <c r="AB73" s="1">
        <f>IF(CD73="是",,IF(CA73="是",AE73&amp;AF73&amp;AG73,))</f>
        <v>0</v>
      </c>
      <c r="AC73" s="1" t="str">
        <f>IF(CD73="是","是"&amp;AE73&amp;AF73&amp;AG73&amp;"集体经济组织原成员住宅的合法继承人",IF(CC73="是","旺苍县"&amp;AE73&amp;AF73&amp;AG73&amp;"集体经济组织成员",IF(AB73&gt;0,"原"&amp;"旺苍县"&amp;AE73&amp;AF73&amp;AG73&amp;"集体经济组织成员，现房屋坐落于"&amp;AE73&amp;AF73&amp;AG73,"是"&amp;LEFT(AA73,FIND("@",SUBSTITUTE(AA73,"组","@",1)))&amp;"集体经济组织成员，现居住于"&amp;AE73&amp;AF73&amp;AG73&amp;"，在原户籍所在地无宅基地和房屋")))</f>
        <v>旺苍县天星乡木瓜村3组集体经济组织成员</v>
      </c>
      <c r="AD73" s="1">
        <v>628216</v>
      </c>
      <c r="AE73" s="1" t="s">
        <v>172</v>
      </c>
      <c r="AF73" s="1" t="s">
        <v>173</v>
      </c>
      <c r="AG73" s="1" t="s">
        <v>174</v>
      </c>
      <c r="AH73" s="1" t="str">
        <f t="shared" si="58"/>
        <v>旺苍县天星乡木瓜村3组李益发住宅一幢1-1层</v>
      </c>
      <c r="AJ73" s="1" t="s">
        <v>176</v>
      </c>
      <c r="AK73" s="5" t="s">
        <v>734</v>
      </c>
      <c r="AP73" s="24" t="s">
        <v>177</v>
      </c>
      <c r="AQ73" s="9"/>
      <c r="AS73" s="25" t="str">
        <f t="shared" si="59"/>
        <v>本宗地采用测距仪丈量了部分界址边长。界址线清楚，双方现场指界，与邻宗地无争议。</v>
      </c>
      <c r="AT73" s="5" t="s">
        <v>178</v>
      </c>
      <c r="AU73" s="1" t="s">
        <v>179</v>
      </c>
      <c r="AW73" s="1" t="s">
        <v>180</v>
      </c>
      <c r="AY73" s="5" t="s">
        <v>181</v>
      </c>
      <c r="BA73" s="1">
        <v>0</v>
      </c>
      <c r="BB73" s="1">
        <v>0</v>
      </c>
      <c r="BD73" s="1" t="e">
        <f>VLOOKUP(K:K,面签资料路径!A:C,2,0)</f>
        <v>#N/A</v>
      </c>
      <c r="BG73" s="1" t="s">
        <v>207</v>
      </c>
      <c r="BH73" s="1" t="s">
        <v>185</v>
      </c>
      <c r="BJ73" s="1" t="s">
        <v>186</v>
      </c>
      <c r="BK73" s="1" t="str">
        <f t="shared" si="60"/>
        <v>自行修建</v>
      </c>
      <c r="BL73" s="1" t="s">
        <v>208</v>
      </c>
      <c r="BM73" s="1" t="s">
        <v>209</v>
      </c>
      <c r="BX73" s="1" t="s">
        <v>189</v>
      </c>
      <c r="BY73" s="1" t="s">
        <v>189</v>
      </c>
      <c r="BZ73" s="1" t="s">
        <v>189</v>
      </c>
      <c r="CA73" s="1" t="s">
        <v>189</v>
      </c>
      <c r="CB73" s="1" t="s">
        <v>189</v>
      </c>
      <c r="CC73" s="1" t="s">
        <v>188</v>
      </c>
      <c r="CD73" s="1" t="s">
        <v>189</v>
      </c>
      <c r="DC73" s="1" t="s">
        <v>169</v>
      </c>
      <c r="DD73" s="1" t="s">
        <v>210</v>
      </c>
      <c r="DE73" s="1" t="s">
        <v>727</v>
      </c>
      <c r="DF73" s="1" t="s">
        <v>220</v>
      </c>
      <c r="DG73" s="1" t="s">
        <v>220</v>
      </c>
      <c r="DH73" s="1" t="s">
        <v>697</v>
      </c>
      <c r="DI73" s="1" t="s">
        <v>194</v>
      </c>
      <c r="DJ73" s="1" t="s">
        <v>194</v>
      </c>
      <c r="DK73" s="1" t="s">
        <v>194</v>
      </c>
      <c r="DL73" s="1" t="s">
        <v>194</v>
      </c>
      <c r="DM73" s="1">
        <v>145.4</v>
      </c>
      <c r="DN73" s="41">
        <f>ROUND(IF(AM73="是",IFERROR(DM73*EE73/SUMIF(F:F,F73,EE:EE),DM73),IFERROR(DM73*BT73/SUMIF(F:F,F73,BT:BT),DM73)),2)</f>
        <v>145.4</v>
      </c>
      <c r="DO73" s="41">
        <v>101.24</v>
      </c>
      <c r="DP73" s="41">
        <f>ROUND(IF(AM73="是",IFERROR(DO73*EE73/SUMIF(F:F,F73,EE:EE),DO73),IFERROR(DO73*BT73/SUMIF(F:F,F73,BT:BT),DO73)),2)</f>
        <v>101.24</v>
      </c>
      <c r="DQ73" s="41">
        <v>0</v>
      </c>
      <c r="DR73" s="41">
        <v>0</v>
      </c>
      <c r="DS73" s="41">
        <v>0</v>
      </c>
      <c r="DT73" s="41">
        <v>101.24</v>
      </c>
      <c r="DU73" s="41">
        <v>0</v>
      </c>
      <c r="DV73" s="41">
        <v>0</v>
      </c>
      <c r="DW73" s="41">
        <v>0</v>
      </c>
      <c r="DX73" s="41">
        <v>0</v>
      </c>
      <c r="DY73" s="41">
        <v>0</v>
      </c>
      <c r="DZ73" s="41">
        <v>0</v>
      </c>
      <c r="EA73" s="41">
        <v>0</v>
      </c>
      <c r="EB73" s="41">
        <v>0</v>
      </c>
      <c r="EC73" s="41">
        <v>0</v>
      </c>
      <c r="ED73" s="41">
        <v>0</v>
      </c>
      <c r="EE73" s="41">
        <f>ROUND(IF(AM73="是",SUM(DQ73:EC73),IFERROR(SUM(DQ73:EC73)*BT73/SUMIF(F:F,F73,BT:BT),SUM(DQ73:EC73))),2)</f>
        <v>101.24</v>
      </c>
      <c r="EF73" s="41" t="s">
        <v>195</v>
      </c>
      <c r="EG73" s="41">
        <f>ROUND(IF(IFERROR(VALUE(CP73),0)&lt;1,IF(OR(ISNUMBER(SEARCH("B",F73)),IFERROR(VALUE(LEFT(AK73,4)),2000)&lt;1983),DN73,MIN(IF(IFERROR(VALUE(X73),0)&lt;1,0,MAX(MIN(IFERROR(VALUE(X73),0),5),3)*30),DN73)),MIN(MAX(IFERROR(VALUE(CP73),0),IF(OR(ISNUMBER(SEARCH("B",F73)),IFERROR(VALUE(LEFT(AK73,4)),2000)&lt;1983),DN73,MIN(IF(IFERROR(VALUE(X73),0)&lt;1,0,MAX(MIN(IFERROR(VALUE(X73),0),5),3)*30),DN73))),DN73)),2)</f>
        <v>120</v>
      </c>
      <c r="EH73" s="41">
        <f>EE73*EG73/DN73</f>
        <v>83.554332874828</v>
      </c>
      <c r="EI73" s="1">
        <v>1</v>
      </c>
      <c r="EJ73" s="41">
        <f>DN73-EG73</f>
        <v>25.4</v>
      </c>
      <c r="EK73" s="41">
        <f>EE73-EH73</f>
        <v>17.6856671251719</v>
      </c>
      <c r="EM73" s="33" t="str">
        <f t="shared" si="52"/>
        <v>经确认，该宗地总面积为145.4平方米，合法用地面积为120平方米，超占土地面积为25.4平方米;建筑总面积为0平方米，合法建筑面积为83.55平方米，超占建筑面积为17.69平方米</v>
      </c>
      <c r="EN73" s="33"/>
      <c r="EO73" s="43" t="str">
        <f t="shared" si="53"/>
        <v>该宗地面积为145.4平方米，合法面积为120平方米，超占土地面积为25.4平方米；建筑总面积为0平方米，合法建筑面积为83.55平方米，超占建筑面积为17.69平方米。
</v>
      </c>
      <c r="EP73" s="1"/>
      <c r="EQ73" s="1"/>
      <c r="ER73" s="1"/>
      <c r="ES73" s="1">
        <f>ET73+EU73</f>
        <v>1</v>
      </c>
      <c r="ET73" s="1" t="str">
        <f>DC73</f>
        <v>1</v>
      </c>
      <c r="EU73" s="1">
        <f>IF(DS73=0,0,1)</f>
        <v>0</v>
      </c>
      <c r="EV73" s="1">
        <f>IF(EU73=1,-1,1)</f>
        <v>1</v>
      </c>
      <c r="EW73" s="1" t="str">
        <f>IF(EU73=0,"1-"&amp;ET73,"-1-"&amp;ET73)</f>
        <v>1-1</v>
      </c>
      <c r="EX73" s="1" t="str">
        <f>ET73</f>
        <v>1</v>
      </c>
      <c r="EY73" s="1" t="str">
        <f>EW73&amp;"层"</f>
        <v>1-1层</v>
      </c>
      <c r="FB73" s="5">
        <v>20210526</v>
      </c>
    </row>
    <row r="74" customHeight="1" spans="1:158">
      <c r="A74" s="1">
        <v>1</v>
      </c>
      <c r="B74" s="1" t="s">
        <v>735</v>
      </c>
      <c r="C74" s="3" t="s">
        <v>736</v>
      </c>
      <c r="D74" s="1" t="str">
        <f t="shared" si="54"/>
        <v>510821217203JC00073</v>
      </c>
      <c r="E74" s="1" t="str">
        <f t="shared" si="55"/>
        <v>510821217203JC00073F00010001</v>
      </c>
      <c r="F74" s="1" t="s">
        <v>737</v>
      </c>
      <c r="G74" s="1" t="s">
        <v>169</v>
      </c>
      <c r="H74" s="1">
        <f>COUNTIF(F:F,F74)</f>
        <v>1</v>
      </c>
      <c r="I74" s="5" t="s">
        <v>170</v>
      </c>
      <c r="L74" s="1" t="s">
        <v>738</v>
      </c>
      <c r="M74" s="1">
        <f>COUNTIF(L:L,L74)</f>
        <v>1</v>
      </c>
      <c r="N74" s="1" t="s">
        <v>739</v>
      </c>
      <c r="P74" s="6" t="str">
        <f>IFERROR(HYPERLINK(VLOOKUP(L:L,户籍资料路径!A:C,2,FALSE),"有"),"无")</f>
        <v>无</v>
      </c>
      <c r="Q74" s="11" t="str">
        <f>IFERROR(HYPERLINK(VLOOKUP(K:K,权属资料路径!A:B,2,FALSE),"有"),"无")</f>
        <v>无</v>
      </c>
      <c r="R74" s="11" t="str">
        <f>IFERROR(HYPERLINK(VLOOKUP(F:F,调查资料路径!A:B,2,FALSE),"有"),"无")</f>
        <v>无</v>
      </c>
      <c r="S74" s="12" t="str">
        <f t="shared" si="56"/>
        <v>有</v>
      </c>
      <c r="T74" s="1" t="e">
        <v>#N/A</v>
      </c>
      <c r="X74" s="1" t="s">
        <v>169</v>
      </c>
      <c r="Y74" s="1" t="str">
        <f t="shared" si="57"/>
        <v>1</v>
      </c>
      <c r="Z74" s="7"/>
      <c r="AA74" s="1" t="e">
        <f>VLOOKUP(L:L,[1]Sheet1!$A:$N,2,FALSE)</f>
        <v>#N/A</v>
      </c>
      <c r="AB74" s="1">
        <f>IF(CD74="是",,IF(CA74="是",AE74&amp;AF74&amp;AG74,))</f>
        <v>0</v>
      </c>
      <c r="AC74" s="1" t="str">
        <f>IF(CD74="是","是"&amp;AE74&amp;AF74&amp;AG74&amp;"集体经济组织原成员住宅的合法继承人",IF(CC74="是","旺苍县"&amp;AE74&amp;AF74&amp;AG74&amp;"集体经济组织成员",IF(AB74&gt;0,"原"&amp;"旺苍县"&amp;AE74&amp;AF74&amp;AG74&amp;"集体经济组织成员，现房屋坐落于"&amp;AE74&amp;AF74&amp;AG74,"是"&amp;LEFT(AA74,FIND("@",SUBSTITUTE(AA74,"组","@",1)))&amp;"集体经济组织成员，现居住于"&amp;AE74&amp;AF74&amp;AG74&amp;"，在原户籍所在地无宅基地和房屋")))</f>
        <v>旺苍县天星乡木瓜村4组集体经济组织成员</v>
      </c>
      <c r="AD74" s="1">
        <v>628216</v>
      </c>
      <c r="AE74" s="1" t="s">
        <v>172</v>
      </c>
      <c r="AF74" s="1" t="s">
        <v>173</v>
      </c>
      <c r="AG74" s="1" t="s">
        <v>204</v>
      </c>
      <c r="AH74" s="1" t="str">
        <f t="shared" si="58"/>
        <v>旺苍县天星乡木瓜村4组李德民住宅一幢1-1层</v>
      </c>
      <c r="AJ74" s="1" t="s">
        <v>205</v>
      </c>
      <c r="AK74" s="5" t="s">
        <v>740</v>
      </c>
      <c r="AP74" s="24" t="s">
        <v>177</v>
      </c>
      <c r="AS74" s="25" t="str">
        <f t="shared" si="59"/>
        <v>本宗地采用测距仪丈量了部分界址边长。界址线清楚，双方现场指界，与邻宗地无争议。</v>
      </c>
      <c r="AT74" s="5" t="s">
        <v>178</v>
      </c>
      <c r="AU74" s="1" t="s">
        <v>179</v>
      </c>
      <c r="AW74" s="1" t="s">
        <v>180</v>
      </c>
      <c r="AY74" s="5" t="s">
        <v>181</v>
      </c>
      <c r="BA74" s="1">
        <v>0</v>
      </c>
      <c r="BB74" s="1">
        <v>0</v>
      </c>
      <c r="BD74" s="1" t="e">
        <f>VLOOKUP(K:K,面签资料路径!A:C,2,0)</f>
        <v>#N/A</v>
      </c>
      <c r="BG74" s="1" t="s">
        <v>207</v>
      </c>
      <c r="BH74" s="1" t="s">
        <v>185</v>
      </c>
      <c r="BJ74" s="1" t="s">
        <v>186</v>
      </c>
      <c r="BK74" s="1" t="str">
        <f t="shared" si="60"/>
        <v>自行修建</v>
      </c>
      <c r="BL74" s="1" t="s">
        <v>208</v>
      </c>
      <c r="BM74" s="1" t="s">
        <v>209</v>
      </c>
      <c r="BX74" s="1" t="s">
        <v>189</v>
      </c>
      <c r="BY74" s="1" t="s">
        <v>189</v>
      </c>
      <c r="BZ74" s="1" t="s">
        <v>189</v>
      </c>
      <c r="CA74" s="1" t="s">
        <v>189</v>
      </c>
      <c r="CB74" s="1" t="s">
        <v>189</v>
      </c>
      <c r="CC74" s="1" t="s">
        <v>188</v>
      </c>
      <c r="CD74" s="1" t="s">
        <v>189</v>
      </c>
      <c r="DC74" s="1" t="s">
        <v>169</v>
      </c>
      <c r="DD74" s="1" t="s">
        <v>210</v>
      </c>
      <c r="DE74" s="1" t="s">
        <v>220</v>
      </c>
      <c r="DF74" s="1" t="s">
        <v>220</v>
      </c>
      <c r="DG74" s="1" t="s">
        <v>220</v>
      </c>
      <c r="DH74" s="1" t="s">
        <v>211</v>
      </c>
      <c r="DI74" s="1" t="s">
        <v>194</v>
      </c>
      <c r="DJ74" s="1" t="s">
        <v>194</v>
      </c>
      <c r="DK74" s="1" t="s">
        <v>194</v>
      </c>
      <c r="DL74" s="1" t="s">
        <v>194</v>
      </c>
      <c r="DM74" s="1">
        <v>204.85</v>
      </c>
      <c r="DN74" s="41">
        <f>ROUND(IF(AM74="是",IFERROR(DM74*EE74/SUMIF(F:F,F74,EE:EE),DM74),IFERROR(DM74*BT74/SUMIF(F:F,F74,BT:BT),DM74)),2)</f>
        <v>204.85</v>
      </c>
      <c r="DO74" s="41">
        <v>132.04</v>
      </c>
      <c r="DP74" s="41">
        <f>ROUND(IF(AM74="是",IFERROR(DO74*EE74/SUMIF(F:F,F74,EE:EE),DO74),IFERROR(DO74*BT74/SUMIF(F:F,F74,BT:BT),DO74)),2)</f>
        <v>132.04</v>
      </c>
      <c r="DQ74" s="41">
        <v>0</v>
      </c>
      <c r="DR74" s="41">
        <v>0</v>
      </c>
      <c r="DS74" s="41">
        <v>0</v>
      </c>
      <c r="DT74" s="41">
        <v>132.04</v>
      </c>
      <c r="DU74" s="41">
        <v>0</v>
      </c>
      <c r="DV74" s="41">
        <v>0</v>
      </c>
      <c r="DW74" s="41">
        <v>0</v>
      </c>
      <c r="DX74" s="41">
        <v>0</v>
      </c>
      <c r="DY74" s="41">
        <v>0</v>
      </c>
      <c r="DZ74" s="41">
        <v>0</v>
      </c>
      <c r="EA74" s="41">
        <v>0</v>
      </c>
      <c r="EB74" s="41">
        <v>0</v>
      </c>
      <c r="EC74" s="41">
        <v>0</v>
      </c>
      <c r="ED74" s="41">
        <v>0</v>
      </c>
      <c r="EE74" s="41">
        <f>ROUND(IF(AM74="是",SUM(DQ74:EC74),IFERROR(SUM(DQ74:EC74)*BT74/SUMIF(F:F,F74,BT:BT),SUM(DQ74:EC74))),2)</f>
        <v>132.04</v>
      </c>
      <c r="EF74" s="41" t="s">
        <v>195</v>
      </c>
      <c r="EG74" s="41">
        <f>ROUND(IF(IFERROR(VALUE(CP74),0)&lt;1,IF(OR(ISNUMBER(SEARCH("B",F74)),IFERROR(VALUE(LEFT(AK74,4)),2000)&lt;1983),DN74,MIN(IF(IFERROR(VALUE(X74),0)&lt;1,0,MAX(MIN(IFERROR(VALUE(X74),0),5),3)*30),DN74)),MIN(MAX(IFERROR(VALUE(CP74),0),IF(OR(ISNUMBER(SEARCH("B",F74)),IFERROR(VALUE(LEFT(AK74,4)),2000)&lt;1983),DN74,MIN(IF(IFERROR(VALUE(X74),0)&lt;1,0,MAX(MIN(IFERROR(VALUE(X74),0),5),3)*30),DN74))),DN74)),2)</f>
        <v>204.85</v>
      </c>
      <c r="EH74" s="41">
        <f>EE74*EG74/DN74</f>
        <v>132.04</v>
      </c>
      <c r="EI74" s="1">
        <v>1</v>
      </c>
      <c r="EJ74" s="41">
        <f>DN74-EG74</f>
        <v>0</v>
      </c>
      <c r="EK74" s="41">
        <f>EE74-EH74</f>
        <v>0</v>
      </c>
      <c r="EM74" s="33" t="str">
        <f t="shared" si="52"/>
        <v>无</v>
      </c>
      <c r="EN74" s="33"/>
      <c r="EO74" s="43" t="str">
        <f t="shared" si="53"/>
        <v/>
      </c>
      <c r="EP74" s="1"/>
      <c r="EQ74" s="1"/>
      <c r="ER74" s="1"/>
      <c r="ES74" s="1">
        <f>ET74+EU74</f>
        <v>1</v>
      </c>
      <c r="ET74" s="1" t="str">
        <f>DC74</f>
        <v>1</v>
      </c>
      <c r="EU74" s="1">
        <f>IF(DS74=0,0,1)</f>
        <v>0</v>
      </c>
      <c r="EV74" s="1">
        <f>IF(EU74=1,-1,1)</f>
        <v>1</v>
      </c>
      <c r="EW74" s="1" t="str">
        <f>IF(EU74=0,"1-"&amp;ET74,"-1-"&amp;ET74)</f>
        <v>1-1</v>
      </c>
      <c r="EX74" s="1" t="str">
        <f>ET74</f>
        <v>1</v>
      </c>
      <c r="EY74" s="1" t="str">
        <f>EW74&amp;"层"</f>
        <v>1-1层</v>
      </c>
      <c r="FB74" s="5">
        <v>20210526</v>
      </c>
    </row>
    <row r="75" customHeight="1" spans="1:158">
      <c r="A75" s="1">
        <v>1</v>
      </c>
      <c r="B75" s="1" t="s">
        <v>741</v>
      </c>
      <c r="C75" s="3" t="s">
        <v>742</v>
      </c>
      <c r="D75" s="1" t="str">
        <f t="shared" si="54"/>
        <v>510821217203JC00074</v>
      </c>
      <c r="E75" s="1" t="str">
        <f t="shared" si="55"/>
        <v>510821217203JC00074F00010001</v>
      </c>
      <c r="F75" s="1" t="s">
        <v>743</v>
      </c>
      <c r="G75" s="1" t="s">
        <v>169</v>
      </c>
      <c r="H75" s="1">
        <f>COUNTIF(F:F,F75)</f>
        <v>1</v>
      </c>
      <c r="I75" s="5" t="s">
        <v>170</v>
      </c>
      <c r="L75" s="1" t="s">
        <v>744</v>
      </c>
      <c r="M75" s="1">
        <f>COUNTIF(L:L,L75)</f>
        <v>1</v>
      </c>
      <c r="P75" s="6" t="str">
        <f>IFERROR(HYPERLINK(VLOOKUP(L:L,户籍资料路径!A:C,2,FALSE),"有"),"无")</f>
        <v>有</v>
      </c>
      <c r="Q75" s="11" t="str">
        <f>IFERROR(HYPERLINK(VLOOKUP(K:K,权属资料路径!A:B,2,FALSE),"有"),"无")</f>
        <v>无</v>
      </c>
      <c r="R75" s="11" t="str">
        <f>IFERROR(HYPERLINK(VLOOKUP(F:F,调查资料路径!A:B,2,FALSE),"有"),"无")</f>
        <v>无</v>
      </c>
      <c r="S75" s="12" t="str">
        <f t="shared" si="56"/>
        <v>有</v>
      </c>
      <c r="T75" s="1" t="s">
        <v>745</v>
      </c>
      <c r="X75" s="1" t="s">
        <v>233</v>
      </c>
      <c r="Y75" s="1" t="str">
        <f t="shared" si="57"/>
        <v>3</v>
      </c>
      <c r="Z75" s="1" t="s">
        <v>746</v>
      </c>
      <c r="AA75" s="1" t="str">
        <f>VLOOKUP(L:L,[1]Sheet1!$A:$N,2,FALSE)</f>
        <v>四川省旺苍县天星乡木瓜村5组19号</v>
      </c>
      <c r="AB75" s="1">
        <f>IF(CD75="是",,IF(CA75="是",AE75&amp;AF75&amp;AG75,))</f>
        <v>0</v>
      </c>
      <c r="AC75" s="1" t="str">
        <f>IF(CD75="是","是"&amp;AE75&amp;AF75&amp;AG75&amp;"集体经济组织原成员住宅的合法继承人",IF(CC75="是","旺苍县"&amp;AE75&amp;AF75&amp;AG75&amp;"集体经济组织成员",IF(AB75&gt;0,"原"&amp;"旺苍县"&amp;AE75&amp;AF75&amp;AG75&amp;"集体经济组织成员，现房屋坐落于"&amp;AE75&amp;AF75&amp;AG75,"是"&amp;LEFT(AA75,FIND("@",SUBSTITUTE(AA75,"组","@",1)))&amp;"集体经济组织成员，现居住于"&amp;AE75&amp;AF75&amp;AG75&amp;"，在原户籍所在地无宅基地和房屋")))</f>
        <v>旺苍县天星乡木瓜村3组集体经济组织成员</v>
      </c>
      <c r="AD75" s="1">
        <v>628216</v>
      </c>
      <c r="AE75" s="1" t="s">
        <v>172</v>
      </c>
      <c r="AF75" s="1" t="s">
        <v>173</v>
      </c>
      <c r="AG75" s="1" t="s">
        <v>174</v>
      </c>
      <c r="AH75" s="1" t="str">
        <f t="shared" si="58"/>
        <v>旺苍县天星乡木瓜村3组李本君住宅一幢1-1层</v>
      </c>
      <c r="AJ75" s="1" t="s">
        <v>176</v>
      </c>
      <c r="AK75" s="5" t="s">
        <v>747</v>
      </c>
      <c r="AP75" s="24" t="s">
        <v>177</v>
      </c>
      <c r="AS75" s="25" t="str">
        <f t="shared" si="59"/>
        <v>本宗地采用测距仪丈量了部分界址边长。界址线清楚，双方现场指界，与邻宗地无争议。</v>
      </c>
      <c r="AT75" s="5" t="s">
        <v>178</v>
      </c>
      <c r="AU75" s="1" t="s">
        <v>179</v>
      </c>
      <c r="AW75" s="1" t="s">
        <v>180</v>
      </c>
      <c r="AY75" s="5" t="s">
        <v>181</v>
      </c>
      <c r="BA75" s="1">
        <v>0</v>
      </c>
      <c r="BB75" s="1">
        <v>0</v>
      </c>
      <c r="BD75" s="1" t="e">
        <f>VLOOKUP(K:K,面签资料路径!A:C,2,0)</f>
        <v>#N/A</v>
      </c>
      <c r="BG75" s="1" t="s">
        <v>207</v>
      </c>
      <c r="BH75" s="1" t="s">
        <v>185</v>
      </c>
      <c r="BJ75" s="1" t="s">
        <v>186</v>
      </c>
      <c r="BK75" s="1" t="str">
        <f t="shared" si="60"/>
        <v>自行修建</v>
      </c>
      <c r="BL75" s="1" t="s">
        <v>208</v>
      </c>
      <c r="BM75" s="1" t="s">
        <v>209</v>
      </c>
      <c r="BX75" s="1" t="s">
        <v>189</v>
      </c>
      <c r="BY75" s="1" t="s">
        <v>189</v>
      </c>
      <c r="BZ75" s="1" t="s">
        <v>189</v>
      </c>
      <c r="CA75" s="1" t="s">
        <v>189</v>
      </c>
      <c r="CB75" s="1" t="s">
        <v>189</v>
      </c>
      <c r="CC75" s="1" t="s">
        <v>188</v>
      </c>
      <c r="CD75" s="1" t="s">
        <v>189</v>
      </c>
      <c r="DC75" s="1" t="s">
        <v>169</v>
      </c>
      <c r="DD75" s="1" t="s">
        <v>210</v>
      </c>
      <c r="DE75" s="1" t="s">
        <v>211</v>
      </c>
      <c r="DF75" s="1" t="s">
        <v>748</v>
      </c>
      <c r="DG75" s="1" t="s">
        <v>220</v>
      </c>
      <c r="DH75" s="1" t="s">
        <v>220</v>
      </c>
      <c r="DI75" s="1" t="s">
        <v>194</v>
      </c>
      <c r="DJ75" s="1" t="s">
        <v>253</v>
      </c>
      <c r="DK75" s="1" t="s">
        <v>194</v>
      </c>
      <c r="DL75" s="1" t="s">
        <v>194</v>
      </c>
      <c r="DM75" s="1">
        <v>217.64</v>
      </c>
      <c r="DN75" s="41">
        <f>ROUND(IF(AM75="是",IFERROR(DM75*EE75/SUMIF(F:F,F75,EE:EE),DM75),IFERROR(DM75*BT75/SUMIF(F:F,F75,BT:BT),DM75)),2)</f>
        <v>217.64</v>
      </c>
      <c r="DO75" s="41">
        <v>150.92</v>
      </c>
      <c r="DP75" s="41">
        <f>ROUND(IF(AM75="是",IFERROR(DO75*EE75/SUMIF(F:F,F75,EE:EE),DO75),IFERROR(DO75*BT75/SUMIF(F:F,F75,BT:BT),DO75)),2)</f>
        <v>150.92</v>
      </c>
      <c r="DQ75" s="41">
        <v>0</v>
      </c>
      <c r="DR75" s="41">
        <v>0</v>
      </c>
      <c r="DS75" s="41">
        <v>0</v>
      </c>
      <c r="DT75" s="41">
        <v>150.92</v>
      </c>
      <c r="DU75" s="41">
        <v>0</v>
      </c>
      <c r="DV75" s="41">
        <v>0</v>
      </c>
      <c r="DW75" s="41">
        <v>0</v>
      </c>
      <c r="DX75" s="41">
        <v>0</v>
      </c>
      <c r="DY75" s="41">
        <v>0</v>
      </c>
      <c r="DZ75" s="41">
        <v>0</v>
      </c>
      <c r="EA75" s="41">
        <v>0</v>
      </c>
      <c r="EB75" s="41">
        <v>0</v>
      </c>
      <c r="EC75" s="41">
        <v>0</v>
      </c>
      <c r="ED75" s="41">
        <v>0</v>
      </c>
      <c r="EE75" s="41">
        <f>ROUND(IF(AM75="是",SUM(DQ75:EC75),IFERROR(SUM(DQ75:EC75)*BT75/SUMIF(F:F,F75,BT:BT),SUM(DQ75:EC75))),2)</f>
        <v>150.92</v>
      </c>
      <c r="EF75" s="41" t="s">
        <v>195</v>
      </c>
      <c r="EG75" s="41">
        <f>ROUND(IF(IFERROR(VALUE(CP75),0)&lt;1,IF(OR(ISNUMBER(SEARCH("B",F75)),IFERROR(VALUE(LEFT(AK75,4)),2000)&lt;1983),DN75,MIN(IF(IFERROR(VALUE(X75),0)&lt;1,0,MAX(MIN(IFERROR(VALUE(X75),0),5),3)*30),DN75)),MIN(MAX(IFERROR(VALUE(CP75),0),IF(OR(ISNUMBER(SEARCH("B",F75)),IFERROR(VALUE(LEFT(AK75,4)),2000)&lt;1983),DN75,MIN(IF(IFERROR(VALUE(X75),0)&lt;1,0,MAX(MIN(IFERROR(VALUE(X75),0),5),3)*30),DN75))),DN75)),2)</f>
        <v>90</v>
      </c>
      <c r="EH75" s="41">
        <f>EE75*EG75/DN75</f>
        <v>62.4094835508179</v>
      </c>
      <c r="EI75" s="1">
        <v>1</v>
      </c>
      <c r="EJ75" s="41">
        <f>DN75-EG75</f>
        <v>127.64</v>
      </c>
      <c r="EK75" s="41">
        <f>EE75-EH75</f>
        <v>88.5105164491821</v>
      </c>
      <c r="EM75" s="33" t="str">
        <f t="shared" si="52"/>
        <v>经确认，该宗地总面积为217.64平方米，合法用地面积为90平方米，超占土地面积为127.64平方米;建筑总面积为0平方米，合法建筑面积为62.41平方米，超占建筑面积为88.51平方米</v>
      </c>
      <c r="EN75" s="33"/>
      <c r="EO75" s="43" t="str">
        <f t="shared" si="53"/>
        <v>该宗地面积为217.64平方米，合法面积为90平方米，超占土地面积为127.64平方米；建筑总面积为0平方米，合法建筑面积为62.41平方米，超占建筑面积为88.51平方米。
</v>
      </c>
      <c r="EP75" s="1"/>
      <c r="EQ75" s="1"/>
      <c r="ER75" s="1"/>
      <c r="ES75" s="1">
        <f>ET75+EU75</f>
        <v>1</v>
      </c>
      <c r="ET75" s="1" t="str">
        <f>DC75</f>
        <v>1</v>
      </c>
      <c r="EU75" s="1">
        <f>IF(DS75=0,0,1)</f>
        <v>0</v>
      </c>
      <c r="EV75" s="1">
        <f>IF(EU75=1,-1,1)</f>
        <v>1</v>
      </c>
      <c r="EW75" s="1" t="str">
        <f>IF(EU75=0,"1-"&amp;ET75,"-1-"&amp;ET75)</f>
        <v>1-1</v>
      </c>
      <c r="EX75" s="1" t="str">
        <f>ET75</f>
        <v>1</v>
      </c>
      <c r="EY75" s="1" t="str">
        <f>EW75&amp;"层"</f>
        <v>1-1层</v>
      </c>
      <c r="FB75" s="5">
        <v>20210526</v>
      </c>
    </row>
    <row r="76" customHeight="1" spans="1:158">
      <c r="A76" s="1">
        <v>1</v>
      </c>
      <c r="B76" s="1" t="s">
        <v>749</v>
      </c>
      <c r="C76" s="3" t="s">
        <v>750</v>
      </c>
      <c r="D76" s="1" t="str">
        <f t="shared" si="54"/>
        <v>510821217203JC00075</v>
      </c>
      <c r="E76" s="1" t="str">
        <f t="shared" si="55"/>
        <v>510821217203JC00075F00010001</v>
      </c>
      <c r="F76" s="1" t="s">
        <v>751</v>
      </c>
      <c r="G76" s="1" t="s">
        <v>169</v>
      </c>
      <c r="H76" s="1">
        <f>COUNTIF(F:F,F76)</f>
        <v>1</v>
      </c>
      <c r="I76" s="5" t="s">
        <v>170</v>
      </c>
      <c r="L76" s="1" t="s">
        <v>752</v>
      </c>
      <c r="M76" s="1">
        <f>COUNTIF(L:L,L76)</f>
        <v>1</v>
      </c>
      <c r="P76" s="6" t="str">
        <f>IFERROR(HYPERLINK(VLOOKUP(L:L,户籍资料路径!A:C,2,FALSE),"有"),"无")</f>
        <v>有</v>
      </c>
      <c r="Q76" s="11" t="str">
        <f>IFERROR(HYPERLINK(VLOOKUP(K:K,权属资料路径!A:B,2,FALSE),"有"),"无")</f>
        <v>无</v>
      </c>
      <c r="R76" s="11" t="str">
        <f>IFERROR(HYPERLINK(VLOOKUP(F:F,调查资料路径!A:B,2,FALSE),"有"),"无")</f>
        <v>无</v>
      </c>
      <c r="S76" s="12" t="str">
        <f t="shared" si="56"/>
        <v>有</v>
      </c>
      <c r="T76" s="1" t="s">
        <v>753</v>
      </c>
      <c r="X76" s="1" t="s">
        <v>233</v>
      </c>
      <c r="Y76" s="1" t="str">
        <f t="shared" si="57"/>
        <v>3</v>
      </c>
      <c r="Z76" s="1" t="s">
        <v>754</v>
      </c>
      <c r="AA76" s="1" t="str">
        <f>VLOOKUP(L:L,[1]Sheet1!$A:$N,2,FALSE)</f>
        <v>四川省旺苍县天星乡木瓜村5组19号</v>
      </c>
      <c r="AB76" s="1">
        <f>IF(CD76="是",,IF(CA76="是",AE76&amp;AF76&amp;AG76,))</f>
        <v>0</v>
      </c>
      <c r="AC76" s="1" t="str">
        <f>IF(CD76="是","是"&amp;AE76&amp;AF76&amp;AG76&amp;"集体经济组织原成员住宅的合法继承人",IF(CC76="是","旺苍县"&amp;AE76&amp;AF76&amp;AG76&amp;"集体经济组织成员",IF(AB76&gt;0,"原"&amp;"旺苍县"&amp;AE76&amp;AF76&amp;AG76&amp;"集体经济组织成员，现房屋坐落于"&amp;AE76&amp;AF76&amp;AG76,"是"&amp;LEFT(AA76,FIND("@",SUBSTITUTE(AA76,"组","@",1)))&amp;"集体经济组织成员，现居住于"&amp;AE76&amp;AF76&amp;AG76&amp;"，在原户籍所在地无宅基地和房屋")))</f>
        <v>旺苍县天星乡木瓜村3组集体经济组织成员</v>
      </c>
      <c r="AD76" s="1">
        <v>628216</v>
      </c>
      <c r="AE76" s="1" t="s">
        <v>172</v>
      </c>
      <c r="AF76" s="1" t="s">
        <v>173</v>
      </c>
      <c r="AG76" s="1" t="s">
        <v>174</v>
      </c>
      <c r="AH76" s="1" t="str">
        <f t="shared" si="58"/>
        <v>旺苍县天星乡木瓜村3组李海龙住宅一幢1-1层</v>
      </c>
      <c r="AJ76" s="1" t="s">
        <v>176</v>
      </c>
      <c r="AK76" s="5" t="s">
        <v>755</v>
      </c>
      <c r="AP76" s="24" t="s">
        <v>177</v>
      </c>
      <c r="AS76" s="25" t="str">
        <f t="shared" si="59"/>
        <v>本宗地采用测距仪丈量了部分界址边长。界址线清楚，双方现场指界，与邻宗地无争议。</v>
      </c>
      <c r="AT76" s="5" t="s">
        <v>178</v>
      </c>
      <c r="AU76" s="1" t="s">
        <v>179</v>
      </c>
      <c r="AW76" s="1" t="s">
        <v>180</v>
      </c>
      <c r="AY76" s="5" t="s">
        <v>181</v>
      </c>
      <c r="BA76" s="1">
        <v>0</v>
      </c>
      <c r="BB76" s="1">
        <v>0</v>
      </c>
      <c r="BD76" s="1" t="e">
        <f>VLOOKUP(K:K,面签资料路径!A:C,2,0)</f>
        <v>#N/A</v>
      </c>
      <c r="BG76" s="1" t="s">
        <v>207</v>
      </c>
      <c r="BH76" s="1" t="s">
        <v>185</v>
      </c>
      <c r="BJ76" s="1" t="s">
        <v>186</v>
      </c>
      <c r="BK76" s="1" t="str">
        <f t="shared" si="60"/>
        <v>自行修建</v>
      </c>
      <c r="BL76" s="1" t="s">
        <v>208</v>
      </c>
      <c r="BM76" s="1" t="s">
        <v>209</v>
      </c>
      <c r="BX76" s="1" t="s">
        <v>188</v>
      </c>
      <c r="BY76" s="1" t="s">
        <v>189</v>
      </c>
      <c r="BZ76" s="1" t="s">
        <v>189</v>
      </c>
      <c r="CA76" s="1" t="s">
        <v>189</v>
      </c>
      <c r="CB76" s="1" t="s">
        <v>189</v>
      </c>
      <c r="CC76" s="1" t="s">
        <v>188</v>
      </c>
      <c r="CD76" s="1" t="s">
        <v>189</v>
      </c>
      <c r="CF76" s="9"/>
      <c r="DC76" s="1" t="s">
        <v>169</v>
      </c>
      <c r="DD76" s="1" t="s">
        <v>210</v>
      </c>
      <c r="DE76" s="1" t="s">
        <v>211</v>
      </c>
      <c r="DF76" s="1" t="s">
        <v>220</v>
      </c>
      <c r="DG76" s="1" t="s">
        <v>192</v>
      </c>
      <c r="DH76" s="1" t="s">
        <v>756</v>
      </c>
      <c r="DI76" s="1" t="s">
        <v>194</v>
      </c>
      <c r="DJ76" s="1" t="s">
        <v>194</v>
      </c>
      <c r="DK76" s="1" t="s">
        <v>194</v>
      </c>
      <c r="DL76" s="1" t="s">
        <v>253</v>
      </c>
      <c r="DM76" s="1">
        <v>121.49</v>
      </c>
      <c r="DN76" s="41">
        <f>ROUND(IF(AM76="是",IFERROR(DM76*EE76/SUMIF(F:F,F76,EE:EE),DM76),IFERROR(DM76*BT76/SUMIF(F:F,F76,BT:BT),DM76)),2)</f>
        <v>121.49</v>
      </c>
      <c r="DO76" s="41">
        <v>83.54</v>
      </c>
      <c r="DP76" s="41">
        <f>ROUND(IF(AM76="是",IFERROR(DO76*EE76/SUMIF(F:F,F76,EE:EE),DO76),IFERROR(DO76*BT76/SUMIF(F:F,F76,BT:BT),DO76)),2)</f>
        <v>83.54</v>
      </c>
      <c r="DQ76" s="41">
        <v>0</v>
      </c>
      <c r="DR76" s="41">
        <v>0</v>
      </c>
      <c r="DS76" s="41">
        <v>0</v>
      </c>
      <c r="DT76" s="41">
        <v>83.54</v>
      </c>
      <c r="DU76" s="41">
        <v>0</v>
      </c>
      <c r="DV76" s="41">
        <v>0</v>
      </c>
      <c r="DW76" s="41">
        <v>0</v>
      </c>
      <c r="DX76" s="41">
        <v>0</v>
      </c>
      <c r="DY76" s="41">
        <v>0</v>
      </c>
      <c r="DZ76" s="41">
        <v>0</v>
      </c>
      <c r="EA76" s="41">
        <v>0</v>
      </c>
      <c r="EB76" s="41">
        <v>0</v>
      </c>
      <c r="EC76" s="41">
        <v>0</v>
      </c>
      <c r="ED76" s="41">
        <v>0</v>
      </c>
      <c r="EE76" s="41">
        <f>ROUND(IF(AM76="是",SUM(DQ76:EC76),IFERROR(SUM(DQ76:EC76)*BT76/SUMIF(F:F,F76,BT:BT),SUM(DQ76:EC76))),2)</f>
        <v>83.54</v>
      </c>
      <c r="EF76" s="41" t="s">
        <v>195</v>
      </c>
      <c r="EG76" s="41">
        <f>ROUND(IF(IFERROR(VALUE(CP76),0)&lt;1,IF(OR(ISNUMBER(SEARCH("B",F76)),IFERROR(VALUE(LEFT(AK76,4)),2000)&lt;1983),DN76,MIN(IF(IFERROR(VALUE(X76),0)&lt;1,0,MAX(MIN(IFERROR(VALUE(X76),0),5),3)*30),DN76)),MIN(MAX(IFERROR(VALUE(CP76),0),IF(OR(ISNUMBER(SEARCH("B",F76)),IFERROR(VALUE(LEFT(AK76,4)),2000)&lt;1983),DN76,MIN(IF(IFERROR(VALUE(X76),0)&lt;1,0,MAX(MIN(IFERROR(VALUE(X76),0),5),3)*30),DN76))),DN76)),2)</f>
        <v>90</v>
      </c>
      <c r="EH76" s="41">
        <f>EE76*EG76/DN76</f>
        <v>61.8865750267512</v>
      </c>
      <c r="EI76" s="1">
        <v>1</v>
      </c>
      <c r="EJ76" s="41">
        <f>DN76-EG76</f>
        <v>31.49</v>
      </c>
      <c r="EK76" s="41">
        <f>EE76-EH76</f>
        <v>21.6534249732488</v>
      </c>
      <c r="EM76" s="33" t="str">
        <f t="shared" si="52"/>
        <v>经确认，该宗地总面积为121.49平方米，合法用地面积为90平方米，超占土地面积为31.49平方米;建筑总面积为0平方米，合法建筑面积为61.89平方米，超占建筑面积为21.65平方米</v>
      </c>
      <c r="EN76" s="33"/>
      <c r="EO76" s="43" t="str">
        <f t="shared" si="53"/>
        <v>该宗地面积为121.49平方米，合法面积为90平方米，超占土地面积为31.49平方米；建筑总面积为0平方米，合法建筑面积为61.89平方米，超占建筑面积为21.65平方米。
</v>
      </c>
      <c r="EP76" s="1"/>
      <c r="EQ76" s="1"/>
      <c r="ER76" s="1"/>
      <c r="ES76" s="1">
        <f>ET76+EU76</f>
        <v>1</v>
      </c>
      <c r="ET76" s="1" t="str">
        <f>DC76</f>
        <v>1</v>
      </c>
      <c r="EU76" s="1">
        <f>IF(DS76=0,0,1)</f>
        <v>0</v>
      </c>
      <c r="EV76" s="1">
        <f>IF(EU76=1,-1,1)</f>
        <v>1</v>
      </c>
      <c r="EW76" s="1" t="str">
        <f>IF(EU76=0,"1-"&amp;ET76,"-1-"&amp;ET76)</f>
        <v>1-1</v>
      </c>
      <c r="EX76" s="1" t="str">
        <f>ET76</f>
        <v>1</v>
      </c>
      <c r="EY76" s="1" t="str">
        <f>EW76&amp;"层"</f>
        <v>1-1层</v>
      </c>
      <c r="FB76" s="5">
        <v>20210526</v>
      </c>
    </row>
    <row r="77" customHeight="1" spans="1:158">
      <c r="A77" s="1">
        <v>1</v>
      </c>
      <c r="B77" s="1" t="s">
        <v>757</v>
      </c>
      <c r="C77" s="3" t="s">
        <v>758</v>
      </c>
      <c r="D77" s="1" t="str">
        <f t="shared" si="54"/>
        <v>510821217203JC00077</v>
      </c>
      <c r="E77" s="1" t="str">
        <f t="shared" si="55"/>
        <v>510821217203JC00077F00010001</v>
      </c>
      <c r="F77" s="1" t="s">
        <v>759</v>
      </c>
      <c r="G77" s="1" t="s">
        <v>169</v>
      </c>
      <c r="H77" s="1">
        <f>COUNTIF(F:F,F77)</f>
        <v>1</v>
      </c>
      <c r="I77" s="5" t="s">
        <v>170</v>
      </c>
      <c r="L77" s="1" t="s">
        <v>760</v>
      </c>
      <c r="M77" s="1">
        <f>COUNTIF(L:L,L77)</f>
        <v>1</v>
      </c>
      <c r="P77" s="6" t="str">
        <f>IFERROR(HYPERLINK(VLOOKUP(L:L,户籍资料路径!A:C,2,FALSE),"有"),"无")</f>
        <v>有</v>
      </c>
      <c r="Q77" s="11" t="str">
        <f>IFERROR(HYPERLINK(VLOOKUP(L:L,权属资料路径!A:B,2,FALSE),"有"),"无")</f>
        <v>无</v>
      </c>
      <c r="R77" s="11" t="str">
        <f>IFERROR(HYPERLINK(VLOOKUP(F:F,调查资料路径!A:B,2,FALSE),"有"),"无")</f>
        <v>无</v>
      </c>
      <c r="S77" s="12" t="str">
        <f t="shared" si="56"/>
        <v>有</v>
      </c>
      <c r="T77" s="1" t="s">
        <v>761</v>
      </c>
      <c r="X77" s="1" t="s">
        <v>202</v>
      </c>
      <c r="Y77" s="1" t="str">
        <f t="shared" si="57"/>
        <v>4</v>
      </c>
      <c r="Z77" s="1" t="s">
        <v>762</v>
      </c>
      <c r="AA77" s="1" t="str">
        <f>VLOOKUP(L:L,[1]Sheet1!$A:$N,2,FALSE)</f>
        <v>四川省旺苍县天星乡木瓜村5组16号</v>
      </c>
      <c r="AB77" s="1">
        <f>IF(CD77="是",,IF(CA77="是",AE77&amp;AF77&amp;AG77,))</f>
        <v>0</v>
      </c>
      <c r="AC77" s="1" t="str">
        <f>IF(CD77="是","是"&amp;AE77&amp;AF77&amp;AG77&amp;"集体经济组织原成员住宅的合法继承人",IF(CC77="是","旺苍县"&amp;AE77&amp;AF77&amp;AG77&amp;"集体经济组织成员",IF(AB77&gt;0,"原"&amp;"旺苍县"&amp;AE77&amp;AF77&amp;AG77&amp;"集体经济组织成员，现房屋坐落于"&amp;AE77&amp;AF77&amp;AG77,"是"&amp;LEFT(AA77,FIND("@",SUBSTITUTE(AA77,"组","@",1)))&amp;"集体经济组织成员，现居住于"&amp;AE77&amp;AF77&amp;AG77&amp;"，在原户籍所在地无宅基地和房屋")))</f>
        <v>旺苍县天星乡木瓜村3组集体经济组织成员</v>
      </c>
      <c r="AD77" s="1">
        <v>628216</v>
      </c>
      <c r="AE77" s="1" t="s">
        <v>172</v>
      </c>
      <c r="AF77" s="1" t="s">
        <v>173</v>
      </c>
      <c r="AG77" s="1" t="s">
        <v>174</v>
      </c>
      <c r="AH77" s="1" t="str">
        <f t="shared" si="58"/>
        <v>旺苍县天星乡木瓜村3组李益斌住宅一幢1-3层</v>
      </c>
      <c r="AJ77" s="1" t="s">
        <v>176</v>
      </c>
      <c r="AK77" s="5" t="s">
        <v>763</v>
      </c>
      <c r="AP77" s="24" t="s">
        <v>177</v>
      </c>
      <c r="AQ77" s="27" t="s">
        <v>492</v>
      </c>
      <c r="AS77" s="25" t="str">
        <f t="shared" si="59"/>
        <v>本宗地采用测距仪丈量了部分界址边长。界址线清楚，双方现场指界，与邻宗地无争议。该权利人还有一处宅基地。</v>
      </c>
      <c r="AT77" s="5" t="s">
        <v>178</v>
      </c>
      <c r="AU77" s="1" t="s">
        <v>179</v>
      </c>
      <c r="AW77" s="1" t="s">
        <v>180</v>
      </c>
      <c r="AY77" s="5" t="s">
        <v>181</v>
      </c>
      <c r="BA77" s="1">
        <v>0</v>
      </c>
      <c r="BB77" s="1">
        <v>0</v>
      </c>
      <c r="BD77" s="1" t="e">
        <f>VLOOKUP(K:K,面签资料路径!A:C,2,0)</f>
        <v>#N/A</v>
      </c>
      <c r="BG77" s="1" t="s">
        <v>207</v>
      </c>
      <c r="BH77" s="1" t="s">
        <v>185</v>
      </c>
      <c r="BJ77" s="1" t="s">
        <v>186</v>
      </c>
      <c r="BK77" s="1" t="str">
        <f t="shared" si="60"/>
        <v>自行修建</v>
      </c>
      <c r="BL77" s="1" t="s">
        <v>208</v>
      </c>
      <c r="BM77" s="1" t="s">
        <v>209</v>
      </c>
      <c r="BX77" s="1" t="s">
        <v>189</v>
      </c>
      <c r="BY77" s="1" t="s">
        <v>189</v>
      </c>
      <c r="BZ77" s="1" t="s">
        <v>188</v>
      </c>
      <c r="CA77" s="1" t="s">
        <v>189</v>
      </c>
      <c r="CB77" s="1" t="s">
        <v>189</v>
      </c>
      <c r="CC77" s="1" t="s">
        <v>188</v>
      </c>
      <c r="CD77" s="1" t="s">
        <v>189</v>
      </c>
      <c r="CF77"/>
      <c r="DC77" s="1" t="s">
        <v>233</v>
      </c>
      <c r="DD77" s="1" t="s">
        <v>244</v>
      </c>
      <c r="DE77" s="1" t="s">
        <v>211</v>
      </c>
      <c r="DF77" s="1" t="s">
        <v>764</v>
      </c>
      <c r="DG77" s="1" t="s">
        <v>765</v>
      </c>
      <c r="DH77" s="1" t="s">
        <v>211</v>
      </c>
      <c r="DI77" s="1" t="s">
        <v>194</v>
      </c>
      <c r="DJ77" s="1" t="s">
        <v>194</v>
      </c>
      <c r="DK77" s="1" t="s">
        <v>194</v>
      </c>
      <c r="DL77" s="1" t="s">
        <v>194</v>
      </c>
      <c r="DM77" s="1">
        <v>159.62</v>
      </c>
      <c r="DN77" s="41">
        <f>ROUND(IF(AM77="是",IFERROR(DM77*EE77/SUMIF(F:F,F77,EE:EE),DM77),IFERROR(DM77*BT77/SUMIF(F:F,F77,BT:BT),DM77)),2)</f>
        <v>159.62</v>
      </c>
      <c r="DO77" s="41">
        <v>131.45</v>
      </c>
      <c r="DP77" s="41">
        <f>ROUND(IF(AM77="是",IFERROR(DO77*EE77/SUMIF(F:F,F77,EE:EE),DO77),IFERROR(DO77*BT77/SUMIF(F:F,F77,BT:BT),DO77)),2)</f>
        <v>131.45</v>
      </c>
      <c r="DQ77" s="41">
        <v>0</v>
      </c>
      <c r="DR77" s="41">
        <v>0</v>
      </c>
      <c r="DS77" s="41">
        <v>0</v>
      </c>
      <c r="DT77" s="41">
        <v>131.45</v>
      </c>
      <c r="DU77" s="41">
        <v>131.45</v>
      </c>
      <c r="DV77" s="41">
        <v>131.45</v>
      </c>
      <c r="DW77" s="41">
        <v>0</v>
      </c>
      <c r="DX77" s="41">
        <v>0</v>
      </c>
      <c r="DY77" s="41">
        <v>0</v>
      </c>
      <c r="DZ77" s="41">
        <v>0</v>
      </c>
      <c r="EA77" s="41">
        <v>0</v>
      </c>
      <c r="EB77" s="41">
        <v>0</v>
      </c>
      <c r="EC77" s="41">
        <v>0</v>
      </c>
      <c r="ED77" s="41">
        <v>0</v>
      </c>
      <c r="EE77" s="41">
        <f>ROUND(IF(AM77="是",SUM(DQ77:EC77),IFERROR(SUM(DQ77:EC77)*BT77/SUMIF(F:F,F77,BT:BT),SUM(DQ77:EC77))),2)</f>
        <v>394.35</v>
      </c>
      <c r="EF77" s="41" t="s">
        <v>195</v>
      </c>
      <c r="EG77" s="41">
        <f>ROUND(IF(IFERROR(VALUE(CP77),0)&lt;1,IF(OR(ISNUMBER(SEARCH("B",F77)),IFERROR(VALUE(LEFT(AK77,4)),2000)&lt;1983),DN77,MIN(IF(IFERROR(VALUE(X77),0)&lt;1,0,MAX(MIN(IFERROR(VALUE(X77),0),5),3)*30),DN77)),MIN(MAX(IFERROR(VALUE(CP77),0),IF(OR(ISNUMBER(SEARCH("B",F77)),IFERROR(VALUE(LEFT(AK77,4)),2000)&lt;1983),DN77,MIN(IF(IFERROR(VALUE(X77),0)&lt;1,0,MAX(MIN(IFERROR(VALUE(X77),0),5),3)*30),DN77))),DN77)),2)</f>
        <v>120</v>
      </c>
      <c r="EH77" s="41">
        <f>EE77*EG77/DN77</f>
        <v>296.466608194462</v>
      </c>
      <c r="EI77" s="1">
        <v>3</v>
      </c>
      <c r="EJ77" s="41">
        <f>DN77-EG77</f>
        <v>39.62</v>
      </c>
      <c r="EK77" s="41">
        <f>EE77-EH77</f>
        <v>97.8833918055382</v>
      </c>
      <c r="EM77" s="33" t="str">
        <f t="shared" si="52"/>
        <v>经确认，该宗地总面积为159.62平方米，合法用地面积为120平方米，超占土地面积为39.62平方米;建筑总面积为0平方米，合法建筑面积为296.47平方米，超占建筑面积为97.88平方米</v>
      </c>
      <c r="EN77" s="33"/>
      <c r="EO77" s="43" t="str">
        <f t="shared" si="53"/>
        <v>该宗地面积为159.62平方米，合法面积为120平方米，超占土地面积为39.62平方米；建筑总面积为0平方米，合法建筑面积为296.47平方米，超占建筑面积为97.88平方米。
</v>
      </c>
      <c r="EP77" s="1"/>
      <c r="EQ77" s="1"/>
      <c r="ER77" s="1"/>
      <c r="ES77" s="1">
        <f>ET77+EU77</f>
        <v>3</v>
      </c>
      <c r="ET77" s="1" t="str">
        <f>DC77</f>
        <v>3</v>
      </c>
      <c r="EU77" s="1">
        <f>IF(DS77=0,0,1)</f>
        <v>0</v>
      </c>
      <c r="EV77" s="1">
        <f>IF(EU77=1,-1,1)</f>
        <v>1</v>
      </c>
      <c r="EW77" s="1" t="str">
        <f>IF(EU77=0,"1-"&amp;ET77,"-1-"&amp;ET77)</f>
        <v>1-3</v>
      </c>
      <c r="EX77" s="1" t="str">
        <f>ET77</f>
        <v>3</v>
      </c>
      <c r="EY77" s="1" t="str">
        <f>EW77&amp;"层"</f>
        <v>1-3层</v>
      </c>
      <c r="FB77" s="5">
        <v>20210526</v>
      </c>
    </row>
    <row r="78" customHeight="1" spans="1:158">
      <c r="A78" s="1">
        <v>1</v>
      </c>
      <c r="B78" s="1" t="s">
        <v>766</v>
      </c>
      <c r="C78" s="3" t="s">
        <v>767</v>
      </c>
      <c r="D78" s="1" t="str">
        <f t="shared" si="54"/>
        <v>510821217203JC00078</v>
      </c>
      <c r="E78" s="1" t="str">
        <f t="shared" si="55"/>
        <v>510821217203JC00078F00010001</v>
      </c>
      <c r="F78" s="1" t="s">
        <v>768</v>
      </c>
      <c r="G78" s="1" t="s">
        <v>169</v>
      </c>
      <c r="H78" s="1">
        <f>COUNTIF(F:F,F78)</f>
        <v>1</v>
      </c>
      <c r="I78" s="5" t="s">
        <v>170</v>
      </c>
      <c r="L78" s="1" t="s">
        <v>769</v>
      </c>
      <c r="M78" s="1">
        <f>COUNTIF(L:L,L78)</f>
        <v>1</v>
      </c>
      <c r="P78" s="6" t="str">
        <f>IFERROR(HYPERLINK(VLOOKUP(L:L,户籍资料路径!A:C,2,FALSE),"有"),"无")</f>
        <v>有</v>
      </c>
      <c r="Q78" s="11" t="str">
        <f>IFERROR(HYPERLINK(VLOOKUP(L:L,权属资料路径!A:B,2,FALSE),"有"),"无")</f>
        <v>无</v>
      </c>
      <c r="R78" s="11" t="str">
        <f>IFERROR(HYPERLINK(VLOOKUP(F:F,调查资料路径!A:B,2,FALSE),"有"),"无")</f>
        <v>无</v>
      </c>
      <c r="S78" s="12" t="str">
        <f t="shared" si="56"/>
        <v>有</v>
      </c>
      <c r="T78" s="1" t="s">
        <v>770</v>
      </c>
      <c r="X78" s="1" t="s">
        <v>233</v>
      </c>
      <c r="Y78" s="1" t="str">
        <f t="shared" si="57"/>
        <v>3</v>
      </c>
      <c r="Z78" s="1" t="s">
        <v>771</v>
      </c>
      <c r="AA78" s="1" t="str">
        <f>VLOOKUP(L:L,[1]Sheet1!$A:$N,2,FALSE)</f>
        <v>四川省旺苍县天星乡木瓜村5组17号</v>
      </c>
      <c r="AB78" s="1">
        <f>IF(CD78="是",,IF(CA78="是",AE78&amp;AF78&amp;AG78,))</f>
        <v>0</v>
      </c>
      <c r="AC78" s="1" t="str">
        <f>IF(CD78="是","是"&amp;AE78&amp;AF78&amp;AG78&amp;"集体经济组织原成员住宅的合法继承人",IF(CC78="是","旺苍县"&amp;AE78&amp;AF78&amp;AG78&amp;"集体经济组织成员",IF(AB78&gt;0,"原"&amp;"旺苍县"&amp;AE78&amp;AF78&amp;AG78&amp;"集体经济组织成员，现房屋坐落于"&amp;AE78&amp;AF78&amp;AG78,"是"&amp;LEFT(AA78,FIND("@",SUBSTITUTE(AA78,"组","@",1)))&amp;"集体经济组织成员，现居住于"&amp;AE78&amp;AF78&amp;AG78&amp;"，在原户籍所在地无宅基地和房屋")))</f>
        <v>旺苍县天星乡木瓜村3组集体经济组织成员</v>
      </c>
      <c r="AD78" s="1">
        <v>628216</v>
      </c>
      <c r="AE78" s="1" t="s">
        <v>172</v>
      </c>
      <c r="AF78" s="1" t="s">
        <v>173</v>
      </c>
      <c r="AG78" s="1" t="s">
        <v>174</v>
      </c>
      <c r="AH78" s="1" t="str">
        <f t="shared" si="58"/>
        <v>旺苍县天星乡木瓜村3组李光全住宅一幢1-1层</v>
      </c>
      <c r="AJ78" s="1" t="s">
        <v>176</v>
      </c>
      <c r="AK78" s="5" t="s">
        <v>772</v>
      </c>
      <c r="AP78" s="24" t="s">
        <v>177</v>
      </c>
      <c r="AQ78" s="9"/>
      <c r="AS78" s="25" t="str">
        <f t="shared" si="59"/>
        <v>本宗地采用测距仪丈量了部分界址边长。界址线清楚，双方现场指界，与邻宗地无争议。</v>
      </c>
      <c r="AT78" s="5" t="s">
        <v>178</v>
      </c>
      <c r="AU78" s="1" t="s">
        <v>179</v>
      </c>
      <c r="AW78" s="1" t="s">
        <v>180</v>
      </c>
      <c r="AY78" s="5" t="s">
        <v>181</v>
      </c>
      <c r="BA78" s="1">
        <v>0</v>
      </c>
      <c r="BB78" s="1">
        <v>0</v>
      </c>
      <c r="BD78" s="1" t="e">
        <f>VLOOKUP(K:K,面签资料路径!A:C,2,0)</f>
        <v>#N/A</v>
      </c>
      <c r="BG78" s="1" t="s">
        <v>207</v>
      </c>
      <c r="BH78" s="1" t="s">
        <v>185</v>
      </c>
      <c r="BJ78" s="1" t="s">
        <v>186</v>
      </c>
      <c r="BK78" s="1" t="str">
        <f t="shared" si="60"/>
        <v>自行修建</v>
      </c>
      <c r="BL78" s="1" t="s">
        <v>208</v>
      </c>
      <c r="BM78" s="1" t="s">
        <v>209</v>
      </c>
      <c r="BX78" s="1" t="s">
        <v>188</v>
      </c>
      <c r="BY78" s="1" t="s">
        <v>189</v>
      </c>
      <c r="BZ78" s="1" t="s">
        <v>189</v>
      </c>
      <c r="CA78" s="1" t="s">
        <v>189</v>
      </c>
      <c r="CB78" s="1" t="s">
        <v>189</v>
      </c>
      <c r="CC78" s="1" t="s">
        <v>188</v>
      </c>
      <c r="CD78" s="1" t="s">
        <v>189</v>
      </c>
      <c r="CF78"/>
      <c r="DC78" s="1" t="s">
        <v>169</v>
      </c>
      <c r="DD78" s="1" t="s">
        <v>210</v>
      </c>
      <c r="DE78" s="1" t="s">
        <v>211</v>
      </c>
      <c r="DF78" s="1" t="s">
        <v>211</v>
      </c>
      <c r="DG78" s="1" t="s">
        <v>220</v>
      </c>
      <c r="DH78" s="1" t="s">
        <v>765</v>
      </c>
      <c r="DI78" s="1" t="s">
        <v>194</v>
      </c>
      <c r="DJ78" s="1" t="s">
        <v>194</v>
      </c>
      <c r="DK78" s="1" t="s">
        <v>194</v>
      </c>
      <c r="DL78" s="1" t="s">
        <v>194</v>
      </c>
      <c r="DM78" s="1">
        <v>214.22</v>
      </c>
      <c r="DN78" s="41">
        <f>ROUND(IF(AM78="是",IFERROR(DM78*EE78/SUMIF(F:F,F78,EE:EE),DM78),IFERROR(DM78*BT78/SUMIF(F:F,F78,BT:BT),DM78)),2)</f>
        <v>214.22</v>
      </c>
      <c r="DO78" s="41">
        <v>164.35</v>
      </c>
      <c r="DP78" s="41">
        <f>ROUND(IF(AM78="是",IFERROR(DO78*EE78/SUMIF(F:F,F78,EE:EE),DO78),IFERROR(DO78*BT78/SUMIF(F:F,F78,BT:BT),DO78)),2)</f>
        <v>164.35</v>
      </c>
      <c r="DQ78" s="41">
        <v>0</v>
      </c>
      <c r="DR78" s="41">
        <v>0</v>
      </c>
      <c r="DS78" s="41">
        <v>0</v>
      </c>
      <c r="DT78" s="41">
        <v>164.35</v>
      </c>
      <c r="DU78" s="41">
        <v>0</v>
      </c>
      <c r="DV78" s="41">
        <v>0</v>
      </c>
      <c r="DW78" s="41">
        <v>0</v>
      </c>
      <c r="DX78" s="41">
        <v>0</v>
      </c>
      <c r="DY78" s="41">
        <v>0</v>
      </c>
      <c r="DZ78" s="41">
        <v>0</v>
      </c>
      <c r="EA78" s="41">
        <v>0</v>
      </c>
      <c r="EB78" s="41">
        <v>0</v>
      </c>
      <c r="EC78" s="41">
        <v>0</v>
      </c>
      <c r="ED78" s="41">
        <v>0</v>
      </c>
      <c r="EE78" s="41">
        <f>ROUND(IF(AM78="是",SUM(DQ78:EC78),IFERROR(SUM(DQ78:EC78)*BT78/SUMIF(F:F,F78,BT:BT),SUM(DQ78:EC78))),2)</f>
        <v>164.35</v>
      </c>
      <c r="EF78" s="41" t="s">
        <v>195</v>
      </c>
      <c r="EG78" s="41">
        <f>ROUND(IF(IFERROR(VALUE(CP78),0)&lt;1,IF(OR(ISNUMBER(SEARCH("B",F78)),IFERROR(VALUE(LEFT(AK78,4)),2000)&lt;1983),DN78,MIN(IF(IFERROR(VALUE(X78),0)&lt;1,0,MAX(MIN(IFERROR(VALUE(X78),0),5),3)*30),DN78)),MIN(MAX(IFERROR(VALUE(CP78),0),IF(OR(ISNUMBER(SEARCH("B",F78)),IFERROR(VALUE(LEFT(AK78,4)),2000)&lt;1983),DN78,MIN(IF(IFERROR(VALUE(X78),0)&lt;1,0,MAX(MIN(IFERROR(VALUE(X78),0),5),3)*30),DN78))),DN78)),2)</f>
        <v>90</v>
      </c>
      <c r="EH78" s="41">
        <f>EE78*EG78/DN78</f>
        <v>69.0481747735972</v>
      </c>
      <c r="EI78" s="1">
        <v>1</v>
      </c>
      <c r="EJ78" s="41">
        <f>DN78-EG78</f>
        <v>124.22</v>
      </c>
      <c r="EK78" s="41">
        <f>EE78-EH78</f>
        <v>95.3018252264028</v>
      </c>
      <c r="EM78" s="33" t="str">
        <f t="shared" si="52"/>
        <v>经确认，该宗地总面积为214.22平方米，合法用地面积为90平方米，超占土地面积为124.22平方米;建筑总面积为0平方米，合法建筑面积为69.05平方米，超占建筑面积为95.3平方米</v>
      </c>
      <c r="EN78" s="33"/>
      <c r="EO78" s="43" t="str">
        <f t="shared" si="53"/>
        <v>该宗地面积为214.22平方米，合法面积为90平方米，超占土地面积为124.22平方米；建筑总面积为0平方米，合法建筑面积为69.05平方米，超占建筑面积为95.3平方米。
</v>
      </c>
      <c r="EP78" s="1"/>
      <c r="EQ78" s="1"/>
      <c r="ER78" s="1"/>
      <c r="ES78" s="1">
        <f>ET78+EU78</f>
        <v>1</v>
      </c>
      <c r="ET78" s="1" t="str">
        <f>DC78</f>
        <v>1</v>
      </c>
      <c r="EU78" s="1">
        <f>IF(DS78=0,0,1)</f>
        <v>0</v>
      </c>
      <c r="EV78" s="1">
        <f>IF(EU78=1,-1,1)</f>
        <v>1</v>
      </c>
      <c r="EW78" s="1" t="str">
        <f>IF(EU78=0,"1-"&amp;ET78,"-1-"&amp;ET78)</f>
        <v>1-1</v>
      </c>
      <c r="EX78" s="1" t="str">
        <f>ET78</f>
        <v>1</v>
      </c>
      <c r="EY78" s="1" t="str">
        <f>EW78&amp;"层"</f>
        <v>1-1层</v>
      </c>
      <c r="FB78" s="5">
        <v>20210526</v>
      </c>
    </row>
    <row r="79" customHeight="1" spans="1:158">
      <c r="A79" s="1">
        <v>1</v>
      </c>
      <c r="B79" s="1" t="s">
        <v>773</v>
      </c>
      <c r="C79" s="4" t="s">
        <v>774</v>
      </c>
      <c r="D79" s="1" t="str">
        <f t="shared" si="54"/>
        <v>510821217203JC00079</v>
      </c>
      <c r="E79" s="1" t="str">
        <f t="shared" si="55"/>
        <v>510821217203JC00079F00010001</v>
      </c>
      <c r="F79" s="1" t="s">
        <v>775</v>
      </c>
      <c r="G79" s="1" t="s">
        <v>169</v>
      </c>
      <c r="H79" s="1">
        <f>COUNTIF(F:F,F79)</f>
        <v>1</v>
      </c>
      <c r="I79" s="5" t="s">
        <v>170</v>
      </c>
      <c r="L79" s="1" t="s">
        <v>776</v>
      </c>
      <c r="M79" s="1">
        <f>COUNTIF(L:L,L79)</f>
        <v>1</v>
      </c>
      <c r="P79" s="8" t="str">
        <f>IFERROR(HYPERLINK(VLOOKUP(L:L,户籍资料路径!A:C,2,FALSE),"有"),"无")</f>
        <v>有</v>
      </c>
      <c r="Q79" s="11" t="str">
        <f>IFERROR(HYPERLINK(VLOOKUP(K:K,权属资料路径!A:B,2,FALSE),"有"),"无")</f>
        <v>无</v>
      </c>
      <c r="R79" s="11" t="str">
        <f>IFERROR(HYPERLINK(VLOOKUP(F:F,调查资料路径!A:B,2,FALSE),"有"),"无")</f>
        <v>无</v>
      </c>
      <c r="S79" s="12" t="str">
        <f t="shared" si="56"/>
        <v>有</v>
      </c>
      <c r="T79" s="1" t="s">
        <v>777</v>
      </c>
      <c r="X79" s="1" t="s">
        <v>217</v>
      </c>
      <c r="Y79" s="1" t="str">
        <f t="shared" si="57"/>
        <v>2</v>
      </c>
      <c r="Z79" s="58" t="s">
        <v>778</v>
      </c>
      <c r="AA79" s="1" t="str">
        <f>VLOOKUP(L:L,[1]Sheet1!$A:$N,2,FALSE)</f>
        <v>四川省旺苍县天星乡木瓜村5组3号</v>
      </c>
      <c r="AB79" s="1">
        <f>IF(CD79="是",,IF(CA79="是",AE79&amp;AF79&amp;AG79,))</f>
        <v>0</v>
      </c>
      <c r="AC79" s="1" t="str">
        <f>IF(CD79="是","是"&amp;AE79&amp;AF79&amp;AG79&amp;"集体经济组织原成员住宅的合法继承人",IF(CC79="是","旺苍县"&amp;AE79&amp;AF79&amp;AG79&amp;"集体经济组织成员",IF(AB79&gt;0,"原"&amp;"旺苍县"&amp;AE79&amp;AF79&amp;AG79&amp;"集体经济组织成员，现房屋坐落于"&amp;AE79&amp;AF79&amp;AG79,"是"&amp;LEFT(AA79,FIND("@",SUBSTITUTE(AA79,"组","@",1)))&amp;"集体经济组织成员，现居住于"&amp;AE79&amp;AF79&amp;AG79&amp;"，在原户籍所在地无宅基地和房屋")))</f>
        <v>旺苍县天星乡木瓜村3组集体经济组织成员</v>
      </c>
      <c r="AD79" s="1">
        <v>628216</v>
      </c>
      <c r="AE79" s="1" t="s">
        <v>172</v>
      </c>
      <c r="AF79" s="9" t="s">
        <v>173</v>
      </c>
      <c r="AG79" s="1" t="s">
        <v>174</v>
      </c>
      <c r="AH79" s="1" t="str">
        <f t="shared" si="58"/>
        <v>旺苍县天星乡木瓜村3组李益福住宅一幢1-1层</v>
      </c>
      <c r="AJ79" s="1" t="s">
        <v>176</v>
      </c>
      <c r="AK79" s="18">
        <v>31340</v>
      </c>
      <c r="AL79" s="18"/>
      <c r="AM79" s="19"/>
      <c r="AP79" s="24" t="s">
        <v>177</v>
      </c>
      <c r="AS79" s="25" t="str">
        <f t="shared" si="59"/>
        <v>本宗地采用测距仪丈量了部分界址边长。界址线清楚，双方现场指界，与邻宗地无争议。</v>
      </c>
      <c r="AT79" s="5" t="s">
        <v>178</v>
      </c>
      <c r="AU79" s="1" t="s">
        <v>179</v>
      </c>
      <c r="AW79" s="1" t="s">
        <v>180</v>
      </c>
      <c r="AY79" s="5" t="s">
        <v>181</v>
      </c>
      <c r="BA79" s="1">
        <v>0</v>
      </c>
      <c r="BB79" s="1">
        <v>0</v>
      </c>
      <c r="BD79" s="1" t="e">
        <f>VLOOKUP(K:K,面签资料路径!A:C,2,0)</f>
        <v>#N/A</v>
      </c>
      <c r="BG79" s="1" t="s">
        <v>207</v>
      </c>
      <c r="BH79" s="1" t="s">
        <v>185</v>
      </c>
      <c r="BJ79" s="1" t="s">
        <v>186</v>
      </c>
      <c r="BK79" s="1" t="str">
        <f t="shared" si="60"/>
        <v>自行修建</v>
      </c>
      <c r="BL79" s="1" t="s">
        <v>208</v>
      </c>
      <c r="BM79" s="1" t="s">
        <v>209</v>
      </c>
      <c r="BX79" s="1" t="s">
        <v>189</v>
      </c>
      <c r="BY79" s="1" t="s">
        <v>189</v>
      </c>
      <c r="BZ79" s="1" t="s">
        <v>189</v>
      </c>
      <c r="CA79" s="1" t="s">
        <v>189</v>
      </c>
      <c r="CB79" s="1" t="s">
        <v>189</v>
      </c>
      <c r="CC79" s="1" t="s">
        <v>188</v>
      </c>
      <c r="CD79" s="1" t="s">
        <v>189</v>
      </c>
      <c r="DC79" s="1" t="s">
        <v>169</v>
      </c>
      <c r="DD79" s="1" t="s">
        <v>210</v>
      </c>
      <c r="DE79" s="1" t="s">
        <v>193</v>
      </c>
      <c r="DF79" s="1" t="s">
        <v>211</v>
      </c>
      <c r="DG79" s="1" t="s">
        <v>779</v>
      </c>
      <c r="DH79" s="1" t="s">
        <v>192</v>
      </c>
      <c r="DI79" s="1" t="s">
        <v>194</v>
      </c>
      <c r="DJ79" s="1" t="s">
        <v>194</v>
      </c>
      <c r="DK79" s="1" t="s">
        <v>194</v>
      </c>
      <c r="DL79" s="1" t="s">
        <v>194</v>
      </c>
      <c r="DM79" s="1">
        <v>118.5</v>
      </c>
      <c r="DN79" s="41">
        <f>ROUND(IF(AM79="是",IFERROR(DM79*EE79/SUMIF(F:F,F79,EE:EE),DM79),IFERROR(DM79*BT79/SUMIF(F:F,F79,BT:BT),DM79)),2)</f>
        <v>118.5</v>
      </c>
      <c r="DO79" s="41">
        <v>90.49</v>
      </c>
      <c r="DP79" s="41">
        <f>ROUND(IF(AM79="是",IFERROR(DO79*EE79/SUMIF(F:F,F79,EE:EE),DO79),IFERROR(DO79*BT79/SUMIF(F:F,F79,BT:BT),DO79)),2)</f>
        <v>90.49</v>
      </c>
      <c r="DQ79" s="41">
        <v>0</v>
      </c>
      <c r="DR79" s="41">
        <v>0</v>
      </c>
      <c r="DS79" s="41">
        <v>0</v>
      </c>
      <c r="DT79" s="41">
        <v>90.49</v>
      </c>
      <c r="DU79" s="41">
        <v>0</v>
      </c>
      <c r="DV79" s="41">
        <v>0</v>
      </c>
      <c r="DW79" s="41">
        <v>0</v>
      </c>
      <c r="DX79" s="41">
        <v>0</v>
      </c>
      <c r="DY79" s="41">
        <v>0</v>
      </c>
      <c r="DZ79" s="41">
        <v>0</v>
      </c>
      <c r="EA79" s="41">
        <v>0</v>
      </c>
      <c r="EB79" s="41">
        <v>0</v>
      </c>
      <c r="EC79" s="41">
        <v>0</v>
      </c>
      <c r="ED79" s="41">
        <v>0</v>
      </c>
      <c r="EE79" s="41">
        <f>ROUND(IF(AM79="是",SUM(DQ79:EC79),IFERROR(SUM(DQ79:EC79)*BT79/SUMIF(F:F,F79,BT:BT),SUM(DQ79:EC79))),2)</f>
        <v>90.49</v>
      </c>
      <c r="EF79" s="41" t="s">
        <v>195</v>
      </c>
      <c r="EG79" s="41">
        <f>ROUND(IF(IFERROR(VALUE(CP79),0)&lt;1,IF(OR(ISNUMBER(SEARCH("B",F79)),IFERROR(VALUE(LEFT(AK79,4)),2000)&lt;1983),DN79,MIN(IF(IFERROR(VALUE(X79),0)&lt;1,0,MAX(MIN(IFERROR(VALUE(X79),0),5),3)*30),DN79)),MIN(MAX(IFERROR(VALUE(CP79),0),IF(OR(ISNUMBER(SEARCH("B",F79)),IFERROR(VALUE(LEFT(AK79,4)),2000)&lt;1983),DN79,MIN(IF(IFERROR(VALUE(X79),0)&lt;1,0,MAX(MIN(IFERROR(VALUE(X79),0),5),3)*30),DN79))),DN79)),2)</f>
        <v>90</v>
      </c>
      <c r="EH79" s="41">
        <f>EE79*EG79/DN79</f>
        <v>68.726582278481</v>
      </c>
      <c r="EI79" s="1">
        <v>1</v>
      </c>
      <c r="EJ79" s="41">
        <f>DN79-EG79</f>
        <v>28.5</v>
      </c>
      <c r="EK79" s="41">
        <f>EE79-EH79</f>
        <v>21.763417721519</v>
      </c>
      <c r="EM79" s="33" t="str">
        <f t="shared" si="52"/>
        <v>经确认，该宗地总面积为118.5平方米，合法用地面积为90平方米，超占土地面积为28.5平方米;建筑总面积为0平方米，合法建筑面积为68.73平方米，超占建筑面积为21.76平方米</v>
      </c>
      <c r="EN79" s="33"/>
      <c r="EO79" s="43" t="str">
        <f t="shared" si="53"/>
        <v>该宗地面积为118.5平方米，合法面积为90平方米，超占土地面积为28.5平方米；建筑总面积为0平方米，合法建筑面积为68.73平方米，超占建筑面积为21.76平方米。
</v>
      </c>
      <c r="EP79" s="1"/>
      <c r="EQ79" s="1"/>
      <c r="ER79" s="1"/>
      <c r="ES79" s="1">
        <f>ET79+EU79</f>
        <v>1</v>
      </c>
      <c r="ET79" s="1" t="str">
        <f>DC79</f>
        <v>1</v>
      </c>
      <c r="EU79" s="1">
        <f>IF(DS79=0,0,1)</f>
        <v>0</v>
      </c>
      <c r="EV79" s="1">
        <f>IF(EU79=1,-1,1)</f>
        <v>1</v>
      </c>
      <c r="EW79" s="1" t="str">
        <f>IF(EU79=0,"1-"&amp;ET79,"-1-"&amp;ET79)</f>
        <v>1-1</v>
      </c>
      <c r="EX79" s="1" t="str">
        <f>ET79</f>
        <v>1</v>
      </c>
      <c r="EY79" s="1" t="str">
        <f>EW79&amp;"层"</f>
        <v>1-1层</v>
      </c>
      <c r="FB79" s="5">
        <v>20210526</v>
      </c>
    </row>
    <row r="80" customHeight="1" spans="1:158">
      <c r="A80" s="1">
        <v>1</v>
      </c>
      <c r="B80" s="1" t="s">
        <v>780</v>
      </c>
      <c r="C80" s="3" t="s">
        <v>781</v>
      </c>
      <c r="D80" s="1" t="str">
        <f t="shared" si="54"/>
        <v>510821217203JC00080</v>
      </c>
      <c r="E80" s="1" t="str">
        <f t="shared" si="55"/>
        <v>510821217203JC00080F00010001</v>
      </c>
      <c r="F80" s="1" t="s">
        <v>782</v>
      </c>
      <c r="G80" s="1" t="s">
        <v>169</v>
      </c>
      <c r="H80" s="1">
        <f>COUNTIF(F:F,F80)</f>
        <v>1</v>
      </c>
      <c r="I80" s="5" t="s">
        <v>170</v>
      </c>
      <c r="L80" s="1" t="s">
        <v>783</v>
      </c>
      <c r="M80" s="1">
        <f>COUNTIF(L:L,L80)</f>
        <v>1</v>
      </c>
      <c r="P80" s="6" t="str">
        <f>IFERROR(HYPERLINK(VLOOKUP(L:L,户籍资料路径!A:C,2,FALSE),"有"),"无")</f>
        <v>有</v>
      </c>
      <c r="Q80" s="11" t="str">
        <f>IFERROR(HYPERLINK(VLOOKUP(L:L,权属资料路径!A:B,2,FALSE),"有"),"无")</f>
        <v>无</v>
      </c>
      <c r="R80" s="11" t="str">
        <f>IFERROR(HYPERLINK(VLOOKUP(F:F,调查资料路径!A:B,2,FALSE),"有"),"无")</f>
        <v>无</v>
      </c>
      <c r="S80" s="12" t="str">
        <f t="shared" si="56"/>
        <v>有</v>
      </c>
      <c r="T80" s="1" t="s">
        <v>784</v>
      </c>
      <c r="X80" s="1" t="s">
        <v>233</v>
      </c>
      <c r="Y80" s="1" t="str">
        <f t="shared" si="57"/>
        <v>3</v>
      </c>
      <c r="Z80" s="1" t="s">
        <v>785</v>
      </c>
      <c r="AA80" s="1" t="str">
        <f>VLOOKUP(L:L,[1]Sheet1!$A:$N,2,FALSE)</f>
        <v>四川省旺苍县天星乡木瓜村5组12号</v>
      </c>
      <c r="AB80" s="1">
        <f>IF(CD80="是",,IF(CA80="是",AE80&amp;AF80&amp;AG80,))</f>
        <v>0</v>
      </c>
      <c r="AC80" s="1" t="str">
        <f>IF(CD80="是","是"&amp;AE80&amp;AF80&amp;AG80&amp;"集体经济组织原成员住宅的合法继承人",IF(CC80="是","旺苍县"&amp;AE80&amp;AF80&amp;AG80&amp;"集体经济组织成员",IF(AB80&gt;0,"原"&amp;"旺苍县"&amp;AE80&amp;AF80&amp;AG80&amp;"集体经济组织成员，现房屋坐落于"&amp;AE80&amp;AF80&amp;AG80,"是"&amp;LEFT(AA80,FIND("@",SUBSTITUTE(AA80,"组","@",1)))&amp;"集体经济组织成员，现居住于"&amp;AE80&amp;AF80&amp;AG80&amp;"，在原户籍所在地无宅基地和房屋")))</f>
        <v>旺苍县天星乡木瓜村3组集体经济组织成员</v>
      </c>
      <c r="AD80" s="1">
        <v>628216</v>
      </c>
      <c r="AE80" s="1" t="s">
        <v>172</v>
      </c>
      <c r="AF80" s="1" t="s">
        <v>173</v>
      </c>
      <c r="AG80" s="1" t="s">
        <v>174</v>
      </c>
      <c r="AH80" s="1" t="str">
        <f t="shared" si="58"/>
        <v>旺苍县天星乡木瓜村3组李光金住宅一幢1-1层</v>
      </c>
      <c r="AJ80" s="1" t="s">
        <v>176</v>
      </c>
      <c r="AK80" s="20">
        <v>24473</v>
      </c>
      <c r="AL80" s="20"/>
      <c r="AM80" s="59"/>
      <c r="AP80" s="24" t="s">
        <v>177</v>
      </c>
      <c r="AS80" s="25" t="str">
        <f t="shared" si="59"/>
        <v>本宗地采用测距仪丈量了部分界址边长。界址线清楚，双方现场指界，与邻宗地无争议。</v>
      </c>
      <c r="AT80" s="5" t="s">
        <v>178</v>
      </c>
      <c r="AU80" s="1" t="s">
        <v>179</v>
      </c>
      <c r="AW80" s="1" t="s">
        <v>180</v>
      </c>
      <c r="AY80" s="5" t="s">
        <v>181</v>
      </c>
      <c r="BA80" s="1">
        <v>0</v>
      </c>
      <c r="BB80" s="1">
        <v>0</v>
      </c>
      <c r="BD80" s="1" t="e">
        <f>VLOOKUP(K:K,面签资料路径!A:C,2,0)</f>
        <v>#N/A</v>
      </c>
      <c r="BG80" s="1" t="s">
        <v>207</v>
      </c>
      <c r="BH80" s="1" t="s">
        <v>185</v>
      </c>
      <c r="BJ80" s="1" t="s">
        <v>186</v>
      </c>
      <c r="BK80" s="1" t="str">
        <f t="shared" si="60"/>
        <v>自行修建</v>
      </c>
      <c r="BL80" s="1" t="s">
        <v>208</v>
      </c>
      <c r="BM80" s="1" t="s">
        <v>209</v>
      </c>
      <c r="BX80" s="1" t="s">
        <v>189</v>
      </c>
      <c r="BY80" s="1" t="s">
        <v>189</v>
      </c>
      <c r="BZ80" s="1" t="s">
        <v>189</v>
      </c>
      <c r="CA80" s="1" t="s">
        <v>189</v>
      </c>
      <c r="CB80" s="1" t="s">
        <v>189</v>
      </c>
      <c r="CC80" s="1" t="s">
        <v>188</v>
      </c>
      <c r="CD80" s="1" t="s">
        <v>189</v>
      </c>
      <c r="DC80" s="1" t="s">
        <v>169</v>
      </c>
      <c r="DD80" s="1" t="s">
        <v>210</v>
      </c>
      <c r="DE80" s="1" t="s">
        <v>220</v>
      </c>
      <c r="DF80" s="1" t="s">
        <v>211</v>
      </c>
      <c r="DG80" s="1" t="s">
        <v>786</v>
      </c>
      <c r="DH80" s="1" t="s">
        <v>220</v>
      </c>
      <c r="DI80" s="1" t="s">
        <v>194</v>
      </c>
      <c r="DJ80" s="1" t="s">
        <v>253</v>
      </c>
      <c r="DK80" s="1" t="s">
        <v>194</v>
      </c>
      <c r="DL80" s="1" t="s">
        <v>194</v>
      </c>
      <c r="DM80" s="1">
        <v>157.98</v>
      </c>
      <c r="DN80" s="41">
        <f>ROUND(IF(AM80="是",IFERROR(DM80*EE80/SUMIF(F:F,F80,EE:EE),DM80),IFERROR(DM80*BT80/SUMIF(F:F,F80,BT:BT),DM80)),2)</f>
        <v>157.98</v>
      </c>
      <c r="DO80" s="41">
        <v>111.34</v>
      </c>
      <c r="DP80" s="41">
        <f>ROUND(IF(AM80="是",IFERROR(DO80*EE80/SUMIF(F:F,F80,EE:EE),DO80),IFERROR(DO80*BT80/SUMIF(F:F,F80,BT:BT),DO80)),2)</f>
        <v>111.34</v>
      </c>
      <c r="DQ80" s="41">
        <v>0</v>
      </c>
      <c r="DR80" s="41">
        <v>0</v>
      </c>
      <c r="DS80" s="41">
        <v>0</v>
      </c>
      <c r="DT80" s="41">
        <v>111.34</v>
      </c>
      <c r="DU80" s="41">
        <v>0</v>
      </c>
      <c r="DV80" s="41">
        <v>0</v>
      </c>
      <c r="DW80" s="41">
        <v>0</v>
      </c>
      <c r="DX80" s="41">
        <v>0</v>
      </c>
      <c r="DY80" s="41">
        <v>0</v>
      </c>
      <c r="DZ80" s="41">
        <v>0</v>
      </c>
      <c r="EA80" s="41">
        <v>0</v>
      </c>
      <c r="EB80" s="41">
        <v>0</v>
      </c>
      <c r="EC80" s="41">
        <v>0</v>
      </c>
      <c r="ED80" s="41">
        <v>0</v>
      </c>
      <c r="EE80" s="41">
        <f>ROUND(IF(AM80="是",SUM(DQ80:EC80),IFERROR(SUM(DQ80:EC80)*BT80/SUMIF(F:F,F80,BT:BT),SUM(DQ80:EC80))),2)</f>
        <v>111.34</v>
      </c>
      <c r="EF80" s="41" t="s">
        <v>195</v>
      </c>
      <c r="EG80" s="41">
        <f>ROUND(IF(IFERROR(VALUE(CP80),0)&lt;1,IF(OR(ISNUMBER(SEARCH("B",F80)),IFERROR(VALUE(LEFT(AK80,4)),2000)&lt;1983),DN80,MIN(IF(IFERROR(VALUE(X80),0)&lt;1,0,MAX(MIN(IFERROR(VALUE(X80),0),5),3)*30),DN80)),MIN(MAX(IFERROR(VALUE(CP80),0),IF(OR(ISNUMBER(SEARCH("B",F80)),IFERROR(VALUE(LEFT(AK80,4)),2000)&lt;1983),DN80,MIN(IF(IFERROR(VALUE(X80),0)&lt;1,0,MAX(MIN(IFERROR(VALUE(X80),0),5),3)*30),DN80))),DN80)),2)</f>
        <v>90</v>
      </c>
      <c r="EH80" s="41">
        <f>EE80*EG80/DN80</f>
        <v>63.4295480440562</v>
      </c>
      <c r="EI80" s="1">
        <v>1</v>
      </c>
      <c r="EJ80" s="41">
        <f>DN80-EG80</f>
        <v>67.98</v>
      </c>
      <c r="EK80" s="41">
        <f>EE80-EH80</f>
        <v>47.9104519559438</v>
      </c>
      <c r="EM80" s="33" t="str">
        <f t="shared" si="52"/>
        <v>经确认，该宗地总面积为157.98平方米，合法用地面积为90平方米，超占土地面积为67.98平方米;建筑总面积为0平方米，合法建筑面积为63.43平方米，超占建筑面积为47.91平方米</v>
      </c>
      <c r="EN80" s="33"/>
      <c r="EO80" s="43" t="str">
        <f t="shared" si="53"/>
        <v>该宗地面积为157.98平方米，合法面积为90平方米，超占土地面积为67.98平方米；建筑总面积为0平方米，合法建筑面积为63.43平方米，超占建筑面积为47.91平方米。
</v>
      </c>
      <c r="EP80" s="1"/>
      <c r="EQ80" s="1"/>
      <c r="ER80" s="1"/>
      <c r="ES80" s="1">
        <f>ET80+EU80</f>
        <v>1</v>
      </c>
      <c r="ET80" s="1" t="str">
        <f>DC80</f>
        <v>1</v>
      </c>
      <c r="EU80" s="1">
        <f>IF(DS80=0,0,1)</f>
        <v>0</v>
      </c>
      <c r="EV80" s="1">
        <f>IF(EU80=1,-1,1)</f>
        <v>1</v>
      </c>
      <c r="EW80" s="1" t="str">
        <f>IF(EU80=0,"1-"&amp;ET80,"-1-"&amp;ET80)</f>
        <v>1-1</v>
      </c>
      <c r="EX80" s="1" t="str">
        <f>ET80</f>
        <v>1</v>
      </c>
      <c r="EY80" s="1" t="str">
        <f>EW80&amp;"层"</f>
        <v>1-1层</v>
      </c>
      <c r="FB80" s="5">
        <v>20210526</v>
      </c>
    </row>
    <row r="81" customHeight="1" spans="1:158">
      <c r="A81" s="1">
        <v>1</v>
      </c>
      <c r="B81" s="1" t="s">
        <v>787</v>
      </c>
      <c r="C81" s="3" t="s">
        <v>788</v>
      </c>
      <c r="D81" s="1" t="str">
        <f t="shared" si="54"/>
        <v>510821217203JC00081</v>
      </c>
      <c r="E81" s="1" t="str">
        <f t="shared" si="55"/>
        <v>510821217203JC00081F00010001</v>
      </c>
      <c r="F81" s="1" t="s">
        <v>789</v>
      </c>
      <c r="G81" s="1" t="s">
        <v>169</v>
      </c>
      <c r="H81" s="1">
        <f>COUNTIF(F:F,F81)</f>
        <v>1</v>
      </c>
      <c r="I81" s="5" t="s">
        <v>170</v>
      </c>
      <c r="L81" s="1" t="s">
        <v>790</v>
      </c>
      <c r="M81" s="1">
        <f>COUNTIF(L:L,L81)</f>
        <v>1</v>
      </c>
      <c r="P81" s="6" t="str">
        <f>IFERROR(HYPERLINK(VLOOKUP(L:L,户籍资料路径!A:C,2,FALSE),"有"),"无")</f>
        <v>有</v>
      </c>
      <c r="Q81" s="11" t="str">
        <f>IFERROR(HYPERLINK(VLOOKUP(K:K,权属资料路径!A:B,2,FALSE),"有"),"无")</f>
        <v>无</v>
      </c>
      <c r="R81" s="11" t="str">
        <f>IFERROR(HYPERLINK(VLOOKUP(F:F,调查资料路径!A:B,2,FALSE),"有"),"无")</f>
        <v>无</v>
      </c>
      <c r="S81" s="12" t="str">
        <f t="shared" si="56"/>
        <v>有</v>
      </c>
      <c r="T81" s="1" t="s">
        <v>791</v>
      </c>
      <c r="X81" s="1" t="s">
        <v>233</v>
      </c>
      <c r="Y81" s="1" t="str">
        <f t="shared" si="57"/>
        <v>3</v>
      </c>
      <c r="Z81" s="1" t="s">
        <v>792</v>
      </c>
      <c r="AA81" s="1" t="str">
        <f>VLOOKUP(L:L,[1]Sheet1!$A:$N,2,FALSE)</f>
        <v>四川省旺苍县天星乡木瓜村5组11号</v>
      </c>
      <c r="AB81" s="1">
        <f>IF(CD81="是",,IF(CA81="是",AE81&amp;AF81&amp;AG81,))</f>
        <v>0</v>
      </c>
      <c r="AC81" s="1" t="str">
        <f>IF(CD81="是","是"&amp;AE81&amp;AF81&amp;AG81&amp;"集体经济组织原成员住宅的合法继承人",IF(CC81="是","旺苍县"&amp;AE81&amp;AF81&amp;AG81&amp;"集体经济组织成员",IF(AB81&gt;0,"原"&amp;"旺苍县"&amp;AE81&amp;AF81&amp;AG81&amp;"集体经济组织成员，现房屋坐落于"&amp;AE81&amp;AF81&amp;AG81,"是"&amp;LEFT(AA81,FIND("@",SUBSTITUTE(AA81,"组","@",1)))&amp;"集体经济组织成员，现居住于"&amp;AE81&amp;AF81&amp;AG81&amp;"，在原户籍所在地无宅基地和房屋")))</f>
        <v>旺苍县天星乡木瓜村3组集体经济组织成员</v>
      </c>
      <c r="AD81" s="1">
        <v>628216</v>
      </c>
      <c r="AE81" s="1" t="s">
        <v>172</v>
      </c>
      <c r="AF81" s="1" t="s">
        <v>173</v>
      </c>
      <c r="AG81" s="1" t="s">
        <v>174</v>
      </c>
      <c r="AH81" s="1" t="str">
        <f t="shared" si="58"/>
        <v>旺苍县天星乡木瓜村3组李益文住宅一幢1-1层</v>
      </c>
      <c r="AJ81" s="1" t="s">
        <v>176</v>
      </c>
      <c r="AK81" s="5" t="s">
        <v>793</v>
      </c>
      <c r="AP81" s="24" t="s">
        <v>177</v>
      </c>
      <c r="AS81" s="25" t="str">
        <f t="shared" si="59"/>
        <v>本宗地采用测距仪丈量了部分界址边长。界址线清楚，双方现场指界，与邻宗地无争议。</v>
      </c>
      <c r="AT81" s="5" t="s">
        <v>178</v>
      </c>
      <c r="AU81" s="1" t="s">
        <v>179</v>
      </c>
      <c r="AW81" s="1" t="s">
        <v>180</v>
      </c>
      <c r="AY81" s="5" t="s">
        <v>181</v>
      </c>
      <c r="BA81" s="1">
        <v>0</v>
      </c>
      <c r="BB81" s="1">
        <v>0</v>
      </c>
      <c r="BD81" s="1" t="e">
        <f>VLOOKUP(K:K,面签资料路径!A:C,2,0)</f>
        <v>#N/A</v>
      </c>
      <c r="BG81" s="1" t="s">
        <v>207</v>
      </c>
      <c r="BH81" s="1" t="s">
        <v>185</v>
      </c>
      <c r="BJ81" s="1" t="s">
        <v>186</v>
      </c>
      <c r="BK81" s="1" t="str">
        <f t="shared" si="60"/>
        <v>自行修建</v>
      </c>
      <c r="BL81" s="1" t="s">
        <v>208</v>
      </c>
      <c r="BM81" s="1" t="s">
        <v>209</v>
      </c>
      <c r="BX81" s="1" t="s">
        <v>189</v>
      </c>
      <c r="BY81" s="1" t="s">
        <v>189</v>
      </c>
      <c r="BZ81" s="1" t="s">
        <v>189</v>
      </c>
      <c r="CA81" s="1" t="s">
        <v>189</v>
      </c>
      <c r="CB81" s="1" t="s">
        <v>189</v>
      </c>
      <c r="CC81" s="1" t="s">
        <v>188</v>
      </c>
      <c r="CD81" s="1" t="s">
        <v>189</v>
      </c>
      <c r="CI81" s="9"/>
      <c r="CP81" s="9"/>
      <c r="DC81" s="1" t="s">
        <v>169</v>
      </c>
      <c r="DD81" s="1" t="s">
        <v>210</v>
      </c>
      <c r="DE81" s="1" t="s">
        <v>794</v>
      </c>
      <c r="DF81" s="1" t="s">
        <v>211</v>
      </c>
      <c r="DG81" s="1" t="s">
        <v>220</v>
      </c>
      <c r="DH81" s="1" t="s">
        <v>220</v>
      </c>
      <c r="DI81" s="1" t="s">
        <v>194</v>
      </c>
      <c r="DJ81" s="1" t="s">
        <v>194</v>
      </c>
      <c r="DK81" s="1" t="s">
        <v>194</v>
      </c>
      <c r="DL81" s="1" t="s">
        <v>253</v>
      </c>
      <c r="DM81" s="1">
        <v>147.86</v>
      </c>
      <c r="DN81" s="41">
        <f>ROUND(IF(AM81="是",IFERROR(DM81*EE81/SUMIF(F:F,F81,EE:EE),DM81),IFERROR(DM81*BT81/SUMIF(F:F,F81,BT:BT),DM81)),2)</f>
        <v>147.86</v>
      </c>
      <c r="DO81" s="41">
        <v>109.22</v>
      </c>
      <c r="DP81" s="41">
        <f>ROUND(IF(AM81="是",IFERROR(DO81*EE81/SUMIF(F:F,F81,EE:EE),DO81),IFERROR(DO81*BT81/SUMIF(F:F,F81,BT:BT),DO81)),2)</f>
        <v>109.22</v>
      </c>
      <c r="DQ81" s="41">
        <v>0</v>
      </c>
      <c r="DR81" s="41">
        <v>0</v>
      </c>
      <c r="DS81" s="41">
        <v>0</v>
      </c>
      <c r="DT81" s="41">
        <v>109.22</v>
      </c>
      <c r="DU81" s="41">
        <v>0</v>
      </c>
      <c r="DV81" s="41">
        <v>0</v>
      </c>
      <c r="DW81" s="41">
        <v>0</v>
      </c>
      <c r="DX81" s="41">
        <v>0</v>
      </c>
      <c r="DY81" s="41">
        <v>0</v>
      </c>
      <c r="DZ81" s="41">
        <v>0</v>
      </c>
      <c r="EA81" s="41">
        <v>0</v>
      </c>
      <c r="EB81" s="41">
        <v>0</v>
      </c>
      <c r="EC81" s="41">
        <v>0</v>
      </c>
      <c r="ED81" s="41">
        <v>0</v>
      </c>
      <c r="EE81" s="41">
        <f>ROUND(IF(AM81="是",SUM(DQ81:EC81),IFERROR(SUM(DQ81:EC81)*BT81/SUMIF(F:F,F81,BT:BT),SUM(DQ81:EC81))),2)</f>
        <v>109.22</v>
      </c>
      <c r="EF81" s="41" t="s">
        <v>195</v>
      </c>
      <c r="EG81" s="41">
        <f>ROUND(IF(IFERROR(VALUE(CP81),0)&lt;1,IF(OR(ISNUMBER(SEARCH("B",F81)),IFERROR(VALUE(LEFT(AK81,4)),2000)&lt;1983),DN81,MIN(IF(IFERROR(VALUE(X81),0)&lt;1,0,MAX(MIN(IFERROR(VALUE(X81),0),5),3)*30),DN81)),MIN(MAX(IFERROR(VALUE(CP81),0),IF(OR(ISNUMBER(SEARCH("B",F81)),IFERROR(VALUE(LEFT(AK81,4)),2000)&lt;1983),DN81,MIN(IF(IFERROR(VALUE(X81),0)&lt;1,0,MAX(MIN(IFERROR(VALUE(X81),0),5),3)*30),DN81))),DN81)),2)</f>
        <v>147.86</v>
      </c>
      <c r="EH81" s="41">
        <f>EE81*EG81/DN81</f>
        <v>109.22</v>
      </c>
      <c r="EI81" s="1">
        <v>1</v>
      </c>
      <c r="EJ81" s="41">
        <f>DN81-EG81</f>
        <v>0</v>
      </c>
      <c r="EK81" s="41">
        <f>EE81-EH81</f>
        <v>0</v>
      </c>
      <c r="EM81" s="33" t="str">
        <f t="shared" si="52"/>
        <v>无</v>
      </c>
      <c r="EN81" s="33"/>
      <c r="EO81" s="43" t="str">
        <f t="shared" si="53"/>
        <v/>
      </c>
      <c r="EP81" s="1"/>
      <c r="EQ81" s="1"/>
      <c r="ER81" s="1"/>
      <c r="ES81" s="1">
        <f>ET81+EU81</f>
        <v>1</v>
      </c>
      <c r="ET81" s="1" t="str">
        <f>DC81</f>
        <v>1</v>
      </c>
      <c r="EU81" s="1">
        <f>IF(DS81=0,0,1)</f>
        <v>0</v>
      </c>
      <c r="EV81" s="1">
        <f>IF(EU81=1,-1,1)</f>
        <v>1</v>
      </c>
      <c r="EW81" s="1" t="str">
        <f>IF(EU81=0,"1-"&amp;ET81,"-1-"&amp;ET81)</f>
        <v>1-1</v>
      </c>
      <c r="EX81" s="1" t="str">
        <f>ET81</f>
        <v>1</v>
      </c>
      <c r="EY81" s="1" t="str">
        <f>EW81&amp;"层"</f>
        <v>1-1层</v>
      </c>
      <c r="FB81" s="5">
        <v>20210526</v>
      </c>
    </row>
    <row r="82" customHeight="1" spans="1:158">
      <c r="A82" s="1">
        <v>1</v>
      </c>
      <c r="B82" s="1" t="s">
        <v>795</v>
      </c>
      <c r="C82" s="3" t="s">
        <v>796</v>
      </c>
      <c r="D82" s="1" t="str">
        <f t="shared" si="54"/>
        <v>510821217203JC00083</v>
      </c>
      <c r="E82" s="1" t="str">
        <f t="shared" si="55"/>
        <v>510821217203JC00083F00010001</v>
      </c>
      <c r="F82" s="1" t="s">
        <v>797</v>
      </c>
      <c r="G82" s="1" t="s">
        <v>169</v>
      </c>
      <c r="H82" s="1">
        <f>COUNTIF(F:F,F82)</f>
        <v>1</v>
      </c>
      <c r="I82" s="5" t="s">
        <v>170</v>
      </c>
      <c r="L82" s="1" t="s">
        <v>798</v>
      </c>
      <c r="M82" s="1">
        <f>COUNTIF(L:L,L82)</f>
        <v>1</v>
      </c>
      <c r="P82" s="6" t="str">
        <f>IFERROR(HYPERLINK(VLOOKUP(L:L,户籍资料路径!A:C,2,FALSE),"有"),"无")</f>
        <v>有</v>
      </c>
      <c r="Q82" s="11" t="str">
        <f>IFERROR(HYPERLINK(VLOOKUP(L:L,权属资料路径!A:B,2,FALSE),"有"),"无")</f>
        <v>有</v>
      </c>
      <c r="R82" s="11" t="str">
        <f>IFERROR(HYPERLINK(VLOOKUP(F:F,调查资料路径!A:B,2,FALSE),"有"),"无")</f>
        <v>无</v>
      </c>
      <c r="S82" s="12" t="str">
        <f t="shared" si="56"/>
        <v>有</v>
      </c>
      <c r="T82" s="1" t="s">
        <v>799</v>
      </c>
      <c r="X82" s="1" t="s">
        <v>241</v>
      </c>
      <c r="Y82" s="1" t="str">
        <f t="shared" si="57"/>
        <v>5</v>
      </c>
      <c r="Z82" s="1" t="s">
        <v>800</v>
      </c>
      <c r="AA82" s="1" t="str">
        <f>VLOOKUP(L:L,[1]Sheet1!$A:$N,2,FALSE)</f>
        <v>四川省旺苍县天星乡木瓜村4组20号</v>
      </c>
      <c r="AB82" s="1">
        <f>IF(CD82="是",,IF(CA82="是",AE82&amp;AF82&amp;AG82,))</f>
        <v>0</v>
      </c>
      <c r="AC82" s="1" t="str">
        <f>IF(CD82="是","是"&amp;AE82&amp;AF82&amp;AG82&amp;"集体经济组织原成员住宅的合法继承人",IF(CC82="是","旺苍县"&amp;AE82&amp;AF82&amp;AG82&amp;"集体经济组织成员",IF(AB82&gt;0,"原"&amp;"旺苍县"&amp;AE82&amp;AF82&amp;AG82&amp;"集体经济组织成员，现房屋坐落于"&amp;AE82&amp;AF82&amp;AG82,"是"&amp;LEFT(AA82,FIND("@",SUBSTITUTE(AA82,"组","@",1)))&amp;"集体经济组织成员，现居住于"&amp;AE82&amp;AF82&amp;AG82&amp;"，在原户籍所在地无宅基地和房屋")))</f>
        <v>旺苍县天星乡木瓜村3组集体经济组织成员</v>
      </c>
      <c r="AD82" s="1">
        <v>628216</v>
      </c>
      <c r="AE82" s="1" t="s">
        <v>172</v>
      </c>
      <c r="AF82" s="1" t="s">
        <v>173</v>
      </c>
      <c r="AG82" s="1" t="s">
        <v>174</v>
      </c>
      <c r="AH82" s="1" t="str">
        <f t="shared" si="58"/>
        <v>旺苍县天星乡木瓜村3组李益照住宅一幢1-2层</v>
      </c>
      <c r="AJ82" s="1" t="s">
        <v>176</v>
      </c>
      <c r="AK82" s="5" t="s">
        <v>801</v>
      </c>
      <c r="AP82" s="24" t="s">
        <v>177</v>
      </c>
      <c r="AQ82" s="27" t="s">
        <v>492</v>
      </c>
      <c r="AS82" s="25" t="str">
        <f t="shared" si="59"/>
        <v>本宗地采用测距仪丈量了部分界址边长。界址线清楚，双方现场指界，与邻宗地无争议。该权利人还有一处宅基地。</v>
      </c>
      <c r="AT82" s="5" t="s">
        <v>178</v>
      </c>
      <c r="AU82" s="1" t="s">
        <v>179</v>
      </c>
      <c r="AW82" s="1" t="s">
        <v>180</v>
      </c>
      <c r="AY82" s="5" t="s">
        <v>181</v>
      </c>
      <c r="BA82" s="1" t="s">
        <v>182</v>
      </c>
      <c r="BB82" s="1" t="s">
        <v>802</v>
      </c>
      <c r="BD82" s="1" t="e">
        <f>VLOOKUP(K:K,面签资料路径!A:C,2,0)</f>
        <v>#N/A</v>
      </c>
      <c r="BG82" s="1" t="s">
        <v>207</v>
      </c>
      <c r="BH82" s="1" t="s">
        <v>185</v>
      </c>
      <c r="BJ82" s="1" t="s">
        <v>186</v>
      </c>
      <c r="BK82" s="1" t="str">
        <f t="shared" si="60"/>
        <v>自行修建</v>
      </c>
      <c r="BL82" s="1" t="s">
        <v>208</v>
      </c>
      <c r="BM82" s="1" t="s">
        <v>209</v>
      </c>
      <c r="BX82" s="1" t="s">
        <v>189</v>
      </c>
      <c r="BY82" s="1" t="s">
        <v>189</v>
      </c>
      <c r="BZ82" s="1" t="s">
        <v>188</v>
      </c>
      <c r="CA82" s="1" t="s">
        <v>189</v>
      </c>
      <c r="CB82" s="1" t="s">
        <v>189</v>
      </c>
      <c r="CC82" s="1" t="s">
        <v>188</v>
      </c>
      <c r="CD82" s="1" t="s">
        <v>189</v>
      </c>
      <c r="CI82" s="33" t="s">
        <v>676</v>
      </c>
      <c r="CP82" s="33">
        <v>60</v>
      </c>
      <c r="DC82" s="1" t="s">
        <v>217</v>
      </c>
      <c r="DD82" s="1" t="s">
        <v>244</v>
      </c>
      <c r="DE82" s="1" t="s">
        <v>803</v>
      </c>
      <c r="DF82" s="1" t="s">
        <v>211</v>
      </c>
      <c r="DG82" s="1" t="s">
        <v>220</v>
      </c>
      <c r="DH82" s="1" t="s">
        <v>193</v>
      </c>
      <c r="DI82" s="1" t="s">
        <v>194</v>
      </c>
      <c r="DJ82" s="1" t="s">
        <v>194</v>
      </c>
      <c r="DK82" s="1" t="s">
        <v>194</v>
      </c>
      <c r="DL82" s="1" t="s">
        <v>253</v>
      </c>
      <c r="DM82" s="1">
        <v>160.17</v>
      </c>
      <c r="DN82" s="41">
        <f>ROUND(IF(AM82="是",IFERROR(DM82*EE82/SUMIF(F:F,F82,EE:EE),DM82),IFERROR(DM82*BT82/SUMIF(F:F,F82,BT:BT),DM82)),2)</f>
        <v>160.17</v>
      </c>
      <c r="DO82" s="41">
        <v>136.09</v>
      </c>
      <c r="DP82" s="41">
        <f>ROUND(IF(AM82="是",IFERROR(DO82*EE82/SUMIF(F:F,F82,EE:EE),DO82),IFERROR(DO82*BT82/SUMIF(F:F,F82,BT:BT),DO82)),2)</f>
        <v>136.09</v>
      </c>
      <c r="DQ82" s="41">
        <v>0</v>
      </c>
      <c r="DR82" s="41">
        <v>0</v>
      </c>
      <c r="DS82" s="41">
        <v>0</v>
      </c>
      <c r="DT82" s="41">
        <v>136.09</v>
      </c>
      <c r="DU82" s="41">
        <v>136.09</v>
      </c>
      <c r="DV82" s="41">
        <v>0</v>
      </c>
      <c r="DW82" s="41">
        <v>0</v>
      </c>
      <c r="DX82" s="41">
        <v>0</v>
      </c>
      <c r="DY82" s="41">
        <v>0</v>
      </c>
      <c r="DZ82" s="41">
        <v>0</v>
      </c>
      <c r="EA82" s="41">
        <v>0</v>
      </c>
      <c r="EB82" s="41">
        <v>0</v>
      </c>
      <c r="EC82" s="41">
        <v>0</v>
      </c>
      <c r="ED82" s="41">
        <v>0</v>
      </c>
      <c r="EE82" s="41">
        <f>ROUND(IF(AM82="是",SUM(DQ82:EC82),IFERROR(SUM(DQ82:EC82)*BT82/SUMIF(F:F,F82,BT:BT),SUM(DQ82:EC82))),2)</f>
        <v>272.18</v>
      </c>
      <c r="EF82" s="41" t="s">
        <v>195</v>
      </c>
      <c r="EG82" s="41">
        <f>ROUND(IF(IFERROR(VALUE(CP82),0)&lt;1,IF(OR(ISNUMBER(SEARCH("B",F82)),IFERROR(VALUE(LEFT(AK82,4)),2000)&lt;1983),DN82,MIN(IF(IFERROR(VALUE(X82),0)&lt;1,0,MAX(MIN(IFERROR(VALUE(X82),0),5),3)*30),DN82)),MIN(MAX(IFERROR(VALUE(CP82),0),IF(OR(ISNUMBER(SEARCH("B",F82)),IFERROR(VALUE(LEFT(AK82,4)),2000)&lt;1983),DN82,MIN(IF(IFERROR(VALUE(X82),0)&lt;1,0,MAX(MIN(IFERROR(VALUE(X82),0),5),3)*30),DN82))),DN82)),2)</f>
        <v>150</v>
      </c>
      <c r="EH82" s="41">
        <f>EE82*EG82/DN82</f>
        <v>254.897920958981</v>
      </c>
      <c r="EI82" s="1">
        <v>2</v>
      </c>
      <c r="EJ82" s="41">
        <f>DN82-EG82</f>
        <v>10.17</v>
      </c>
      <c r="EK82" s="41">
        <f>EE82-EH82</f>
        <v>17.2820790410189</v>
      </c>
      <c r="EM82" s="33" t="str">
        <f t="shared" si="52"/>
        <v>经确认，该宗地总面积为160.17平方米，合法用地面积为150平方米，超占土地面积为10.17平方米;建筑总面积为0平方米，合法建筑面积为254.9平方米，超占建筑面积为17.28平方米</v>
      </c>
      <c r="EN82" s="33"/>
      <c r="EO82" s="43" t="str">
        <f t="shared" si="53"/>
        <v>该宗地面积为160.17平方米，合法面积为150平方米，超占土地面积为10.17平方米；建筑总面积为0平方米，合法建筑面积为254.9平方米，超占建筑面积为17.28平方米。
</v>
      </c>
      <c r="EP82" s="1"/>
      <c r="EQ82" s="1"/>
      <c r="ER82" s="1"/>
      <c r="ES82" s="1">
        <f>ET82+EU82</f>
        <v>2</v>
      </c>
      <c r="ET82" s="1" t="str">
        <f>DC82</f>
        <v>2</v>
      </c>
      <c r="EU82" s="1">
        <f>IF(DS82=0,0,1)</f>
        <v>0</v>
      </c>
      <c r="EV82" s="1">
        <f>IF(EU82=1,-1,1)</f>
        <v>1</v>
      </c>
      <c r="EW82" s="1" t="str">
        <f>IF(EU82=0,"1-"&amp;ET82,"-1-"&amp;ET82)</f>
        <v>1-2</v>
      </c>
      <c r="EX82" s="1" t="str">
        <f>ET82</f>
        <v>2</v>
      </c>
      <c r="EY82" s="1" t="str">
        <f>EW82&amp;"层"</f>
        <v>1-2层</v>
      </c>
      <c r="FB82" s="5">
        <v>20210526</v>
      </c>
    </row>
    <row r="83" customHeight="1" spans="1:158">
      <c r="A83" s="1">
        <v>1</v>
      </c>
      <c r="B83" s="1" t="s">
        <v>804</v>
      </c>
      <c r="C83" s="3" t="s">
        <v>805</v>
      </c>
      <c r="D83" s="1" t="str">
        <f t="shared" si="54"/>
        <v>510821217203JC00084</v>
      </c>
      <c r="E83" s="1" t="str">
        <f t="shared" si="55"/>
        <v>510821217203JC00084F00010001</v>
      </c>
      <c r="F83" s="1" t="s">
        <v>806</v>
      </c>
      <c r="G83" s="1" t="s">
        <v>169</v>
      </c>
      <c r="H83" s="1">
        <f>COUNTIF(F:F,F83)</f>
        <v>1</v>
      </c>
      <c r="I83" s="5" t="s">
        <v>170</v>
      </c>
      <c r="L83" s="1" t="s">
        <v>807</v>
      </c>
      <c r="M83" s="1">
        <f>COUNTIF(L:L,L83)</f>
        <v>1</v>
      </c>
      <c r="P83" s="6" t="str">
        <f>IFERROR(HYPERLINK(VLOOKUP(L:L,户籍资料路径!A:C,2,FALSE),"有"),"无")</f>
        <v>有</v>
      </c>
      <c r="Q83" s="11" t="str">
        <f>IFERROR(HYPERLINK(VLOOKUP(K:K,权属资料路径!A:B,2,FALSE),"有"),"无")</f>
        <v>无</v>
      </c>
      <c r="R83" s="11" t="str">
        <f>IFERROR(HYPERLINK(VLOOKUP(F:F,调查资料路径!A:B,2,FALSE),"有"),"无")</f>
        <v>无</v>
      </c>
      <c r="S83" s="12" t="str">
        <f t="shared" si="56"/>
        <v>有</v>
      </c>
      <c r="T83" s="1" t="s">
        <v>808</v>
      </c>
      <c r="X83" s="1" t="s">
        <v>169</v>
      </c>
      <c r="Y83" s="1" t="str">
        <f t="shared" si="57"/>
        <v>1</v>
      </c>
      <c r="Z83" s="1" t="s">
        <v>809</v>
      </c>
      <c r="AA83" s="1" t="str">
        <f>VLOOKUP(L:L,[1]Sheet1!$A:$N,2,FALSE)</f>
        <v>四川省旺苍县天星乡木瓜村4组59号</v>
      </c>
      <c r="AB83" s="1">
        <f>IF(CD83="是",,IF(CA83="是",AE83&amp;AF83&amp;AG83,))</f>
        <v>0</v>
      </c>
      <c r="AC83" s="1" t="str">
        <f>IF(CD83="是","是"&amp;AE83&amp;AF83&amp;AG83&amp;"集体经济组织原成员住宅的合法继承人",IF(CC83="是","旺苍县"&amp;AE83&amp;AF83&amp;AG83&amp;"集体经济组织成员",IF(AB83&gt;0,"原"&amp;"旺苍县"&amp;AE83&amp;AF83&amp;AG83&amp;"集体经济组织成员，现房屋坐落于"&amp;AE83&amp;AF83&amp;AG83,"是"&amp;LEFT(AA83,FIND("@",SUBSTITUTE(AA83,"组","@",1)))&amp;"集体经济组织成员，现居住于"&amp;AE83&amp;AF83&amp;AG83&amp;"，在原户籍所在地无宅基地和房屋")))</f>
        <v>旺苍县天星乡木瓜村3组集体经济组织成员</v>
      </c>
      <c r="AD83" s="1">
        <v>628216</v>
      </c>
      <c r="AE83" s="1" t="s">
        <v>172</v>
      </c>
      <c r="AF83" s="1" t="s">
        <v>173</v>
      </c>
      <c r="AG83" s="1" t="s">
        <v>174</v>
      </c>
      <c r="AH83" s="1" t="str">
        <f t="shared" si="58"/>
        <v>旺苍县天星乡木瓜村3组李光之住宅一幢1-1层</v>
      </c>
      <c r="AJ83" s="1" t="s">
        <v>176</v>
      </c>
      <c r="AK83" s="5" t="s">
        <v>810</v>
      </c>
      <c r="AP83" s="24" t="s">
        <v>177</v>
      </c>
      <c r="AS83" s="25" t="str">
        <f t="shared" si="59"/>
        <v>本宗地采用测距仪丈量了部分界址边长。界址线清楚，双方现场指界，与邻宗地无争议。</v>
      </c>
      <c r="AT83" s="5" t="s">
        <v>178</v>
      </c>
      <c r="AU83" s="1" t="s">
        <v>179</v>
      </c>
      <c r="AW83" s="1" t="s">
        <v>180</v>
      </c>
      <c r="AY83" s="5" t="s">
        <v>181</v>
      </c>
      <c r="BA83" s="1" t="s">
        <v>570</v>
      </c>
      <c r="BB83" s="1" t="s">
        <v>811</v>
      </c>
      <c r="BD83" s="1" t="e">
        <f>VLOOKUP(K:K,面签资料路径!A:C,2,0)</f>
        <v>#N/A</v>
      </c>
      <c r="BG83" s="1" t="s">
        <v>207</v>
      </c>
      <c r="BH83" s="1" t="s">
        <v>185</v>
      </c>
      <c r="BJ83" s="1" t="s">
        <v>186</v>
      </c>
      <c r="BK83" s="1" t="str">
        <f t="shared" si="60"/>
        <v>自行修建</v>
      </c>
      <c r="BL83" s="1" t="s">
        <v>208</v>
      </c>
      <c r="BM83" s="1" t="s">
        <v>209</v>
      </c>
      <c r="BX83" s="1" t="s">
        <v>189</v>
      </c>
      <c r="BY83" s="1" t="s">
        <v>189</v>
      </c>
      <c r="BZ83" s="1" t="s">
        <v>189</v>
      </c>
      <c r="CA83" s="1" t="s">
        <v>189</v>
      </c>
      <c r="CB83" s="1" t="s">
        <v>189</v>
      </c>
      <c r="CC83" s="1" t="s">
        <v>188</v>
      </c>
      <c r="CD83" s="1" t="s">
        <v>189</v>
      </c>
      <c r="DC83" s="1" t="s">
        <v>169</v>
      </c>
      <c r="DD83" s="1" t="s">
        <v>210</v>
      </c>
      <c r="DE83" s="1" t="s">
        <v>211</v>
      </c>
      <c r="DF83" s="1" t="s">
        <v>220</v>
      </c>
      <c r="DG83" s="1" t="s">
        <v>812</v>
      </c>
      <c r="DH83" s="1" t="s">
        <v>220</v>
      </c>
      <c r="DI83" s="1" t="s">
        <v>194</v>
      </c>
      <c r="DJ83" s="1" t="s">
        <v>194</v>
      </c>
      <c r="DK83" s="1" t="s">
        <v>194</v>
      </c>
      <c r="DL83" s="1" t="s">
        <v>194</v>
      </c>
      <c r="DM83" s="1">
        <v>156.87</v>
      </c>
      <c r="DN83" s="41">
        <f>ROUND(IF(AM83="是",IFERROR(DM83*EE83/SUMIF(F:F,F83,EE:EE),DM83),IFERROR(DM83*BT83/SUMIF(F:F,F83,BT:BT),DM83)),2)</f>
        <v>156.87</v>
      </c>
      <c r="DO83" s="41">
        <v>116.54</v>
      </c>
      <c r="DP83" s="41">
        <f>ROUND(IF(AM83="是",IFERROR(DO83*EE83/SUMIF(F:F,F83,EE:EE),DO83),IFERROR(DO83*BT83/SUMIF(F:F,F83,BT:BT),DO83)),2)</f>
        <v>116.54</v>
      </c>
      <c r="DQ83" s="41">
        <v>0</v>
      </c>
      <c r="DR83" s="41">
        <v>0</v>
      </c>
      <c r="DS83" s="41">
        <v>0</v>
      </c>
      <c r="DT83" s="41">
        <v>116.54</v>
      </c>
      <c r="DU83" s="41">
        <v>0</v>
      </c>
      <c r="DV83" s="41">
        <v>0</v>
      </c>
      <c r="DW83" s="41">
        <v>0</v>
      </c>
      <c r="DX83" s="41">
        <v>0</v>
      </c>
      <c r="DY83" s="41">
        <v>0</v>
      </c>
      <c r="DZ83" s="41">
        <v>0</v>
      </c>
      <c r="EA83" s="41">
        <v>0</v>
      </c>
      <c r="EB83" s="41">
        <v>0</v>
      </c>
      <c r="EC83" s="41">
        <v>0</v>
      </c>
      <c r="ED83" s="41">
        <v>0</v>
      </c>
      <c r="EE83" s="41">
        <f>ROUND(IF(AM83="是",SUM(DQ83:EC83),IFERROR(SUM(DQ83:EC83)*BT83/SUMIF(F:F,F83,BT:BT),SUM(DQ83:EC83))),2)</f>
        <v>116.54</v>
      </c>
      <c r="EF83" s="41" t="s">
        <v>195</v>
      </c>
      <c r="EG83" s="41">
        <f>ROUND(IF(IFERROR(VALUE(CP83),0)&lt;1,IF(OR(ISNUMBER(SEARCH("B",F83)),IFERROR(VALUE(LEFT(AK83,4)),2000)&lt;1983),DN83,MIN(IF(IFERROR(VALUE(X83),0)&lt;1,0,MAX(MIN(IFERROR(VALUE(X83),0),5),3)*30),DN83)),MIN(MAX(IFERROR(VALUE(CP83),0),IF(OR(ISNUMBER(SEARCH("B",F83)),IFERROR(VALUE(LEFT(AK83,4)),2000)&lt;1983),DN83,MIN(IF(IFERROR(VALUE(X83),0)&lt;1,0,MAX(MIN(IFERROR(VALUE(X83),0),5),3)*30),DN83))),DN83)),2)</f>
        <v>156.87</v>
      </c>
      <c r="EH83" s="41">
        <f>EE83*EG83/DN83</f>
        <v>116.54</v>
      </c>
      <c r="EI83" s="1">
        <v>1</v>
      </c>
      <c r="EJ83" s="41">
        <f>DN83-EG83</f>
        <v>0</v>
      </c>
      <c r="EK83" s="41">
        <f>EE83-EH83</f>
        <v>0</v>
      </c>
      <c r="EM83" s="33" t="str">
        <f t="shared" si="52"/>
        <v>无</v>
      </c>
      <c r="EN83" s="33"/>
      <c r="EO83" s="43" t="str">
        <f t="shared" si="53"/>
        <v/>
      </c>
      <c r="EP83" s="1"/>
      <c r="EQ83" s="1"/>
      <c r="ER83" s="1"/>
      <c r="ES83" s="1">
        <f>ET83+EU83</f>
        <v>1</v>
      </c>
      <c r="ET83" s="1" t="str">
        <f>DC83</f>
        <v>1</v>
      </c>
      <c r="EU83" s="1">
        <f>IF(DS83=0,0,1)</f>
        <v>0</v>
      </c>
      <c r="EV83" s="1">
        <f>IF(EU83=1,-1,1)</f>
        <v>1</v>
      </c>
      <c r="EW83" s="1" t="str">
        <f>IF(EU83=0,"1-"&amp;ET83,"-1-"&amp;ET83)</f>
        <v>1-1</v>
      </c>
      <c r="EX83" s="1" t="str">
        <f>ET83</f>
        <v>1</v>
      </c>
      <c r="EY83" s="1" t="str">
        <f>EW83&amp;"层"</f>
        <v>1-1层</v>
      </c>
      <c r="FB83" s="5">
        <v>20210526</v>
      </c>
    </row>
    <row r="84" customHeight="1" spans="1:158">
      <c r="A84" s="1">
        <v>1</v>
      </c>
      <c r="B84" s="1" t="s">
        <v>813</v>
      </c>
      <c r="C84" s="3" t="s">
        <v>814</v>
      </c>
      <c r="D84" s="1" t="str">
        <f t="shared" si="54"/>
        <v>510821217203JC00086</v>
      </c>
      <c r="E84" s="1" t="str">
        <f t="shared" si="55"/>
        <v>510821217203JC00086F00010001</v>
      </c>
      <c r="F84" s="1" t="s">
        <v>815</v>
      </c>
      <c r="G84" s="1" t="s">
        <v>169</v>
      </c>
      <c r="H84" s="1">
        <f>COUNTIF(F:F,F84)</f>
        <v>1</v>
      </c>
      <c r="I84" s="5" t="s">
        <v>170</v>
      </c>
      <c r="L84" s="1" t="s">
        <v>816</v>
      </c>
      <c r="M84" s="1">
        <f>COUNTIF(L:L,L84)</f>
        <v>2</v>
      </c>
      <c r="P84" s="6" t="str">
        <f>IFERROR(HYPERLINK(VLOOKUP(L:L,户籍资料路径!A:C,2,FALSE),"有"),"无")</f>
        <v>有</v>
      </c>
      <c r="Q84" s="11" t="str">
        <f>IFERROR(HYPERLINK(VLOOKUP(L:L,权属资料路径!A:B,2,FALSE),"有"),"无")</f>
        <v>无</v>
      </c>
      <c r="R84" s="11" t="str">
        <f>IFERROR(HYPERLINK(VLOOKUP(F:F,调查资料路径!A:B,2,FALSE),"有"),"无")</f>
        <v>无</v>
      </c>
      <c r="S84" s="12" t="str">
        <f t="shared" si="56"/>
        <v>有</v>
      </c>
      <c r="T84" s="1" t="s">
        <v>817</v>
      </c>
      <c r="X84" s="1" t="s">
        <v>169</v>
      </c>
      <c r="Y84" s="1" t="str">
        <f t="shared" si="57"/>
        <v>1</v>
      </c>
      <c r="Z84" s="1" t="s">
        <v>818</v>
      </c>
      <c r="AA84" s="1" t="str">
        <f>VLOOKUP(L:L,[1]Sheet1!$A:$N,2,FALSE)</f>
        <v>四川省旺苍县天星乡木瓜村4组19号</v>
      </c>
      <c r="AB84" s="1">
        <f t="shared" ref="AB84:AB98" si="61">IF(CD84="是",,IF(CA84="是",AE84&amp;AF84&amp;AG84,))</f>
        <v>0</v>
      </c>
      <c r="AC84" s="1" t="str">
        <f t="shared" ref="AC84:AC98" si="62">IF(CD84="是","是"&amp;AE84&amp;AF84&amp;AG84&amp;"集体经济组织原成员住宅的合法继承人",IF(CC84="是","旺苍县"&amp;AE84&amp;AF84&amp;AG84&amp;"集体经济组织成员",IF(AB84&gt;0,"原"&amp;"旺苍县"&amp;AE84&amp;AF84&amp;AG84&amp;"集体经济组织成员，现房屋坐落于"&amp;AE84&amp;AF84&amp;AG84,"是"&amp;LEFT(AA84,FIND("@",SUBSTITUTE(AA84,"组","@",1)))&amp;"集体经济组织成员，现居住于"&amp;AE84&amp;AF84&amp;AG84&amp;"，在原户籍所在地无宅基地和房屋")))</f>
        <v>旺苍县天星乡木瓜村3组集体经济组织成员</v>
      </c>
      <c r="AD84" s="1">
        <v>628216</v>
      </c>
      <c r="AE84" s="1" t="s">
        <v>172</v>
      </c>
      <c r="AF84" s="1" t="s">
        <v>173</v>
      </c>
      <c r="AG84" s="1" t="s">
        <v>174</v>
      </c>
      <c r="AH84" s="1" t="str">
        <f t="shared" si="58"/>
        <v>旺苍县天星乡木瓜村3组李贤义住宅一幢1-2层</v>
      </c>
      <c r="AJ84" s="1" t="s">
        <v>176</v>
      </c>
      <c r="AK84" s="5" t="s">
        <v>541</v>
      </c>
      <c r="AP84" s="24" t="s">
        <v>177</v>
      </c>
      <c r="AS84" s="25" t="str">
        <f t="shared" si="59"/>
        <v>本宗地采用测距仪丈量了部分界址边长。界址线清楚，双方现场指界，与邻宗地无争议。</v>
      </c>
      <c r="AT84" s="5" t="s">
        <v>178</v>
      </c>
      <c r="AU84" s="1" t="s">
        <v>179</v>
      </c>
      <c r="AW84" s="1" t="s">
        <v>180</v>
      </c>
      <c r="AY84" s="5" t="s">
        <v>181</v>
      </c>
      <c r="BA84" s="1" t="s">
        <v>570</v>
      </c>
      <c r="BB84" s="1">
        <v>0</v>
      </c>
      <c r="BD84" s="1" t="e">
        <f>VLOOKUP(K:K,面签资料路径!A:C,2,0)</f>
        <v>#N/A</v>
      </c>
      <c r="BG84" s="1" t="s">
        <v>207</v>
      </c>
      <c r="BH84" s="1" t="s">
        <v>185</v>
      </c>
      <c r="BJ84" s="1" t="s">
        <v>186</v>
      </c>
      <c r="BK84" s="1" t="str">
        <f t="shared" si="60"/>
        <v>自行修建</v>
      </c>
      <c r="BL84" s="1" t="s">
        <v>208</v>
      </c>
      <c r="BM84" s="1" t="s">
        <v>209</v>
      </c>
      <c r="BX84" s="1" t="s">
        <v>188</v>
      </c>
      <c r="BY84" s="1" t="s">
        <v>189</v>
      </c>
      <c r="BZ84" s="1" t="s">
        <v>189</v>
      </c>
      <c r="CA84" s="1" t="s">
        <v>189</v>
      </c>
      <c r="CB84" s="1" t="s">
        <v>189</v>
      </c>
      <c r="CC84" s="1" t="s">
        <v>188</v>
      </c>
      <c r="CD84" s="1" t="s">
        <v>189</v>
      </c>
      <c r="DC84" s="1" t="s">
        <v>217</v>
      </c>
      <c r="DD84" s="1" t="s">
        <v>244</v>
      </c>
      <c r="DE84" s="1" t="s">
        <v>211</v>
      </c>
      <c r="DF84" s="1" t="s">
        <v>211</v>
      </c>
      <c r="DG84" s="1" t="s">
        <v>819</v>
      </c>
      <c r="DH84" s="1" t="s">
        <v>220</v>
      </c>
      <c r="DI84" s="1" t="s">
        <v>194</v>
      </c>
      <c r="DJ84" s="1" t="s">
        <v>194</v>
      </c>
      <c r="DK84" s="1" t="s">
        <v>194</v>
      </c>
      <c r="DL84" s="1" t="s">
        <v>194</v>
      </c>
      <c r="DM84" s="1">
        <v>155.01</v>
      </c>
      <c r="DN84" s="41">
        <f>ROUND(IF(AM84="是",IFERROR(DM84*EE84/SUMIF(F:F,F84,EE:EE),DM84),IFERROR(DM84*BT84/SUMIF(F:F,F84,BT:BT),DM84)),2)</f>
        <v>155.01</v>
      </c>
      <c r="DO84" s="41">
        <v>126.21</v>
      </c>
      <c r="DP84" s="41">
        <f>ROUND(IF(AM84="是",IFERROR(DO84*EE84/SUMIF(F:F,F84,EE:EE),DO84),IFERROR(DO84*BT84/SUMIF(F:F,F84,BT:BT),DO84)),2)</f>
        <v>126.21</v>
      </c>
      <c r="DQ84" s="41">
        <v>0</v>
      </c>
      <c r="DR84" s="41">
        <v>0</v>
      </c>
      <c r="DS84" s="41">
        <v>0</v>
      </c>
      <c r="DT84" s="41">
        <v>126.21</v>
      </c>
      <c r="DU84" s="41">
        <v>126.21</v>
      </c>
      <c r="DV84" s="41">
        <v>0</v>
      </c>
      <c r="DW84" s="41">
        <v>0</v>
      </c>
      <c r="DX84" s="41">
        <v>0</v>
      </c>
      <c r="DY84" s="41">
        <v>0</v>
      </c>
      <c r="DZ84" s="41">
        <v>0</v>
      </c>
      <c r="EA84" s="41">
        <v>0</v>
      </c>
      <c r="EB84" s="41">
        <v>0</v>
      </c>
      <c r="EC84" s="41">
        <v>0</v>
      </c>
      <c r="ED84" s="41">
        <v>0</v>
      </c>
      <c r="EE84" s="41">
        <f>ROUND(IF(AM84="是",SUM(DQ84:EC84),IFERROR(SUM(DQ84:EC84)*BT84/SUMIF(F:F,F84,BT:BT),SUM(DQ84:EC84))),2)</f>
        <v>252.42</v>
      </c>
      <c r="EF84" s="41" t="s">
        <v>195</v>
      </c>
      <c r="EG84" s="41">
        <f t="shared" ref="EG84:EG98" si="63">ROUND(IF(IFERROR(VALUE(CP84),0)&lt;1,IF(OR(ISNUMBER(SEARCH("B",F84)),IFERROR(VALUE(LEFT(AK84,4)),2000)&lt;1983),DN84,MIN(IF(IFERROR(VALUE(X84),0)&lt;1,0,MAX(MIN(IFERROR(VALUE(X84),0),5),3)*30),DN84)),MIN(MAX(IFERROR(VALUE(CP84),0),IF(OR(ISNUMBER(SEARCH("B",F84)),IFERROR(VALUE(LEFT(AK84,4)),2000)&lt;1983),DN84,MIN(IF(IFERROR(VALUE(X84),0)&lt;1,0,MAX(MIN(IFERROR(VALUE(X84),0),5),3)*30),DN84))),DN84)),2)</f>
        <v>90</v>
      </c>
      <c r="EH84" s="41">
        <f t="shared" ref="EH84:EH98" si="64">EE84*EG84/DN84</f>
        <v>146.556996322818</v>
      </c>
      <c r="EI84" s="1">
        <v>2</v>
      </c>
      <c r="EJ84" s="41">
        <f t="shared" ref="EJ84:EJ98" si="65">DN84-EG84</f>
        <v>65.01</v>
      </c>
      <c r="EK84" s="41">
        <f t="shared" ref="EK84:EK98" si="66">EE84-EH84</f>
        <v>105.863003677182</v>
      </c>
      <c r="EM84" s="33" t="str">
        <f t="shared" si="52"/>
        <v>经确认，该宗地总面积为155.01平方米，合法用地面积为90平方米，超占土地面积为65.01平方米;建筑总面积为0平方米，合法建筑面积为146.56平方米，超占建筑面积为105.86平方米</v>
      </c>
      <c r="EN84" s="33"/>
      <c r="EO84" s="43" t="str">
        <f t="shared" si="53"/>
        <v>该宗地面积为155.01平方米，合法面积为90平方米，超占土地面积为65.01平方米；建筑总面积为0平方米，合法建筑面积为146.56平方米，超占建筑面积为105.86平方米。
</v>
      </c>
      <c r="EP84" s="1"/>
      <c r="EQ84" s="1"/>
      <c r="ER84" s="1"/>
      <c r="ES84" s="1">
        <f t="shared" ref="ES84:ES98" si="67">ET84+EU84</f>
        <v>2</v>
      </c>
      <c r="ET84" s="1" t="str">
        <f t="shared" ref="ET84:ET98" si="68">DC84</f>
        <v>2</v>
      </c>
      <c r="EU84" s="1">
        <f t="shared" ref="EU84:EU98" si="69">IF(DS84=0,0,1)</f>
        <v>0</v>
      </c>
      <c r="EV84" s="1">
        <f t="shared" ref="EV84:EV98" si="70">IF(EU84=1,-1,1)</f>
        <v>1</v>
      </c>
      <c r="EW84" s="1" t="str">
        <f t="shared" ref="EW84:EW98" si="71">IF(EU84=0,"1-"&amp;ET84,"-1-"&amp;ET84)</f>
        <v>1-2</v>
      </c>
      <c r="EX84" s="1" t="str">
        <f t="shared" ref="EX84:EX98" si="72">ET84</f>
        <v>2</v>
      </c>
      <c r="EY84" s="1" t="str">
        <f t="shared" ref="EY84:EY98" si="73">EW84&amp;"层"</f>
        <v>1-2层</v>
      </c>
      <c r="FB84" s="5">
        <v>20210526</v>
      </c>
    </row>
    <row r="85" customHeight="1" spans="1:158">
      <c r="A85" s="1">
        <v>1</v>
      </c>
      <c r="B85" s="1" t="s">
        <v>820</v>
      </c>
      <c r="C85" s="3" t="s">
        <v>821</v>
      </c>
      <c r="D85" s="1" t="str">
        <f t="shared" si="54"/>
        <v>510821217203JC00087</v>
      </c>
      <c r="E85" s="1" t="str">
        <f t="shared" si="55"/>
        <v>510821217203JC00087F00010001</v>
      </c>
      <c r="F85" s="1" t="s">
        <v>822</v>
      </c>
      <c r="G85" s="1" t="s">
        <v>169</v>
      </c>
      <c r="H85" s="1">
        <f>COUNTIF(F:F,F85)</f>
        <v>1</v>
      </c>
      <c r="I85" s="5" t="s">
        <v>170</v>
      </c>
      <c r="J85"/>
      <c r="L85" s="1" t="s">
        <v>823</v>
      </c>
      <c r="M85" s="1">
        <f>COUNTIF(L:L,L85)</f>
        <v>1</v>
      </c>
      <c r="N85" s="1" t="s">
        <v>200</v>
      </c>
      <c r="P85" s="6" t="str">
        <f>IFERROR(HYPERLINK(VLOOKUP(L:L,户籍资料路径!A:C,2,FALSE),"有"),"无")</f>
        <v>有</v>
      </c>
      <c r="Q85" s="11" t="str">
        <f>IFERROR(HYPERLINK(VLOOKUP(K:K,权属资料路径!A:B,2,FALSE),"有"),"无")</f>
        <v>无</v>
      </c>
      <c r="R85" s="11" t="str">
        <f>IFERROR(HYPERLINK(VLOOKUP(F:F,调查资料路径!A:B,2,FALSE),"有"),"无")</f>
        <v>无</v>
      </c>
      <c r="S85" s="12" t="str">
        <f t="shared" si="56"/>
        <v>有</v>
      </c>
      <c r="T85" s="1" t="s">
        <v>824</v>
      </c>
      <c r="X85" s="1" t="s">
        <v>202</v>
      </c>
      <c r="Y85" s="1" t="str">
        <f t="shared" si="57"/>
        <v>4</v>
      </c>
      <c r="Z85" s="1" t="s">
        <v>825</v>
      </c>
      <c r="AA85" s="1" t="str">
        <f>VLOOKUP(L:L,[1]Sheet1!$A:$N,2,FALSE)</f>
        <v>四川省旺苍县天星乡木瓜村4组18号</v>
      </c>
      <c r="AB85" s="1">
        <f t="shared" si="61"/>
        <v>0</v>
      </c>
      <c r="AC85" s="1" t="str">
        <f t="shared" si="62"/>
        <v>旺苍县天星乡木瓜村3组集体经济组织成员</v>
      </c>
      <c r="AD85" s="1">
        <v>628216</v>
      </c>
      <c r="AE85" s="1" t="s">
        <v>172</v>
      </c>
      <c r="AF85" s="1" t="s">
        <v>173</v>
      </c>
      <c r="AG85" s="1" t="s">
        <v>174</v>
      </c>
      <c r="AH85" s="1" t="str">
        <f t="shared" si="58"/>
        <v>旺苍县天星乡木瓜村3组李贤全住宅一幢1-1层</v>
      </c>
      <c r="AJ85" s="1" t="s">
        <v>176</v>
      </c>
      <c r="AK85" s="5" t="s">
        <v>826</v>
      </c>
      <c r="AP85" s="24" t="s">
        <v>177</v>
      </c>
      <c r="AS85" s="25" t="str">
        <f t="shared" si="59"/>
        <v>本宗地采用测距仪丈量了部分界址边长。界址线清楚，双方现场指界，与邻宗地无争议。</v>
      </c>
      <c r="AT85" s="5" t="s">
        <v>178</v>
      </c>
      <c r="AU85" s="1" t="s">
        <v>179</v>
      </c>
      <c r="AW85" s="1" t="s">
        <v>180</v>
      </c>
      <c r="AY85" s="5" t="s">
        <v>181</v>
      </c>
      <c r="BA85" s="1" t="s">
        <v>182</v>
      </c>
      <c r="BB85" s="1" t="s">
        <v>827</v>
      </c>
      <c r="BD85" s="1" t="e">
        <f>VLOOKUP(K:K,面签资料路径!A:C,2,0)</f>
        <v>#N/A</v>
      </c>
      <c r="BG85" s="1" t="s">
        <v>207</v>
      </c>
      <c r="BH85" s="1" t="s">
        <v>185</v>
      </c>
      <c r="BJ85" s="1" t="s">
        <v>186</v>
      </c>
      <c r="BK85" s="1" t="str">
        <f t="shared" si="60"/>
        <v>自行修建</v>
      </c>
      <c r="BL85" s="1" t="s">
        <v>208</v>
      </c>
      <c r="BM85" s="1" t="s">
        <v>209</v>
      </c>
      <c r="BX85" s="1" t="s">
        <v>188</v>
      </c>
      <c r="BY85" s="1" t="s">
        <v>189</v>
      </c>
      <c r="BZ85" s="1" t="s">
        <v>189</v>
      </c>
      <c r="CA85" s="1" t="s">
        <v>189</v>
      </c>
      <c r="CB85" s="1" t="s">
        <v>189</v>
      </c>
      <c r="CC85" s="1" t="s">
        <v>188</v>
      </c>
      <c r="CD85" s="1" t="s">
        <v>189</v>
      </c>
      <c r="DC85" s="1" t="s">
        <v>169</v>
      </c>
      <c r="DD85" s="1" t="s">
        <v>210</v>
      </c>
      <c r="DE85" s="1" t="s">
        <v>828</v>
      </c>
      <c r="DF85" s="1" t="s">
        <v>211</v>
      </c>
      <c r="DG85" s="1" t="s">
        <v>192</v>
      </c>
      <c r="DH85" s="1" t="s">
        <v>220</v>
      </c>
      <c r="DI85" s="1" t="s">
        <v>194</v>
      </c>
      <c r="DJ85" s="1" t="s">
        <v>194</v>
      </c>
      <c r="DK85" s="1" t="s">
        <v>194</v>
      </c>
      <c r="DL85" s="1" t="s">
        <v>194</v>
      </c>
      <c r="DM85" s="1">
        <v>191.17</v>
      </c>
      <c r="DN85" s="41">
        <f>ROUND(IF(AM85="是",IFERROR(DM85*EE85/SUMIF(F:F,F85,EE:EE),DM85),IFERROR(DM85*BT85/SUMIF(F:F,F85,BT:BT),DM85)),2)</f>
        <v>191.17</v>
      </c>
      <c r="DO85" s="41">
        <v>161.35</v>
      </c>
      <c r="DP85" s="41">
        <f>ROUND(IF(AM85="是",IFERROR(DO85*EE85/SUMIF(F:F,F85,EE:EE),DO85),IFERROR(DO85*BT85/SUMIF(F:F,F85,BT:BT),DO85)),2)</f>
        <v>161.35</v>
      </c>
      <c r="DQ85" s="41">
        <v>0</v>
      </c>
      <c r="DR85" s="41">
        <v>0</v>
      </c>
      <c r="DS85" s="41">
        <v>0</v>
      </c>
      <c r="DT85" s="41">
        <v>161.35</v>
      </c>
      <c r="DU85" s="41">
        <v>0</v>
      </c>
      <c r="DV85" s="41">
        <v>0</v>
      </c>
      <c r="DW85" s="41">
        <v>0</v>
      </c>
      <c r="DX85" s="41">
        <v>0</v>
      </c>
      <c r="DY85" s="41">
        <v>0</v>
      </c>
      <c r="DZ85" s="41">
        <v>0</v>
      </c>
      <c r="EA85" s="41">
        <v>0</v>
      </c>
      <c r="EB85" s="41">
        <v>0</v>
      </c>
      <c r="EC85" s="41">
        <v>0</v>
      </c>
      <c r="ED85" s="41">
        <v>0</v>
      </c>
      <c r="EE85" s="41">
        <f>ROUND(IF(AM85="是",SUM(DQ85:EC85),IFERROR(SUM(DQ85:EC85)*BT85/SUMIF(F:F,F85,BT:BT),SUM(DQ85:EC85))),2)</f>
        <v>161.35</v>
      </c>
      <c r="EF85" s="41" t="s">
        <v>195</v>
      </c>
      <c r="EG85" s="41">
        <f t="shared" si="63"/>
        <v>120</v>
      </c>
      <c r="EH85" s="41">
        <f t="shared" si="64"/>
        <v>101.281581838155</v>
      </c>
      <c r="EI85" s="1">
        <v>1</v>
      </c>
      <c r="EJ85" s="41">
        <f t="shared" si="65"/>
        <v>71.17</v>
      </c>
      <c r="EK85" s="41">
        <f t="shared" si="66"/>
        <v>60.0684181618455</v>
      </c>
      <c r="EM85" s="33" t="str">
        <f t="shared" si="52"/>
        <v>经确认，该宗地总面积为191.17平方米，合法用地面积为120平方米，超占土地面积为71.17平方米;建筑总面积为0平方米，合法建筑面积为101.28平方米，超占建筑面积为60.07平方米</v>
      </c>
      <c r="EN85" s="33"/>
      <c r="EO85" s="43" t="str">
        <f t="shared" si="53"/>
        <v>该宗地面积为191.17平方米，合法面积为120平方米，超占土地面积为71.17平方米；建筑总面积为0平方米，合法建筑面积为101.28平方米，超占建筑面积为60.07平方米。
</v>
      </c>
      <c r="EP85" s="1"/>
      <c r="EQ85" s="1"/>
      <c r="ER85" s="1"/>
      <c r="ES85" s="1">
        <f t="shared" si="67"/>
        <v>1</v>
      </c>
      <c r="ET85" s="1" t="str">
        <f t="shared" si="68"/>
        <v>1</v>
      </c>
      <c r="EU85" s="1">
        <f t="shared" si="69"/>
        <v>0</v>
      </c>
      <c r="EV85" s="1">
        <f t="shared" si="70"/>
        <v>1</v>
      </c>
      <c r="EW85" s="1" t="str">
        <f t="shared" si="71"/>
        <v>1-1</v>
      </c>
      <c r="EX85" s="1" t="str">
        <f t="shared" si="72"/>
        <v>1</v>
      </c>
      <c r="EY85" s="1" t="str">
        <f t="shared" si="73"/>
        <v>1-1层</v>
      </c>
      <c r="FB85" s="5">
        <v>20210526</v>
      </c>
    </row>
    <row r="86" customHeight="1" spans="1:158">
      <c r="A86" s="1">
        <v>1</v>
      </c>
      <c r="B86" s="1" t="s">
        <v>829</v>
      </c>
      <c r="C86" s="3" t="s">
        <v>830</v>
      </c>
      <c r="D86" s="1" t="str">
        <f t="shared" si="54"/>
        <v>510821217203JC00088</v>
      </c>
      <c r="E86" s="1" t="str">
        <f t="shared" si="55"/>
        <v>510821217203JC00088F00010001</v>
      </c>
      <c r="F86" s="1" t="s">
        <v>831</v>
      </c>
      <c r="G86" s="1" t="s">
        <v>169</v>
      </c>
      <c r="H86" s="1">
        <f>COUNTIF(F:F,F86)</f>
        <v>1</v>
      </c>
      <c r="I86" s="5" t="s">
        <v>170</v>
      </c>
      <c r="L86" s="1" t="s">
        <v>832</v>
      </c>
      <c r="M86" s="1">
        <f>COUNTIF(L:L,L86)</f>
        <v>2</v>
      </c>
      <c r="P86" s="6" t="str">
        <f>IFERROR(HYPERLINK(VLOOKUP(L:L,户籍资料路径!A:C,2,FALSE),"有"),"无")</f>
        <v>有</v>
      </c>
      <c r="Q86" s="11" t="str">
        <f>IFERROR(HYPERLINK(VLOOKUP(L:L,权属资料路径!A:B,2,FALSE),"有"),"无")</f>
        <v>无</v>
      </c>
      <c r="R86" s="11" t="str">
        <f>IFERROR(HYPERLINK(VLOOKUP(F:F,调查资料路径!A:B,2,FALSE),"有"),"无")</f>
        <v>无</v>
      </c>
      <c r="S86" s="12" t="str">
        <f t="shared" si="56"/>
        <v>有</v>
      </c>
      <c r="T86" s="1" t="s">
        <v>833</v>
      </c>
      <c r="X86" s="1" t="s">
        <v>202</v>
      </c>
      <c r="Y86" s="1" t="str">
        <f t="shared" si="57"/>
        <v>4</v>
      </c>
      <c r="Z86" s="1" t="s">
        <v>834</v>
      </c>
      <c r="AA86" s="1" t="str">
        <f>VLOOKUP(L:L,[1]Sheet1!$A:$N,2,FALSE)</f>
        <v>四川省旺苍县天星乡木瓜村4组17号</v>
      </c>
      <c r="AB86" s="1">
        <f t="shared" si="61"/>
        <v>0</v>
      </c>
      <c r="AC86" s="1" t="str">
        <f t="shared" si="62"/>
        <v>旺苍县天星乡木瓜村3组集体经济组织成员</v>
      </c>
      <c r="AD86" s="1">
        <v>628216</v>
      </c>
      <c r="AE86" s="1" t="s">
        <v>172</v>
      </c>
      <c r="AF86" s="1" t="s">
        <v>173</v>
      </c>
      <c r="AG86" s="1" t="s">
        <v>174</v>
      </c>
      <c r="AH86" s="1" t="str">
        <f t="shared" si="58"/>
        <v>旺苍县天星乡木瓜村3组李贤坤住宅一幢1-1层</v>
      </c>
      <c r="AJ86" s="1" t="s">
        <v>176</v>
      </c>
      <c r="AK86" s="5" t="s">
        <v>835</v>
      </c>
      <c r="AP86" s="24" t="s">
        <v>177</v>
      </c>
      <c r="AS86" s="25" t="str">
        <f t="shared" si="59"/>
        <v>本宗地采用测距仪丈量了部分界址边长。界址线清楚，双方现场指界，与邻宗地无争议。</v>
      </c>
      <c r="AT86" s="5" t="s">
        <v>178</v>
      </c>
      <c r="AU86" s="1" t="s">
        <v>179</v>
      </c>
      <c r="AW86" s="1" t="s">
        <v>180</v>
      </c>
      <c r="AY86" s="5" t="s">
        <v>181</v>
      </c>
      <c r="BA86" s="1" t="s">
        <v>570</v>
      </c>
      <c r="BB86" s="1">
        <v>0</v>
      </c>
      <c r="BD86" s="1" t="e">
        <f>VLOOKUP(K:K,面签资料路径!A:C,2,0)</f>
        <v>#N/A</v>
      </c>
      <c r="BG86" s="1" t="s">
        <v>207</v>
      </c>
      <c r="BH86" s="1" t="s">
        <v>185</v>
      </c>
      <c r="BJ86" s="1" t="s">
        <v>186</v>
      </c>
      <c r="BK86" s="1" t="str">
        <f t="shared" si="60"/>
        <v>自行修建</v>
      </c>
      <c r="BL86" s="1" t="s">
        <v>208</v>
      </c>
      <c r="BM86" s="1" t="s">
        <v>209</v>
      </c>
      <c r="BX86" s="1" t="s">
        <v>188</v>
      </c>
      <c r="BY86" s="1" t="s">
        <v>189</v>
      </c>
      <c r="BZ86" s="1" t="s">
        <v>189</v>
      </c>
      <c r="CA86" s="1" t="s">
        <v>189</v>
      </c>
      <c r="CB86" s="1" t="s">
        <v>189</v>
      </c>
      <c r="CC86" s="1" t="s">
        <v>188</v>
      </c>
      <c r="CD86" s="1" t="s">
        <v>189</v>
      </c>
      <c r="DC86" s="1" t="s">
        <v>169</v>
      </c>
      <c r="DD86" s="1" t="s">
        <v>210</v>
      </c>
      <c r="DE86" s="1" t="s">
        <v>192</v>
      </c>
      <c r="DF86" s="1" t="s">
        <v>211</v>
      </c>
      <c r="DG86" s="1" t="s">
        <v>220</v>
      </c>
      <c r="DH86" s="1" t="s">
        <v>192</v>
      </c>
      <c r="DI86" s="1" t="s">
        <v>194</v>
      </c>
      <c r="DJ86" s="1" t="s">
        <v>194</v>
      </c>
      <c r="DK86" s="1" t="s">
        <v>194</v>
      </c>
      <c r="DL86" s="1" t="s">
        <v>194</v>
      </c>
      <c r="DM86" s="1">
        <v>279.52</v>
      </c>
      <c r="DN86" s="41">
        <f>ROUND(IF(AM86="是",IFERROR(DM86*EE86/SUMIF(F:F,F86,EE:EE),DM86),IFERROR(DM86*BT86/SUMIF(F:F,F86,BT:BT),DM86)),2)</f>
        <v>279.52</v>
      </c>
      <c r="DO86" s="41">
        <v>212.28</v>
      </c>
      <c r="DP86" s="41">
        <f>ROUND(IF(AM86="是",IFERROR(DO86*EE86/SUMIF(F:F,F86,EE:EE),DO86),IFERROR(DO86*BT86/SUMIF(F:F,F86,BT:BT),DO86)),2)</f>
        <v>212.28</v>
      </c>
      <c r="DQ86" s="41">
        <v>0</v>
      </c>
      <c r="DR86" s="41">
        <v>0</v>
      </c>
      <c r="DS86" s="41">
        <v>0</v>
      </c>
      <c r="DT86" s="41">
        <v>212.28</v>
      </c>
      <c r="DU86" s="41">
        <v>0</v>
      </c>
      <c r="DV86" s="41">
        <v>0</v>
      </c>
      <c r="DW86" s="41">
        <v>0</v>
      </c>
      <c r="DX86" s="41">
        <v>0</v>
      </c>
      <c r="DY86" s="41">
        <v>0</v>
      </c>
      <c r="DZ86" s="41">
        <v>0</v>
      </c>
      <c r="EA86" s="41">
        <v>0</v>
      </c>
      <c r="EB86" s="41">
        <v>0</v>
      </c>
      <c r="EC86" s="41">
        <v>0</v>
      </c>
      <c r="ED86" s="41">
        <v>0</v>
      </c>
      <c r="EE86" s="41">
        <f>ROUND(IF(AM86="是",SUM(DQ86:EC86),IFERROR(SUM(DQ86:EC86)*BT86/SUMIF(F:F,F86,BT:BT),SUM(DQ86:EC86))),2)</f>
        <v>212.28</v>
      </c>
      <c r="EF86" s="41" t="s">
        <v>195</v>
      </c>
      <c r="EG86" s="41">
        <f t="shared" si="63"/>
        <v>120</v>
      </c>
      <c r="EH86" s="41">
        <f t="shared" si="64"/>
        <v>91.1333714939897</v>
      </c>
      <c r="EI86" s="1">
        <v>1</v>
      </c>
      <c r="EJ86" s="41">
        <f t="shared" si="65"/>
        <v>159.52</v>
      </c>
      <c r="EK86" s="41">
        <f t="shared" si="66"/>
        <v>121.14662850601</v>
      </c>
      <c r="EM86" s="33" t="str">
        <f t="shared" si="52"/>
        <v>经确认，该宗地总面积为279.52平方米，合法用地面积为120平方米，超占土地面积为159.52平方米;建筑总面积为0平方米，合法建筑面积为91.13平方米，超占建筑面积为121.15平方米</v>
      </c>
      <c r="EN86" s="33"/>
      <c r="EO86" s="43" t="str">
        <f t="shared" si="53"/>
        <v>该宗地面积为279.52平方米，合法面积为120平方米，超占土地面积为159.52平方米；建筑总面积为0平方米，合法建筑面积为91.13平方米，超占建筑面积为121.15平方米。
</v>
      </c>
      <c r="EP86" s="1"/>
      <c r="EQ86" s="1"/>
      <c r="ER86" s="1"/>
      <c r="ES86" s="1">
        <f t="shared" si="67"/>
        <v>1</v>
      </c>
      <c r="ET86" s="1" t="str">
        <f t="shared" si="68"/>
        <v>1</v>
      </c>
      <c r="EU86" s="1">
        <f t="shared" si="69"/>
        <v>0</v>
      </c>
      <c r="EV86" s="1">
        <f t="shared" si="70"/>
        <v>1</v>
      </c>
      <c r="EW86" s="1" t="str">
        <f t="shared" si="71"/>
        <v>1-1</v>
      </c>
      <c r="EX86" s="1" t="str">
        <f t="shared" si="72"/>
        <v>1</v>
      </c>
      <c r="EY86" s="1" t="str">
        <f t="shared" si="73"/>
        <v>1-1层</v>
      </c>
      <c r="FB86" s="5">
        <v>20210526</v>
      </c>
    </row>
    <row r="87" customHeight="1" spans="1:158">
      <c r="A87" s="1">
        <v>1</v>
      </c>
      <c r="B87" s="1" t="s">
        <v>836</v>
      </c>
      <c r="C87" s="3" t="s">
        <v>837</v>
      </c>
      <c r="D87" s="1" t="str">
        <f t="shared" si="54"/>
        <v>510821217203JC00089</v>
      </c>
      <c r="E87" s="1" t="str">
        <f t="shared" si="55"/>
        <v>510821217203JC00089F00010001</v>
      </c>
      <c r="F87" s="1" t="s">
        <v>838</v>
      </c>
      <c r="G87" s="1" t="s">
        <v>169</v>
      </c>
      <c r="H87" s="1">
        <f>COUNTIF(F:F,F87)</f>
        <v>1</v>
      </c>
      <c r="I87" s="5" t="s">
        <v>170</v>
      </c>
      <c r="J87" s="9"/>
      <c r="L87" s="1" t="s">
        <v>839</v>
      </c>
      <c r="M87" s="1">
        <f>COUNTIF(L:L,L87)</f>
        <v>1</v>
      </c>
      <c r="P87" s="6" t="str">
        <f>IFERROR(HYPERLINK(VLOOKUP(L:L,户籍资料路径!A:C,2,FALSE),"有"),"无")</f>
        <v>有</v>
      </c>
      <c r="Q87" s="11" t="str">
        <f>IFERROR(HYPERLINK(VLOOKUP(K:K,权属资料路径!A:B,2,FALSE),"有"),"无")</f>
        <v>无</v>
      </c>
      <c r="R87" s="11" t="str">
        <f>IFERROR(HYPERLINK(VLOOKUP(F:F,调查资料路径!A:B,2,FALSE),"有"),"无")</f>
        <v>无</v>
      </c>
      <c r="S87" s="12" t="str">
        <f t="shared" si="56"/>
        <v>有</v>
      </c>
      <c r="T87" s="1" t="s">
        <v>840</v>
      </c>
      <c r="X87" s="1" t="s">
        <v>841</v>
      </c>
      <c r="Y87" s="1" t="str">
        <f t="shared" si="57"/>
        <v>6</v>
      </c>
      <c r="Z87" s="33" t="s">
        <v>842</v>
      </c>
      <c r="AA87" s="1" t="str">
        <f>VLOOKUP(L:L,[1]Sheet1!$A:$N,2,FALSE)</f>
        <v>四川省旺苍县天星乡木瓜村3组13号</v>
      </c>
      <c r="AB87" s="1">
        <f t="shared" si="61"/>
        <v>0</v>
      </c>
      <c r="AC87" s="1" t="str">
        <f t="shared" si="62"/>
        <v>旺苍县天星乡木瓜村2组集体经济组织成员</v>
      </c>
      <c r="AD87" s="1">
        <v>628216</v>
      </c>
      <c r="AE87" s="1" t="s">
        <v>172</v>
      </c>
      <c r="AF87" s="1" t="s">
        <v>173</v>
      </c>
      <c r="AG87" s="1" t="s">
        <v>567</v>
      </c>
      <c r="AH87" s="1" t="str">
        <f t="shared" si="58"/>
        <v>旺苍县天星乡木瓜村2组赵培松住宅一幢1-1层</v>
      </c>
      <c r="AJ87" s="1" t="s">
        <v>568</v>
      </c>
      <c r="AK87" s="5" t="s">
        <v>843</v>
      </c>
      <c r="AP87" s="24" t="s">
        <v>177</v>
      </c>
      <c r="AQ87" s="9"/>
      <c r="AS87" s="25" t="str">
        <f t="shared" si="59"/>
        <v>本宗地采用测距仪丈量了部分界址边长。界址线清楚，双方现场指界，与邻宗地无争议。</v>
      </c>
      <c r="AT87" s="5" t="s">
        <v>178</v>
      </c>
      <c r="AU87" s="1" t="s">
        <v>179</v>
      </c>
      <c r="AW87" s="1" t="s">
        <v>180</v>
      </c>
      <c r="AY87" s="5" t="s">
        <v>181</v>
      </c>
      <c r="BA87" s="1" t="s">
        <v>570</v>
      </c>
      <c r="BB87" s="1">
        <v>0</v>
      </c>
      <c r="BD87" s="1" t="e">
        <f>VLOOKUP(K:K,面签资料路径!A:C,2,0)</f>
        <v>#N/A</v>
      </c>
      <c r="BG87" s="1" t="s">
        <v>207</v>
      </c>
      <c r="BH87" s="1" t="s">
        <v>185</v>
      </c>
      <c r="BJ87" s="1" t="s">
        <v>186</v>
      </c>
      <c r="BK87" s="1" t="str">
        <f t="shared" si="60"/>
        <v>自行修建</v>
      </c>
      <c r="BL87" s="1" t="s">
        <v>208</v>
      </c>
      <c r="BM87" s="1" t="s">
        <v>209</v>
      </c>
      <c r="BX87" s="1" t="s">
        <v>188</v>
      </c>
      <c r="BY87" s="1" t="s">
        <v>189</v>
      </c>
      <c r="BZ87" s="1" t="s">
        <v>189</v>
      </c>
      <c r="CA87" s="1" t="s">
        <v>189</v>
      </c>
      <c r="CB87" s="1" t="s">
        <v>189</v>
      </c>
      <c r="CC87" s="1" t="s">
        <v>188</v>
      </c>
      <c r="CD87" s="1" t="s">
        <v>189</v>
      </c>
      <c r="DC87" s="1" t="s">
        <v>169</v>
      </c>
      <c r="DD87" s="1" t="s">
        <v>210</v>
      </c>
      <c r="DE87" s="1" t="s">
        <v>211</v>
      </c>
      <c r="DF87" s="1" t="s">
        <v>193</v>
      </c>
      <c r="DG87" s="1" t="s">
        <v>193</v>
      </c>
      <c r="DH87" s="1" t="s">
        <v>220</v>
      </c>
      <c r="DI87" s="1" t="s">
        <v>194</v>
      </c>
      <c r="DJ87" s="1" t="s">
        <v>194</v>
      </c>
      <c r="DK87" s="1" t="s">
        <v>194</v>
      </c>
      <c r="DL87" s="1" t="s">
        <v>194</v>
      </c>
      <c r="DM87" s="1">
        <v>261.34</v>
      </c>
      <c r="DN87" s="41">
        <f>ROUND(IF(AM87="是",IFERROR(DM87*EE87/SUMIF(F:F,F87,EE:EE),DM87),IFERROR(DM87*BT87/SUMIF(F:F,F87,BT:BT),DM87)),2)</f>
        <v>261.34</v>
      </c>
      <c r="DO87" s="41">
        <v>188.07</v>
      </c>
      <c r="DP87" s="41">
        <f>ROUND(IF(AM87="是",IFERROR(DO87*EE87/SUMIF(F:F,F87,EE:EE),DO87),IFERROR(DO87*BT87/SUMIF(F:F,F87,BT:BT),DO87)),2)</f>
        <v>188.07</v>
      </c>
      <c r="DQ87" s="41">
        <v>0</v>
      </c>
      <c r="DR87" s="41">
        <v>0</v>
      </c>
      <c r="DS87" s="41">
        <v>0</v>
      </c>
      <c r="DT87" s="41">
        <v>188.07</v>
      </c>
      <c r="DU87" s="41">
        <v>0</v>
      </c>
      <c r="DV87" s="41">
        <v>0</v>
      </c>
      <c r="DW87" s="41">
        <v>0</v>
      </c>
      <c r="DX87" s="41">
        <v>0</v>
      </c>
      <c r="DY87" s="41">
        <v>0</v>
      </c>
      <c r="DZ87" s="41">
        <v>0</v>
      </c>
      <c r="EA87" s="41">
        <v>0</v>
      </c>
      <c r="EB87" s="41">
        <v>0</v>
      </c>
      <c r="EC87" s="41">
        <v>0</v>
      </c>
      <c r="ED87" s="41">
        <v>0</v>
      </c>
      <c r="EE87" s="41">
        <f>ROUND(IF(AM87="是",SUM(DQ87:EC87),IFERROR(SUM(DQ87:EC87)*BT87/SUMIF(F:F,F87,BT:BT),SUM(DQ87:EC87))),2)</f>
        <v>188.07</v>
      </c>
      <c r="EF87" s="41" t="s">
        <v>195</v>
      </c>
      <c r="EG87" s="41">
        <f t="shared" si="63"/>
        <v>150</v>
      </c>
      <c r="EH87" s="41">
        <f t="shared" si="64"/>
        <v>107.945588122752</v>
      </c>
      <c r="EI87" s="1">
        <v>1</v>
      </c>
      <c r="EJ87" s="41">
        <f t="shared" si="65"/>
        <v>111.34</v>
      </c>
      <c r="EK87" s="41">
        <f t="shared" si="66"/>
        <v>80.124411877248</v>
      </c>
      <c r="EM87" s="33" t="str">
        <f t="shared" si="52"/>
        <v>经确认，该宗地总面积为261.34平方米，合法用地面积为150平方米，超占土地面积为111.34平方米;建筑总面积为0平方米，合法建筑面积为107.95平方米，超占建筑面积为80.12平方米</v>
      </c>
      <c r="EN87" s="33"/>
      <c r="EO87" s="43" t="str">
        <f t="shared" si="53"/>
        <v>该宗地面积为261.34平方米，合法面积为150平方米，超占土地面积为111.34平方米；建筑总面积为0平方米，合法建筑面积为107.95平方米，超占建筑面积为80.12平方米。
</v>
      </c>
      <c r="EP87" s="1"/>
      <c r="EQ87" s="1"/>
      <c r="ER87" s="1"/>
      <c r="ES87" s="1">
        <f t="shared" si="67"/>
        <v>1</v>
      </c>
      <c r="ET87" s="1" t="str">
        <f t="shared" si="68"/>
        <v>1</v>
      </c>
      <c r="EU87" s="1">
        <f t="shared" si="69"/>
        <v>0</v>
      </c>
      <c r="EV87" s="1">
        <f t="shared" si="70"/>
        <v>1</v>
      </c>
      <c r="EW87" s="1" t="str">
        <f t="shared" si="71"/>
        <v>1-1</v>
      </c>
      <c r="EX87" s="1" t="str">
        <f t="shared" si="72"/>
        <v>1</v>
      </c>
      <c r="EY87" s="1" t="str">
        <f t="shared" si="73"/>
        <v>1-1层</v>
      </c>
      <c r="FB87" s="5">
        <v>20210526</v>
      </c>
    </row>
    <row r="88" customHeight="1" spans="1:158">
      <c r="A88" s="1">
        <v>1</v>
      </c>
      <c r="B88" s="1" t="s">
        <v>844</v>
      </c>
      <c r="C88" s="3" t="s">
        <v>845</v>
      </c>
      <c r="D88" s="1" t="str">
        <f t="shared" si="54"/>
        <v>510821217203JC00090</v>
      </c>
      <c r="E88" s="1" t="str">
        <f t="shared" si="55"/>
        <v>510821217203JC00090F00010001</v>
      </c>
      <c r="F88" s="1" t="s">
        <v>846</v>
      </c>
      <c r="G88" s="1" t="s">
        <v>169</v>
      </c>
      <c r="H88" s="1">
        <f>COUNTIF(F:F,F88)</f>
        <v>1</v>
      </c>
      <c r="I88" s="5" t="s">
        <v>170</v>
      </c>
      <c r="L88" s="1" t="s">
        <v>847</v>
      </c>
      <c r="M88" s="1">
        <f>COUNTIF(L:L,L88)</f>
        <v>1</v>
      </c>
      <c r="P88" s="6" t="str">
        <f>IFERROR(HYPERLINK(VLOOKUP(L:L,户籍资料路径!A:C,2,FALSE),"有"),"无")</f>
        <v>有</v>
      </c>
      <c r="Q88" s="11" t="str">
        <f>IFERROR(HYPERLINK(VLOOKUP(K:K,权属资料路径!A:B,2,FALSE),"有"),"无")</f>
        <v>无</v>
      </c>
      <c r="R88" s="11" t="str">
        <f>IFERROR(HYPERLINK(VLOOKUP(F:F,调查资料路径!A:B,2,FALSE),"有"),"无")</f>
        <v>无</v>
      </c>
      <c r="S88" s="12" t="str">
        <f t="shared" si="56"/>
        <v>有</v>
      </c>
      <c r="T88" s="1" t="s">
        <v>848</v>
      </c>
      <c r="X88" s="1" t="s">
        <v>841</v>
      </c>
      <c r="Y88" s="1" t="str">
        <f t="shared" si="57"/>
        <v>6</v>
      </c>
      <c r="Z88" s="33" t="s">
        <v>849</v>
      </c>
      <c r="AA88" s="1" t="str">
        <f>VLOOKUP(L:L,[1]Sheet1!$A:$N,2,FALSE)</f>
        <v>四川省旺苍县天星乡木瓜村3组56号</v>
      </c>
      <c r="AB88" s="1">
        <f t="shared" si="61"/>
        <v>0</v>
      </c>
      <c r="AC88" s="1" t="str">
        <f t="shared" si="62"/>
        <v>旺苍县天星乡木瓜村2组集体经济组织成员</v>
      </c>
      <c r="AD88" s="1">
        <v>628216</v>
      </c>
      <c r="AE88" s="1" t="s">
        <v>172</v>
      </c>
      <c r="AF88" s="1" t="s">
        <v>173</v>
      </c>
      <c r="AG88" s="1" t="s">
        <v>567</v>
      </c>
      <c r="AH88" s="1" t="str">
        <f t="shared" si="58"/>
        <v>旺苍县天星乡木瓜村2组高正美住宅一幢1-2层</v>
      </c>
      <c r="AJ88" s="1" t="s">
        <v>568</v>
      </c>
      <c r="AK88" s="5" t="s">
        <v>614</v>
      </c>
      <c r="AP88" s="24" t="s">
        <v>177</v>
      </c>
      <c r="AS88" s="25" t="str">
        <f t="shared" si="59"/>
        <v>本宗地采用测距仪丈量了部分界址边长。界址线清楚，双方现场指界，与邻宗地无争议。</v>
      </c>
      <c r="AT88" s="5" t="s">
        <v>178</v>
      </c>
      <c r="AU88" s="1" t="s">
        <v>179</v>
      </c>
      <c r="AW88" s="1" t="s">
        <v>180</v>
      </c>
      <c r="AY88" s="5" t="s">
        <v>181</v>
      </c>
      <c r="BA88" s="1" t="s">
        <v>570</v>
      </c>
      <c r="BB88" s="1">
        <v>0</v>
      </c>
      <c r="BD88" s="1" t="e">
        <f>VLOOKUP(K:K,面签资料路径!A:C,2,0)</f>
        <v>#N/A</v>
      </c>
      <c r="BG88" s="1" t="s">
        <v>207</v>
      </c>
      <c r="BH88" s="1" t="s">
        <v>185</v>
      </c>
      <c r="BJ88" s="1" t="s">
        <v>186</v>
      </c>
      <c r="BK88" s="1" t="str">
        <f t="shared" si="60"/>
        <v>自行修建</v>
      </c>
      <c r="BL88" s="1" t="s">
        <v>208</v>
      </c>
      <c r="BM88" s="1" t="s">
        <v>209</v>
      </c>
      <c r="BX88" s="1" t="s">
        <v>189</v>
      </c>
      <c r="BY88" s="1" t="s">
        <v>189</v>
      </c>
      <c r="BZ88" s="1" t="s">
        <v>189</v>
      </c>
      <c r="CA88" s="1" t="s">
        <v>189</v>
      </c>
      <c r="CB88" s="1" t="s">
        <v>189</v>
      </c>
      <c r="CC88" s="1" t="s">
        <v>188</v>
      </c>
      <c r="CD88" s="1" t="s">
        <v>189</v>
      </c>
      <c r="DC88" s="1" t="s">
        <v>217</v>
      </c>
      <c r="DD88" s="1" t="s">
        <v>244</v>
      </c>
      <c r="DE88" s="1" t="s">
        <v>211</v>
      </c>
      <c r="DF88" s="1" t="s">
        <v>220</v>
      </c>
      <c r="DG88" s="1" t="s">
        <v>211</v>
      </c>
      <c r="DH88" s="1" t="s">
        <v>220</v>
      </c>
      <c r="DI88" s="1" t="s">
        <v>194</v>
      </c>
      <c r="DJ88" s="1" t="s">
        <v>194</v>
      </c>
      <c r="DK88" s="1" t="s">
        <v>194</v>
      </c>
      <c r="DL88" s="1" t="s">
        <v>194</v>
      </c>
      <c r="DM88" s="1">
        <v>217.86</v>
      </c>
      <c r="DN88" s="41">
        <f>ROUND(IF(AM88="是",IFERROR(DM88*EE88/SUMIF(F:F,F88,EE:EE),DM88),IFERROR(DM88*BT88/SUMIF(F:F,F88,BT:BT),DM88)),2)</f>
        <v>217.86</v>
      </c>
      <c r="DO88" s="41">
        <v>164.64</v>
      </c>
      <c r="DP88" s="41">
        <f>ROUND(IF(AM88="是",IFERROR(DO88*EE88/SUMIF(F:F,F88,EE:EE),DO88),IFERROR(DO88*BT88/SUMIF(F:F,F88,BT:BT),DO88)),2)</f>
        <v>164.64</v>
      </c>
      <c r="DQ88" s="41">
        <v>0</v>
      </c>
      <c r="DR88" s="41">
        <v>0</v>
      </c>
      <c r="DS88" s="41">
        <v>0</v>
      </c>
      <c r="DT88" s="41">
        <v>164.64</v>
      </c>
      <c r="DU88" s="41">
        <v>129.66</v>
      </c>
      <c r="DV88" s="41">
        <v>0</v>
      </c>
      <c r="DW88" s="41">
        <v>0</v>
      </c>
      <c r="DX88" s="41">
        <v>0</v>
      </c>
      <c r="DY88" s="41">
        <v>0</v>
      </c>
      <c r="DZ88" s="41">
        <v>0</v>
      </c>
      <c r="EA88" s="41">
        <v>0</v>
      </c>
      <c r="EB88" s="41">
        <v>0</v>
      </c>
      <c r="EC88" s="41">
        <v>0</v>
      </c>
      <c r="ED88" s="41">
        <v>0</v>
      </c>
      <c r="EE88" s="41">
        <f>ROUND(IF(AM88="是",SUM(DQ88:EC88),IFERROR(SUM(DQ88:EC88)*BT88/SUMIF(F:F,F88,BT:BT),SUM(DQ88:EC88))),2)</f>
        <v>294.3</v>
      </c>
      <c r="EF88" s="41" t="s">
        <v>195</v>
      </c>
      <c r="EG88" s="41">
        <f t="shared" si="63"/>
        <v>150</v>
      </c>
      <c r="EH88" s="41">
        <f t="shared" si="64"/>
        <v>202.630129440925</v>
      </c>
      <c r="EI88" s="1">
        <v>2</v>
      </c>
      <c r="EJ88" s="41">
        <f t="shared" si="65"/>
        <v>67.86</v>
      </c>
      <c r="EK88" s="41">
        <f t="shared" si="66"/>
        <v>91.6698705590747</v>
      </c>
      <c r="EM88" s="33" t="str">
        <f t="shared" si="52"/>
        <v>经确认，该宗地总面积为217.86平方米，合法用地面积为150平方米，超占土地面积为67.86平方米;建筑总面积为0平方米，合法建筑面积为202.63平方米，超占建筑面积为91.67平方米</v>
      </c>
      <c r="EN88" s="33"/>
      <c r="EO88" s="43" t="str">
        <f t="shared" si="53"/>
        <v>该宗地面积为217.86平方米，合法面积为150平方米，超占土地面积为67.86平方米；建筑总面积为0平方米，合法建筑面积为202.63平方米，超占建筑面积为91.67平方米。
</v>
      </c>
      <c r="EP88" s="1"/>
      <c r="EQ88" s="1"/>
      <c r="ER88" s="1"/>
      <c r="ES88" s="1">
        <f t="shared" si="67"/>
        <v>2</v>
      </c>
      <c r="ET88" s="1" t="str">
        <f t="shared" si="68"/>
        <v>2</v>
      </c>
      <c r="EU88" s="1">
        <f t="shared" si="69"/>
        <v>0</v>
      </c>
      <c r="EV88" s="1">
        <f t="shared" si="70"/>
        <v>1</v>
      </c>
      <c r="EW88" s="1" t="str">
        <f t="shared" si="71"/>
        <v>1-2</v>
      </c>
      <c r="EX88" s="1" t="str">
        <f t="shared" si="72"/>
        <v>2</v>
      </c>
      <c r="EY88" s="1" t="str">
        <f t="shared" si="73"/>
        <v>1-2层</v>
      </c>
      <c r="FB88" s="5">
        <v>20210526</v>
      </c>
    </row>
    <row r="89" customHeight="1" spans="1:158">
      <c r="A89" s="1">
        <v>1</v>
      </c>
      <c r="B89" s="1" t="s">
        <v>850</v>
      </c>
      <c r="C89" s="3" t="s">
        <v>851</v>
      </c>
      <c r="D89" s="1" t="str">
        <f t="shared" si="54"/>
        <v>510821217203JC00092</v>
      </c>
      <c r="E89" s="1" t="str">
        <f t="shared" si="55"/>
        <v>510821217203JC00092F00010001</v>
      </c>
      <c r="F89" s="1" t="s">
        <v>852</v>
      </c>
      <c r="G89" s="1" t="s">
        <v>169</v>
      </c>
      <c r="H89" s="1">
        <f>COUNTIF(F:F,F89)</f>
        <v>1</v>
      </c>
      <c r="I89" s="5" t="s">
        <v>170</v>
      </c>
      <c r="J89" s="9"/>
      <c r="L89" s="1" t="s">
        <v>853</v>
      </c>
      <c r="M89" s="1">
        <f>COUNTIF(L:L,L89)</f>
        <v>1</v>
      </c>
      <c r="P89" s="6" t="str">
        <f>IFERROR(HYPERLINK(VLOOKUP(L:L,户籍资料路径!A:C,2,FALSE),"有"),"无")</f>
        <v>有</v>
      </c>
      <c r="Q89" s="11" t="str">
        <f>IFERROR(HYPERLINK(VLOOKUP(L:L,权属资料路径!A:B,2,FALSE),"有"),"无")</f>
        <v>有</v>
      </c>
      <c r="R89" s="11" t="str">
        <f>IFERROR(HYPERLINK(VLOOKUP(F:F,调查资料路径!A:B,2,FALSE),"有"),"无")</f>
        <v>无</v>
      </c>
      <c r="S89" s="12" t="str">
        <f t="shared" si="56"/>
        <v>有</v>
      </c>
      <c r="T89" s="1" t="s">
        <v>854</v>
      </c>
      <c r="X89" s="1" t="s">
        <v>202</v>
      </c>
      <c r="Y89" s="1" t="str">
        <f t="shared" si="57"/>
        <v>4</v>
      </c>
      <c r="Z89" s="1" t="s">
        <v>855</v>
      </c>
      <c r="AA89" s="1" t="str">
        <f>VLOOKUP(L:L,[1]Sheet1!$A:$N,2,FALSE)</f>
        <v>四川省旺苍县天星乡木瓜村3组54号</v>
      </c>
      <c r="AB89" s="1">
        <f t="shared" si="61"/>
        <v>0</v>
      </c>
      <c r="AC89" s="1" t="str">
        <f t="shared" si="62"/>
        <v>旺苍县天星乡木瓜村2组集体经济组织成员</v>
      </c>
      <c r="AD89" s="1">
        <v>628216</v>
      </c>
      <c r="AE89" s="1" t="s">
        <v>172</v>
      </c>
      <c r="AF89" s="1" t="s">
        <v>173</v>
      </c>
      <c r="AG89" s="1" t="s">
        <v>567</v>
      </c>
      <c r="AH89" s="1" t="str">
        <f t="shared" si="58"/>
        <v>旺苍县天星乡木瓜村2组唐显军住宅一幢1-3层</v>
      </c>
      <c r="AJ89" s="1" t="s">
        <v>568</v>
      </c>
      <c r="AK89" s="5" t="s">
        <v>856</v>
      </c>
      <c r="AM89" s="9"/>
      <c r="AP89" s="24" t="s">
        <v>177</v>
      </c>
      <c r="AQ89" s="27" t="s">
        <v>492</v>
      </c>
      <c r="AS89" s="25" t="str">
        <f t="shared" si="59"/>
        <v>本宗地采用测距仪丈量了部分界址边长。界址线清楚，双方现场指界，与邻宗地无争议。该权利人还有一处宅基地。</v>
      </c>
      <c r="AT89" s="5" t="s">
        <v>178</v>
      </c>
      <c r="AU89" s="1" t="s">
        <v>179</v>
      </c>
      <c r="AW89" s="1" t="s">
        <v>180</v>
      </c>
      <c r="AY89" s="5" t="s">
        <v>181</v>
      </c>
      <c r="BA89" s="1" t="s">
        <v>570</v>
      </c>
      <c r="BB89" s="1" t="s">
        <v>857</v>
      </c>
      <c r="BD89" s="1" t="e">
        <f>VLOOKUP(K:K,面签资料路径!A:C,2,0)</f>
        <v>#N/A</v>
      </c>
      <c r="BG89" s="1" t="s">
        <v>207</v>
      </c>
      <c r="BH89" s="1" t="s">
        <v>185</v>
      </c>
      <c r="BJ89" s="1" t="s">
        <v>186</v>
      </c>
      <c r="BK89" s="1" t="str">
        <f t="shared" si="60"/>
        <v>自行修建</v>
      </c>
      <c r="BL89" s="1" t="s">
        <v>208</v>
      </c>
      <c r="BM89" s="1" t="s">
        <v>209</v>
      </c>
      <c r="BX89" s="1" t="s">
        <v>188</v>
      </c>
      <c r="BY89" s="1" t="s">
        <v>189</v>
      </c>
      <c r="BZ89" s="1" t="s">
        <v>188</v>
      </c>
      <c r="CA89" s="1" t="s">
        <v>189</v>
      </c>
      <c r="CB89" s="1" t="s">
        <v>189</v>
      </c>
      <c r="CC89" s="1" t="s">
        <v>188</v>
      </c>
      <c r="CD89" s="1" t="s">
        <v>189</v>
      </c>
      <c r="CI89" s="33" t="s">
        <v>858</v>
      </c>
      <c r="CP89" s="33">
        <v>100</v>
      </c>
      <c r="DC89" s="1" t="s">
        <v>233</v>
      </c>
      <c r="DD89" s="1" t="s">
        <v>244</v>
      </c>
      <c r="DE89" s="1" t="s">
        <v>859</v>
      </c>
      <c r="DF89" s="1" t="s">
        <v>220</v>
      </c>
      <c r="DG89" s="1" t="s">
        <v>220</v>
      </c>
      <c r="DH89" s="1" t="s">
        <v>859</v>
      </c>
      <c r="DI89" s="1" t="s">
        <v>194</v>
      </c>
      <c r="DJ89" s="1" t="s">
        <v>194</v>
      </c>
      <c r="DK89" s="1" t="s">
        <v>194</v>
      </c>
      <c r="DL89" s="1" t="s">
        <v>194</v>
      </c>
      <c r="DM89" s="1">
        <v>139.92</v>
      </c>
      <c r="DN89" s="41">
        <f>ROUND(IF(AM89="是",IFERROR(DM89*EE89/SUMIF(F:F,F89,EE:EE),DM89),IFERROR(DM89*BT89/SUMIF(F:F,F89,BT:BT),DM89)),2)</f>
        <v>139.92</v>
      </c>
      <c r="DO89" s="41">
        <v>109.8</v>
      </c>
      <c r="DP89" s="41">
        <f>ROUND(IF(AM89="是",IFERROR(DO89*EE89/SUMIF(F:F,F89,EE:EE),DO89),IFERROR(DO89*BT89/SUMIF(F:F,F89,BT:BT),DO89)),2)</f>
        <v>109.8</v>
      </c>
      <c r="DQ89" s="41">
        <v>0</v>
      </c>
      <c r="DR89" s="41">
        <v>0</v>
      </c>
      <c r="DS89" s="41">
        <v>0</v>
      </c>
      <c r="DT89" s="41">
        <v>109.8</v>
      </c>
      <c r="DU89" s="41">
        <v>109.8</v>
      </c>
      <c r="DV89" s="41">
        <v>68.43</v>
      </c>
      <c r="DW89" s="41">
        <v>0</v>
      </c>
      <c r="DX89" s="41">
        <v>0</v>
      </c>
      <c r="DY89" s="41">
        <v>0</v>
      </c>
      <c r="DZ89" s="41">
        <v>0</v>
      </c>
      <c r="EA89" s="41">
        <v>0</v>
      </c>
      <c r="EB89" s="41">
        <v>0</v>
      </c>
      <c r="EC89" s="41">
        <v>0</v>
      </c>
      <c r="ED89" s="41">
        <v>0</v>
      </c>
      <c r="EE89" s="41">
        <f>ROUND(IF(AM89="是",SUM(DQ89:EC89),IFERROR(SUM(DQ89:EC89)*BT89/SUMIF(F:F,F89,BT:BT),SUM(DQ89:EC89))),2)</f>
        <v>288.03</v>
      </c>
      <c r="EF89" s="41" t="s">
        <v>195</v>
      </c>
      <c r="EG89" s="41">
        <f t="shared" si="63"/>
        <v>120</v>
      </c>
      <c r="EH89" s="41">
        <f t="shared" si="64"/>
        <v>247.024013722127</v>
      </c>
      <c r="EI89" s="1">
        <v>3</v>
      </c>
      <c r="EJ89" s="41">
        <f t="shared" si="65"/>
        <v>19.92</v>
      </c>
      <c r="EK89" s="41">
        <f t="shared" si="66"/>
        <v>41.005986277873</v>
      </c>
      <c r="EM89" s="33" t="str">
        <f t="shared" si="52"/>
        <v>经确认，该宗地总面积为139.92平方米，合法用地面积为120平方米，超占土地面积为19.92平方米;建筑总面积为0平方米，合法建筑面积为247.02平方米，超占建筑面积为41.01平方米</v>
      </c>
      <c r="EN89" s="33"/>
      <c r="EO89" s="43" t="str">
        <f t="shared" si="53"/>
        <v>该宗地面积为139.92平方米，合法面积为120平方米，超占土地面积为19.92平方米；建筑总面积为0平方米，合法建筑面积为247.02平方米，超占建筑面积为41.01平方米。
</v>
      </c>
      <c r="EP89" s="1"/>
      <c r="EQ89" s="1"/>
      <c r="ER89" s="1"/>
      <c r="ES89" s="1">
        <f t="shared" si="67"/>
        <v>3</v>
      </c>
      <c r="ET89" s="1" t="str">
        <f t="shared" si="68"/>
        <v>3</v>
      </c>
      <c r="EU89" s="1">
        <f t="shared" si="69"/>
        <v>0</v>
      </c>
      <c r="EV89" s="1">
        <f t="shared" si="70"/>
        <v>1</v>
      </c>
      <c r="EW89" s="1" t="str">
        <f t="shared" si="71"/>
        <v>1-3</v>
      </c>
      <c r="EX89" s="1" t="str">
        <f t="shared" si="72"/>
        <v>3</v>
      </c>
      <c r="EY89" s="1" t="str">
        <f t="shared" si="73"/>
        <v>1-3层</v>
      </c>
      <c r="FB89" s="5">
        <v>20210526</v>
      </c>
    </row>
    <row r="90" customHeight="1" spans="1:158">
      <c r="A90" s="1">
        <v>1</v>
      </c>
      <c r="B90" s="1" t="s">
        <v>860</v>
      </c>
      <c r="C90" s="3" t="s">
        <v>861</v>
      </c>
      <c r="D90" s="1" t="str">
        <f t="shared" si="54"/>
        <v>510821217203JC00093</v>
      </c>
      <c r="E90" s="1" t="str">
        <f t="shared" si="55"/>
        <v>510821217203JC00093F00010001</v>
      </c>
      <c r="F90" s="1" t="s">
        <v>862</v>
      </c>
      <c r="G90" s="1" t="s">
        <v>169</v>
      </c>
      <c r="H90" s="1">
        <f>COUNTIF(F:F,F90)</f>
        <v>1</v>
      </c>
      <c r="I90" s="5" t="s">
        <v>170</v>
      </c>
      <c r="L90" s="1" t="s">
        <v>863</v>
      </c>
      <c r="M90" s="1">
        <f>COUNTIF(L:L,L90)</f>
        <v>1</v>
      </c>
      <c r="P90" s="6" t="str">
        <f>IFERROR(HYPERLINK(VLOOKUP(L:L,户籍资料路径!A:C,2,FALSE),"有"),"无")</f>
        <v>有</v>
      </c>
      <c r="Q90" s="11" t="str">
        <f>IFERROR(HYPERLINK(VLOOKUP(K:K,权属资料路径!A:B,2,FALSE),"有"),"无")</f>
        <v>无</v>
      </c>
      <c r="R90" s="11" t="str">
        <f>IFERROR(HYPERLINK(VLOOKUP(F:F,调查资料路径!A:B,2,FALSE),"有"),"无")</f>
        <v>无</v>
      </c>
      <c r="S90" s="12" t="str">
        <f t="shared" si="56"/>
        <v>有</v>
      </c>
      <c r="T90" s="1" t="s">
        <v>864</v>
      </c>
      <c r="X90" s="1" t="s">
        <v>202</v>
      </c>
      <c r="Y90" s="1" t="str">
        <f t="shared" si="57"/>
        <v>4</v>
      </c>
      <c r="Z90" s="1" t="s">
        <v>865</v>
      </c>
      <c r="AA90" s="1" t="str">
        <f>VLOOKUP(L:L,[1]Sheet1!$A:$N,2,FALSE)</f>
        <v>四川省旺苍县天星乡木瓜村3组55号</v>
      </c>
      <c r="AB90" s="1">
        <f t="shared" si="61"/>
        <v>0</v>
      </c>
      <c r="AC90" s="1" t="str">
        <f t="shared" si="62"/>
        <v>旺苍县天星乡木瓜村2组集体经济组织成员</v>
      </c>
      <c r="AD90" s="1">
        <v>628216</v>
      </c>
      <c r="AE90" s="1" t="s">
        <v>172</v>
      </c>
      <c r="AF90" s="1" t="s">
        <v>173</v>
      </c>
      <c r="AG90" s="1" t="s">
        <v>567</v>
      </c>
      <c r="AH90" s="1" t="str">
        <f t="shared" si="58"/>
        <v>旺苍县天星乡木瓜村2组唐显春住宅一幢1-1层</v>
      </c>
      <c r="AJ90" s="1" t="s">
        <v>568</v>
      </c>
      <c r="AK90" s="5" t="s">
        <v>866</v>
      </c>
      <c r="AM90" s="9"/>
      <c r="AP90" s="24" t="s">
        <v>177</v>
      </c>
      <c r="AS90" s="25" t="str">
        <f t="shared" si="59"/>
        <v>本宗地采用测距仪丈量了部分界址边长。界址线清楚，双方现场指界，与邻宗地无争议。</v>
      </c>
      <c r="AT90" s="5" t="s">
        <v>178</v>
      </c>
      <c r="AU90" s="1" t="s">
        <v>179</v>
      </c>
      <c r="AW90" s="1" t="s">
        <v>180</v>
      </c>
      <c r="AY90" s="5" t="s">
        <v>181</v>
      </c>
      <c r="BA90" s="1" t="s">
        <v>570</v>
      </c>
      <c r="BB90" s="1">
        <v>0</v>
      </c>
      <c r="BD90" s="1" t="e">
        <f>VLOOKUP(K:K,面签资料路径!A:C,2,0)</f>
        <v>#N/A</v>
      </c>
      <c r="BG90" s="1" t="s">
        <v>207</v>
      </c>
      <c r="BH90" s="1" t="s">
        <v>185</v>
      </c>
      <c r="BJ90" s="1" t="s">
        <v>186</v>
      </c>
      <c r="BK90" s="1" t="str">
        <f t="shared" si="60"/>
        <v>自行修建</v>
      </c>
      <c r="BL90" s="1" t="s">
        <v>208</v>
      </c>
      <c r="BM90" s="1" t="s">
        <v>209</v>
      </c>
      <c r="BX90" s="1" t="s">
        <v>188</v>
      </c>
      <c r="BY90" s="1" t="s">
        <v>189</v>
      </c>
      <c r="BZ90" s="1" t="s">
        <v>189</v>
      </c>
      <c r="CA90" s="1" t="s">
        <v>189</v>
      </c>
      <c r="CB90" s="1" t="s">
        <v>189</v>
      </c>
      <c r="CC90" s="1" t="s">
        <v>188</v>
      </c>
      <c r="CD90" s="1" t="s">
        <v>189</v>
      </c>
      <c r="DC90" s="1" t="s">
        <v>169</v>
      </c>
      <c r="DD90" s="1" t="s">
        <v>210</v>
      </c>
      <c r="DE90" s="1" t="s">
        <v>211</v>
      </c>
      <c r="DF90" s="1" t="s">
        <v>193</v>
      </c>
      <c r="DG90" s="1" t="s">
        <v>193</v>
      </c>
      <c r="DH90" s="1" t="s">
        <v>193</v>
      </c>
      <c r="DI90" s="1" t="s">
        <v>194</v>
      </c>
      <c r="DJ90" s="1" t="s">
        <v>194</v>
      </c>
      <c r="DK90" s="1" t="s">
        <v>194</v>
      </c>
      <c r="DL90" s="1" t="s">
        <v>194</v>
      </c>
      <c r="DM90" s="1">
        <v>278.11</v>
      </c>
      <c r="DN90" s="41">
        <f>ROUND(IF(AM90="是",IFERROR(DM90*EE90/SUMIF(F:F,F90,EE:EE),DM90),IFERROR(DM90*BT90/SUMIF(F:F,F90,BT:BT),DM90)),2)</f>
        <v>278.11</v>
      </c>
      <c r="DO90" s="41">
        <v>192.42</v>
      </c>
      <c r="DP90" s="41">
        <f>ROUND(IF(AM90="是",IFERROR(DO90*EE90/SUMIF(F:F,F90,EE:EE),DO90),IFERROR(DO90*BT90/SUMIF(F:F,F90,BT:BT),DO90)),2)</f>
        <v>192.42</v>
      </c>
      <c r="DQ90" s="41">
        <v>0</v>
      </c>
      <c r="DR90" s="41">
        <v>0</v>
      </c>
      <c r="DS90" s="41">
        <v>0</v>
      </c>
      <c r="DT90" s="41">
        <v>192.42</v>
      </c>
      <c r="DU90" s="41">
        <v>0</v>
      </c>
      <c r="DV90" s="41">
        <v>0</v>
      </c>
      <c r="DW90" s="41">
        <v>0</v>
      </c>
      <c r="DX90" s="41">
        <v>0</v>
      </c>
      <c r="DY90" s="41">
        <v>0</v>
      </c>
      <c r="DZ90" s="41">
        <v>0</v>
      </c>
      <c r="EA90" s="41">
        <v>0</v>
      </c>
      <c r="EB90" s="41">
        <v>0</v>
      </c>
      <c r="EC90" s="41">
        <v>0</v>
      </c>
      <c r="ED90" s="41">
        <v>0</v>
      </c>
      <c r="EE90" s="41">
        <f>ROUND(IF(AM90="是",SUM(DQ90:EC90),IFERROR(SUM(DQ90:EC90)*BT90/SUMIF(F:F,F90,BT:BT),SUM(DQ90:EC90))),2)</f>
        <v>192.42</v>
      </c>
      <c r="EF90" s="41" t="s">
        <v>195</v>
      </c>
      <c r="EG90" s="41">
        <f t="shared" si="63"/>
        <v>120</v>
      </c>
      <c r="EH90" s="41">
        <f t="shared" si="64"/>
        <v>83.0261407356801</v>
      </c>
      <c r="EI90" s="1">
        <v>1</v>
      </c>
      <c r="EJ90" s="41">
        <f t="shared" si="65"/>
        <v>158.11</v>
      </c>
      <c r="EK90" s="41">
        <f t="shared" si="66"/>
        <v>109.39385926432</v>
      </c>
      <c r="EM90" s="33" t="str">
        <f t="shared" si="52"/>
        <v>经确认，该宗地总面积为278.11平方米，合法用地面积为120平方米，超占土地面积为158.11平方米;建筑总面积为0平方米，合法建筑面积为83.03平方米，超占建筑面积为109.39平方米</v>
      </c>
      <c r="EN90" s="33"/>
      <c r="EO90" s="43" t="str">
        <f t="shared" si="53"/>
        <v>该宗地面积为278.11平方米，合法面积为120平方米，超占土地面积为158.11平方米；建筑总面积为0平方米，合法建筑面积为83.03平方米，超占建筑面积为109.39平方米。
</v>
      </c>
      <c r="EP90" s="1"/>
      <c r="EQ90" s="1"/>
      <c r="ER90" s="1"/>
      <c r="ES90" s="1">
        <f t="shared" si="67"/>
        <v>1</v>
      </c>
      <c r="ET90" s="1" t="str">
        <f t="shared" si="68"/>
        <v>1</v>
      </c>
      <c r="EU90" s="1">
        <f t="shared" si="69"/>
        <v>0</v>
      </c>
      <c r="EV90" s="1">
        <f t="shared" si="70"/>
        <v>1</v>
      </c>
      <c r="EW90" s="1" t="str">
        <f t="shared" si="71"/>
        <v>1-1</v>
      </c>
      <c r="EX90" s="1" t="str">
        <f t="shared" si="72"/>
        <v>1</v>
      </c>
      <c r="EY90" s="1" t="str">
        <f t="shared" si="73"/>
        <v>1-1层</v>
      </c>
      <c r="FB90" s="5">
        <v>20210526</v>
      </c>
    </row>
    <row r="91" customHeight="1" spans="1:158">
      <c r="A91" s="1">
        <v>1</v>
      </c>
      <c r="B91" s="1" t="s">
        <v>867</v>
      </c>
      <c r="C91" s="3" t="s">
        <v>868</v>
      </c>
      <c r="D91" s="1" t="str">
        <f t="shared" si="54"/>
        <v>510821217203JC00094</v>
      </c>
      <c r="E91" s="1" t="str">
        <f t="shared" si="55"/>
        <v>510821217203JC00094F00010001</v>
      </c>
      <c r="F91" s="1" t="s">
        <v>869</v>
      </c>
      <c r="G91" s="1" t="s">
        <v>169</v>
      </c>
      <c r="H91" s="1">
        <f>COUNTIF(F:F,F91)</f>
        <v>1</v>
      </c>
      <c r="I91" s="5" t="s">
        <v>170</v>
      </c>
      <c r="L91" s="1" t="s">
        <v>870</v>
      </c>
      <c r="M91" s="1">
        <f>COUNTIF(L:L,L91)</f>
        <v>1</v>
      </c>
      <c r="P91" s="8" t="str">
        <f>IFERROR(HYPERLINK(VLOOKUP(L:L,户籍资料路径!A:C,2,FALSE),"有"),"无")</f>
        <v>有</v>
      </c>
      <c r="Q91" s="11" t="str">
        <f>IFERROR(HYPERLINK(VLOOKUP(K:K,权属资料路径!A:B,2,FALSE),"有"),"无")</f>
        <v>无</v>
      </c>
      <c r="R91" s="11" t="str">
        <f>IFERROR(HYPERLINK(VLOOKUP(F:F,调查资料路径!A:B,2,FALSE),"有"),"无")</f>
        <v>无</v>
      </c>
      <c r="S91" s="12" t="str">
        <f t="shared" si="56"/>
        <v>有</v>
      </c>
      <c r="T91" s="1" t="s">
        <v>871</v>
      </c>
      <c r="X91" s="1" t="s">
        <v>169</v>
      </c>
      <c r="Y91" s="1" t="str">
        <f t="shared" si="57"/>
        <v>1</v>
      </c>
      <c r="Z91" s="1" t="s">
        <v>872</v>
      </c>
      <c r="AA91" s="1" t="str">
        <f>VLOOKUP(L:L,[1]Sheet1!$A:$N,2,FALSE)</f>
        <v>四川省旺苍县天星乡木瓜村7组5号</v>
      </c>
      <c r="AB91" s="1">
        <f t="shared" si="61"/>
        <v>0</v>
      </c>
      <c r="AC91" s="1" t="str">
        <f t="shared" si="62"/>
        <v>旺苍县天星乡木瓜村4组集体经济组织成员</v>
      </c>
      <c r="AD91" s="1">
        <v>628216</v>
      </c>
      <c r="AE91" s="1" t="s">
        <v>172</v>
      </c>
      <c r="AF91" s="1" t="s">
        <v>173</v>
      </c>
      <c r="AG91" s="1" t="s">
        <v>204</v>
      </c>
      <c r="AH91" s="1" t="str">
        <f t="shared" si="58"/>
        <v>旺苍县天星乡木瓜村4组母玉芳住宅一幢1-1层</v>
      </c>
      <c r="AJ91" s="1" t="s">
        <v>205</v>
      </c>
      <c r="AK91" s="5" t="s">
        <v>873</v>
      </c>
      <c r="AP91" s="24" t="s">
        <v>177</v>
      </c>
      <c r="AS91" s="25" t="str">
        <f t="shared" si="59"/>
        <v>本宗地采用测距仪丈量了部分界址边长。界址线清楚，双方现场指界，与邻宗地无争议。</v>
      </c>
      <c r="AT91" s="5" t="s">
        <v>178</v>
      </c>
      <c r="AU91" s="1" t="s">
        <v>179</v>
      </c>
      <c r="AW91" s="1" t="s">
        <v>180</v>
      </c>
      <c r="AY91" s="5" t="s">
        <v>181</v>
      </c>
      <c r="BA91" s="1">
        <v>0</v>
      </c>
      <c r="BB91" s="1">
        <v>0</v>
      </c>
      <c r="BD91" s="1" t="e">
        <f>VLOOKUP(K:K,面签资料路径!A:C,2,0)</f>
        <v>#N/A</v>
      </c>
      <c r="BG91" s="1" t="s">
        <v>207</v>
      </c>
      <c r="BH91" s="1" t="s">
        <v>185</v>
      </c>
      <c r="BJ91" s="1" t="s">
        <v>186</v>
      </c>
      <c r="BK91" s="1" t="str">
        <f t="shared" si="60"/>
        <v>自行修建</v>
      </c>
      <c r="BL91" s="1" t="s">
        <v>208</v>
      </c>
      <c r="BM91" s="1" t="s">
        <v>209</v>
      </c>
      <c r="BX91" s="1" t="s">
        <v>189</v>
      </c>
      <c r="BY91" s="1" t="s">
        <v>189</v>
      </c>
      <c r="BZ91" s="1" t="s">
        <v>189</v>
      </c>
      <c r="CA91" s="1" t="s">
        <v>189</v>
      </c>
      <c r="CB91" s="1" t="s">
        <v>189</v>
      </c>
      <c r="CC91" s="1" t="s">
        <v>188</v>
      </c>
      <c r="CD91" s="1" t="s">
        <v>189</v>
      </c>
      <c r="CF91" s="9"/>
      <c r="DC91" s="1" t="s">
        <v>169</v>
      </c>
      <c r="DD91" s="1" t="s">
        <v>210</v>
      </c>
      <c r="DE91" s="1" t="s">
        <v>211</v>
      </c>
      <c r="DF91" s="1" t="s">
        <v>874</v>
      </c>
      <c r="DG91" s="1" t="s">
        <v>193</v>
      </c>
      <c r="DH91" s="1" t="s">
        <v>211</v>
      </c>
      <c r="DI91" s="1" t="s">
        <v>194</v>
      </c>
      <c r="DJ91" s="1" t="s">
        <v>253</v>
      </c>
      <c r="DK91" s="1" t="s">
        <v>194</v>
      </c>
      <c r="DL91" s="1" t="s">
        <v>194</v>
      </c>
      <c r="DM91" s="1">
        <v>159.56</v>
      </c>
      <c r="DN91" s="41">
        <f>ROUND(IF(AM91="是",IFERROR(DM91*EE91/SUMIF(F:F,F91,EE:EE),DM91),IFERROR(DM91*BT91/SUMIF(F:F,F91,BT:BT),DM91)),2)</f>
        <v>159.56</v>
      </c>
      <c r="DO91" s="41">
        <v>119.42</v>
      </c>
      <c r="DP91" s="41">
        <f>ROUND(IF(AM91="是",IFERROR(DO91*EE91/SUMIF(F:F,F91,EE:EE),DO91),IFERROR(DO91*BT91/SUMIF(F:F,F91,BT:BT),DO91)),2)</f>
        <v>119.42</v>
      </c>
      <c r="DQ91" s="41">
        <v>0</v>
      </c>
      <c r="DR91" s="41">
        <v>0</v>
      </c>
      <c r="DS91" s="41">
        <v>0</v>
      </c>
      <c r="DT91" s="41">
        <v>119.42</v>
      </c>
      <c r="DU91" s="41">
        <v>0</v>
      </c>
      <c r="DV91" s="41">
        <v>0</v>
      </c>
      <c r="DW91" s="41">
        <v>0</v>
      </c>
      <c r="DX91" s="41">
        <v>0</v>
      </c>
      <c r="DY91" s="41">
        <v>0</v>
      </c>
      <c r="DZ91" s="41">
        <v>0</v>
      </c>
      <c r="EA91" s="41">
        <v>0</v>
      </c>
      <c r="EB91" s="41">
        <v>0</v>
      </c>
      <c r="EC91" s="41">
        <v>0</v>
      </c>
      <c r="ED91" s="41">
        <v>0</v>
      </c>
      <c r="EE91" s="41">
        <f>ROUND(IF(AM91="是",SUM(DQ91:EC91),IFERROR(SUM(DQ91:EC91)*BT91/SUMIF(F:F,F91,BT:BT),SUM(DQ91:EC91))),2)</f>
        <v>119.42</v>
      </c>
      <c r="EF91" s="41" t="s">
        <v>195</v>
      </c>
      <c r="EG91" s="41">
        <f t="shared" si="63"/>
        <v>90</v>
      </c>
      <c r="EH91" s="41">
        <f t="shared" si="64"/>
        <v>67.3589872148408</v>
      </c>
      <c r="EI91" s="1">
        <v>1</v>
      </c>
      <c r="EJ91" s="41">
        <f t="shared" si="65"/>
        <v>69.56</v>
      </c>
      <c r="EK91" s="41">
        <f t="shared" si="66"/>
        <v>52.0610127851592</v>
      </c>
      <c r="EM91" s="33" t="str">
        <f t="shared" si="52"/>
        <v>经确认，该宗地总面积为159.56平方米，合法用地面积为90平方米，超占土地面积为69.56平方米;建筑总面积为0平方米，合法建筑面积为67.36平方米，超占建筑面积为52.06平方米</v>
      </c>
      <c r="EN91" s="33"/>
      <c r="EO91" s="43" t="str">
        <f t="shared" si="53"/>
        <v>该宗地面积为159.56平方米，合法面积为90平方米，超占土地面积为69.56平方米；建筑总面积为0平方米，合法建筑面积为67.36平方米，超占建筑面积为52.06平方米。
</v>
      </c>
      <c r="EP91" s="1"/>
      <c r="EQ91" s="1"/>
      <c r="ER91" s="1"/>
      <c r="ES91" s="1">
        <f t="shared" si="67"/>
        <v>1</v>
      </c>
      <c r="ET91" s="1" t="str">
        <f t="shared" si="68"/>
        <v>1</v>
      </c>
      <c r="EU91" s="1">
        <f t="shared" si="69"/>
        <v>0</v>
      </c>
      <c r="EV91" s="1">
        <f t="shared" si="70"/>
        <v>1</v>
      </c>
      <c r="EW91" s="1" t="str">
        <f t="shared" si="71"/>
        <v>1-1</v>
      </c>
      <c r="EX91" s="1" t="str">
        <f t="shared" si="72"/>
        <v>1</v>
      </c>
      <c r="EY91" s="1" t="str">
        <f t="shared" si="73"/>
        <v>1-1层</v>
      </c>
      <c r="FB91" s="5">
        <v>20210526</v>
      </c>
    </row>
    <row r="92" customHeight="1" spans="1:158">
      <c r="A92" s="1">
        <v>1</v>
      </c>
      <c r="B92" s="1" t="s">
        <v>875</v>
      </c>
      <c r="C92" s="3" t="s">
        <v>876</v>
      </c>
      <c r="D92" s="1" t="str">
        <f t="shared" si="54"/>
        <v>510821217203JC00095</v>
      </c>
      <c r="E92" s="1" t="str">
        <f t="shared" si="55"/>
        <v>510821217203JC00095F00010001</v>
      </c>
      <c r="F92" s="1" t="s">
        <v>877</v>
      </c>
      <c r="G92" s="1" t="s">
        <v>169</v>
      </c>
      <c r="H92" s="1">
        <f>COUNTIF(F:F,F92)</f>
        <v>1</v>
      </c>
      <c r="I92" s="5" t="s">
        <v>170</v>
      </c>
      <c r="J92" s="9"/>
      <c r="L92" s="1" t="s">
        <v>878</v>
      </c>
      <c r="M92" s="1">
        <f>COUNTIF(L:L,L92)</f>
        <v>1</v>
      </c>
      <c r="N92" s="1" t="s">
        <v>879</v>
      </c>
      <c r="P92" s="8" t="str">
        <f>IFERROR(HYPERLINK(VLOOKUP(L:L,户籍资料路径!A:C,2,FALSE),"有"),"无")</f>
        <v>有</v>
      </c>
      <c r="Q92" s="11" t="str">
        <f>IFERROR(HYPERLINK(VLOOKUP(K:K,权属资料路径!A:B,2,FALSE),"有"),"无")</f>
        <v>无</v>
      </c>
      <c r="R92" s="11" t="str">
        <f>IFERROR(HYPERLINK(VLOOKUP(F:F,调查资料路径!A:B,2,FALSE),"有"),"无")</f>
        <v>无</v>
      </c>
      <c r="S92" s="12" t="str">
        <f t="shared" si="56"/>
        <v>有</v>
      </c>
      <c r="T92" s="1" t="s">
        <v>880</v>
      </c>
      <c r="X92" s="1" t="s">
        <v>169</v>
      </c>
      <c r="Y92" s="1" t="str">
        <f t="shared" si="57"/>
        <v>1</v>
      </c>
      <c r="Z92" s="7"/>
      <c r="AA92" s="1" t="s">
        <v>881</v>
      </c>
      <c r="AB92" s="1" t="str">
        <f t="shared" si="61"/>
        <v>天星乡木瓜村4组</v>
      </c>
      <c r="AC92" s="1" t="str">
        <f t="shared" si="62"/>
        <v>原旺苍县天星乡木瓜村4组集体经济组织成员，现房屋坐落于天星乡木瓜村4组</v>
      </c>
      <c r="AD92" s="1">
        <v>628216</v>
      </c>
      <c r="AE92" s="1" t="s">
        <v>172</v>
      </c>
      <c r="AF92" s="1" t="s">
        <v>173</v>
      </c>
      <c r="AG92" s="1" t="s">
        <v>204</v>
      </c>
      <c r="AH92" s="1" t="str">
        <f t="shared" si="58"/>
        <v>旺苍县天星乡木瓜村4组李德清住宅一幢1-1层</v>
      </c>
      <c r="AJ92" s="1" t="s">
        <v>205</v>
      </c>
      <c r="AK92" s="5" t="s">
        <v>882</v>
      </c>
      <c r="AP92" s="24" t="s">
        <v>177</v>
      </c>
      <c r="AQ92" s="9"/>
      <c r="AS92" s="25" t="str">
        <f t="shared" si="59"/>
        <v>本宗地采用测距仪丈量了部分界址边长。界址线清楚，双方现场指界，与邻宗地无争议。</v>
      </c>
      <c r="AT92" s="5" t="s">
        <v>178</v>
      </c>
      <c r="AU92" s="1" t="s">
        <v>179</v>
      </c>
      <c r="AW92" s="1" t="s">
        <v>180</v>
      </c>
      <c r="AY92" s="5" t="s">
        <v>181</v>
      </c>
      <c r="BA92" s="1">
        <v>0</v>
      </c>
      <c r="BB92" s="1">
        <v>0</v>
      </c>
      <c r="BD92" s="1" t="e">
        <f>VLOOKUP(K:K,面签资料路径!A:C,2,0)</f>
        <v>#N/A</v>
      </c>
      <c r="BG92" s="1" t="s">
        <v>207</v>
      </c>
      <c r="BH92" s="1" t="s">
        <v>185</v>
      </c>
      <c r="BJ92" s="1" t="s">
        <v>186</v>
      </c>
      <c r="BK92" s="1" t="str">
        <f t="shared" si="60"/>
        <v>自行修建</v>
      </c>
      <c r="BL92" s="1" t="s">
        <v>208</v>
      </c>
      <c r="BM92" s="1" t="s">
        <v>209</v>
      </c>
      <c r="BX92" s="1" t="s">
        <v>189</v>
      </c>
      <c r="BY92" s="1" t="s">
        <v>189</v>
      </c>
      <c r="BZ92" s="1" t="s">
        <v>189</v>
      </c>
      <c r="CA92" s="1" t="s">
        <v>188</v>
      </c>
      <c r="CB92" s="1" t="s">
        <v>189</v>
      </c>
      <c r="CC92" s="1" t="s">
        <v>883</v>
      </c>
      <c r="CD92" s="1" t="s">
        <v>189</v>
      </c>
      <c r="DC92" s="1" t="s">
        <v>169</v>
      </c>
      <c r="DD92" s="1" t="s">
        <v>210</v>
      </c>
      <c r="DE92" s="1" t="s">
        <v>211</v>
      </c>
      <c r="DF92" s="1" t="s">
        <v>668</v>
      </c>
      <c r="DG92" s="1" t="s">
        <v>220</v>
      </c>
      <c r="DH92" s="1" t="s">
        <v>884</v>
      </c>
      <c r="DI92" s="1" t="s">
        <v>194</v>
      </c>
      <c r="DJ92" s="1" t="s">
        <v>253</v>
      </c>
      <c r="DK92" s="1" t="s">
        <v>194</v>
      </c>
      <c r="DL92" s="1" t="s">
        <v>253</v>
      </c>
      <c r="DM92" s="1">
        <v>75.19</v>
      </c>
      <c r="DN92" s="41">
        <f>ROUND(IF(AM92="是",IFERROR(DM92*EE92/SUMIF(F:F,F92,EE:EE),DM92),IFERROR(DM92*BT92/SUMIF(F:F,F92,BT:BT),DM92)),2)</f>
        <v>75.19</v>
      </c>
      <c r="DO92" s="41">
        <v>60.2</v>
      </c>
      <c r="DP92" s="41">
        <f>ROUND(IF(AM92="是",IFERROR(DO92*EE92/SUMIF(F:F,F92,EE:EE),DO92),IFERROR(DO92*BT92/SUMIF(F:F,F92,BT:BT),DO92)),2)</f>
        <v>60.2</v>
      </c>
      <c r="DQ92" s="41">
        <v>0</v>
      </c>
      <c r="DR92" s="41">
        <v>0</v>
      </c>
      <c r="DS92" s="41">
        <v>0</v>
      </c>
      <c r="DT92" s="41">
        <v>60.2</v>
      </c>
      <c r="DU92" s="41">
        <v>0</v>
      </c>
      <c r="DV92" s="41">
        <v>0</v>
      </c>
      <c r="DW92" s="41">
        <v>0</v>
      </c>
      <c r="DX92" s="41">
        <v>0</v>
      </c>
      <c r="DY92" s="41">
        <v>0</v>
      </c>
      <c r="DZ92" s="41">
        <v>0</v>
      </c>
      <c r="EA92" s="41">
        <v>0</v>
      </c>
      <c r="EB92" s="41">
        <v>0</v>
      </c>
      <c r="EC92" s="41">
        <v>0</v>
      </c>
      <c r="ED92" s="41">
        <v>0</v>
      </c>
      <c r="EE92" s="41">
        <f>ROUND(IF(AM92="是",SUM(DQ92:EC92),IFERROR(SUM(DQ92:EC92)*BT92/SUMIF(F:F,F92,BT:BT),SUM(DQ92:EC92))),2)</f>
        <v>60.2</v>
      </c>
      <c r="EF92" s="41" t="s">
        <v>195</v>
      </c>
      <c r="EG92" s="41">
        <f t="shared" si="63"/>
        <v>75.19</v>
      </c>
      <c r="EH92" s="41">
        <f t="shared" si="64"/>
        <v>60.2</v>
      </c>
      <c r="EI92" s="1">
        <v>1</v>
      </c>
      <c r="EJ92" s="41">
        <f t="shared" si="65"/>
        <v>0</v>
      </c>
      <c r="EK92" s="41">
        <f t="shared" si="66"/>
        <v>0</v>
      </c>
      <c r="EM92" s="33" t="str">
        <f t="shared" si="52"/>
        <v>无</v>
      </c>
      <c r="EN92" s="33"/>
      <c r="EO92" s="43" t="str">
        <f t="shared" si="53"/>
        <v/>
      </c>
      <c r="EP92" s="1"/>
      <c r="EQ92" s="1"/>
      <c r="ER92" s="1"/>
      <c r="ES92" s="1">
        <f t="shared" si="67"/>
        <v>1</v>
      </c>
      <c r="ET92" s="1" t="str">
        <f t="shared" si="68"/>
        <v>1</v>
      </c>
      <c r="EU92" s="1">
        <f t="shared" si="69"/>
        <v>0</v>
      </c>
      <c r="EV92" s="1">
        <f t="shared" si="70"/>
        <v>1</v>
      </c>
      <c r="EW92" s="1" t="str">
        <f t="shared" si="71"/>
        <v>1-1</v>
      </c>
      <c r="EX92" s="1" t="str">
        <f t="shared" si="72"/>
        <v>1</v>
      </c>
      <c r="EY92" s="1" t="str">
        <f t="shared" si="73"/>
        <v>1-1层</v>
      </c>
      <c r="FB92" s="5">
        <v>20210526</v>
      </c>
    </row>
    <row r="93" customHeight="1" spans="1:158">
      <c r="A93" s="1">
        <v>1</v>
      </c>
      <c r="B93" s="1" t="s">
        <v>885</v>
      </c>
      <c r="C93" s="3" t="s">
        <v>886</v>
      </c>
      <c r="D93" s="1" t="str">
        <f t="shared" ref="D93:D98" si="74">F93</f>
        <v>510821217203JC00097</v>
      </c>
      <c r="E93" s="1" t="str">
        <f t="shared" ref="E93:E98" si="75">F93&amp;"F00010001"</f>
        <v>510821217203JC00097F00010001</v>
      </c>
      <c r="F93" s="1" t="s">
        <v>887</v>
      </c>
      <c r="G93" s="1" t="s">
        <v>169</v>
      </c>
      <c r="H93" s="1">
        <f>COUNTIF(F:F,F93)</f>
        <v>1</v>
      </c>
      <c r="I93" s="5" t="s">
        <v>170</v>
      </c>
      <c r="L93" s="1" t="s">
        <v>888</v>
      </c>
      <c r="M93" s="1">
        <f>COUNTIF(L:L,L93)</f>
        <v>1</v>
      </c>
      <c r="P93" s="6" t="str">
        <f>IFERROR(HYPERLINK(VLOOKUP(L:L,户籍资料路径!A:C,2,FALSE),"有"),"无")</f>
        <v>无</v>
      </c>
      <c r="Q93" s="11" t="str">
        <f>IFERROR(HYPERLINK(VLOOKUP(K:K,权属资料路径!A:B,2,FALSE),"有"),"无")</f>
        <v>无</v>
      </c>
      <c r="R93" s="11" t="str">
        <f>IFERROR(HYPERLINK(VLOOKUP(F:F,调查资料路径!A:B,2,FALSE),"有"),"无")</f>
        <v>无</v>
      </c>
      <c r="S93" s="12" t="str">
        <f t="shared" ref="S93:S98" si="76">IF(C93&gt;0,HYPERLINK(".\"&amp;AE93&amp;AF93&amp;"房屋照片\"&amp;C93,"有"),"无")</f>
        <v>有</v>
      </c>
      <c r="T93" s="1" t="s">
        <v>889</v>
      </c>
      <c r="X93" s="1" t="s">
        <v>233</v>
      </c>
      <c r="Y93" s="1" t="str">
        <f t="shared" ref="Y93:Y98" si="77">IF(U93&gt;0,"核实是否所有人都要享受面积",IF(V93&gt;0,"核实是否所有人都要享受面积",X93))</f>
        <v>3</v>
      </c>
      <c r="Z93" s="1" t="s">
        <v>890</v>
      </c>
      <c r="AA93" s="1" t="str">
        <f>VLOOKUP(L:L,[1]Sheet1!$A:$N,2,FALSE)</f>
        <v>四川省旺苍县天星乡木瓜村7组18号</v>
      </c>
      <c r="AB93" s="1">
        <f t="shared" si="61"/>
        <v>0</v>
      </c>
      <c r="AC93" s="1" t="str">
        <f t="shared" si="62"/>
        <v>旺苍县天星乡木瓜村4组集体经济组织成员</v>
      </c>
      <c r="AD93" s="1">
        <v>628216</v>
      </c>
      <c r="AE93" s="1" t="s">
        <v>172</v>
      </c>
      <c r="AF93" s="1" t="s">
        <v>173</v>
      </c>
      <c r="AG93" s="1" t="s">
        <v>204</v>
      </c>
      <c r="AH93" s="1" t="str">
        <f t="shared" ref="AH93:AH98" si="78">"旺苍县"&amp;AE93&amp;AF93&amp;AG93&amp;L93&amp;"住宅一幢1-"&amp;DC93&amp;"层"</f>
        <v>旺苍县天星乡木瓜村4组李胜东住宅一幢1-1层</v>
      </c>
      <c r="AJ93" s="1" t="s">
        <v>205</v>
      </c>
      <c r="AK93" s="5" t="s">
        <v>469</v>
      </c>
      <c r="AP93" s="24" t="s">
        <v>177</v>
      </c>
      <c r="AS93" s="25" t="str">
        <f t="shared" ref="AS93:AS98" si="79">AP93&amp;AQ93</f>
        <v>本宗地采用测距仪丈量了部分界址边长。界址线清楚，双方现场指界，与邻宗地无争议。</v>
      </c>
      <c r="AT93" s="5" t="s">
        <v>178</v>
      </c>
      <c r="AU93" s="1" t="s">
        <v>179</v>
      </c>
      <c r="AW93" s="1" t="s">
        <v>180</v>
      </c>
      <c r="AY93" s="5" t="s">
        <v>181</v>
      </c>
      <c r="BA93" s="1">
        <v>0</v>
      </c>
      <c r="BB93" s="1">
        <v>0</v>
      </c>
      <c r="BD93" s="1" t="e">
        <f>VLOOKUP(K:K,面签资料路径!A:C,2,0)</f>
        <v>#N/A</v>
      </c>
      <c r="BG93" s="1" t="s">
        <v>207</v>
      </c>
      <c r="BH93" s="1" t="s">
        <v>185</v>
      </c>
      <c r="BJ93" s="1" t="s">
        <v>186</v>
      </c>
      <c r="BK93" s="1" t="str">
        <f t="shared" ref="BK93:BK98" si="80">IF(CD93="是","继承","自行修建")</f>
        <v>自行修建</v>
      </c>
      <c r="BL93" s="1" t="s">
        <v>208</v>
      </c>
      <c r="BM93" s="1" t="s">
        <v>209</v>
      </c>
      <c r="BX93" s="1" t="s">
        <v>188</v>
      </c>
      <c r="BY93" s="1" t="s">
        <v>189</v>
      </c>
      <c r="BZ93" s="1" t="s">
        <v>189</v>
      </c>
      <c r="CA93" s="1" t="s">
        <v>189</v>
      </c>
      <c r="CB93" s="1" t="s">
        <v>189</v>
      </c>
      <c r="CC93" s="1" t="s">
        <v>188</v>
      </c>
      <c r="CD93" s="1" t="s">
        <v>189</v>
      </c>
      <c r="CI93"/>
      <c r="CP93"/>
      <c r="DC93" s="1" t="s">
        <v>169</v>
      </c>
      <c r="DD93" s="1" t="s">
        <v>244</v>
      </c>
      <c r="DE93" s="1" t="s">
        <v>192</v>
      </c>
      <c r="DF93" s="1" t="s">
        <v>192</v>
      </c>
      <c r="DG93" s="1" t="s">
        <v>192</v>
      </c>
      <c r="DH93" s="1" t="s">
        <v>211</v>
      </c>
      <c r="DI93" s="1" t="s">
        <v>194</v>
      </c>
      <c r="DJ93" s="1" t="s">
        <v>194</v>
      </c>
      <c r="DK93" s="1" t="s">
        <v>194</v>
      </c>
      <c r="DL93" s="1" t="s">
        <v>194</v>
      </c>
      <c r="DM93" s="1">
        <v>121.15</v>
      </c>
      <c r="DN93" s="41">
        <f>ROUND(IF(AM93="是",IFERROR(DM93*EE93/SUMIF(F:F,F93,EE:EE),DM93),IFERROR(DM93*BT93/SUMIF(F:F,F93,BT:BT),DM93)),2)</f>
        <v>121.15</v>
      </c>
      <c r="DO93" s="41">
        <v>95.11</v>
      </c>
      <c r="DP93" s="41">
        <f>ROUND(IF(AM93="是",IFERROR(DO93*EE93/SUMIF(F:F,F93,EE:EE),DO93),IFERROR(DO93*BT93/SUMIF(F:F,F93,BT:BT),DO93)),2)</f>
        <v>95.11</v>
      </c>
      <c r="DQ93" s="41">
        <v>0</v>
      </c>
      <c r="DR93" s="41">
        <v>0</v>
      </c>
      <c r="DS93" s="41">
        <v>0</v>
      </c>
      <c r="DT93" s="41">
        <v>95.11</v>
      </c>
      <c r="DU93" s="41">
        <v>0</v>
      </c>
      <c r="DV93" s="41">
        <v>0</v>
      </c>
      <c r="DW93" s="41">
        <v>0</v>
      </c>
      <c r="DX93" s="41">
        <v>0</v>
      </c>
      <c r="DY93" s="41">
        <v>0</v>
      </c>
      <c r="DZ93" s="41">
        <v>0</v>
      </c>
      <c r="EA93" s="41">
        <v>0</v>
      </c>
      <c r="EB93" s="41">
        <v>0</v>
      </c>
      <c r="EC93" s="41">
        <v>0</v>
      </c>
      <c r="ED93" s="41">
        <v>0</v>
      </c>
      <c r="EE93" s="41">
        <f>ROUND(IF(AM93="是",SUM(DQ93:EC93),IFERROR(SUM(DQ93:EC93)*BT93/SUMIF(F:F,F93,BT:BT),SUM(DQ93:EC93))),2)</f>
        <v>95.11</v>
      </c>
      <c r="EF93" s="41" t="s">
        <v>195</v>
      </c>
      <c r="EG93" s="41">
        <f t="shared" si="63"/>
        <v>90</v>
      </c>
      <c r="EH93" s="41">
        <f t="shared" si="64"/>
        <v>70.6553858852662</v>
      </c>
      <c r="EI93" s="1">
        <v>1</v>
      </c>
      <c r="EJ93" s="41">
        <f t="shared" si="65"/>
        <v>31.15</v>
      </c>
      <c r="EK93" s="41">
        <f t="shared" si="66"/>
        <v>24.4546141147338</v>
      </c>
      <c r="EM93" s="33" t="str">
        <f t="shared" ref="EM93:EM117" si="81">IF(H93=1,IF(EJ93&gt;0,IF(EK93&gt;0,"经确认，该宗地总面积为"&amp;ROUND(DM93,2)&amp;"平方米，合法用地面积为"&amp;ROUND(EG93,2)&amp;"平方米，超占土地面积为"&amp;ROUND(EJ93,2)&amp;"平方米;"&amp;"建筑总面积为"&amp;ROUND(ED93,2)&amp;"平方米，合法建筑面积为"&amp;ROUND(EH93,2)&amp;"平方米，超占建筑面积为"&amp;ROUND(EK93,2)&amp;"平方米","经确认，该宗地总面积为"&amp;ROUND(DM93,2)&amp;"平方米，合法用地面积为"&amp;ROUND(EG93,2)&amp;"平方米，超占土地面积为"&amp;ROUND(EJ93,2)&amp;"平方米;"),IF(EK93&gt;0,"经确认，建筑总面积为"&amp;ROUND(ED93,2)&amp;"平方米，合法建筑面积为"&amp;ROUND(EH93,2)&amp;"平方米，超占建筑面积为"&amp;ROUND(EK93,2)&amp;"平方米,","无")),"请手动维护该这段")</f>
        <v>经确认，该宗地总面积为121.15平方米，合法用地面积为90平方米，超占土地面积为31.15平方米;建筑总面积为0平方米，合法建筑面积为70.66平方米，超占建筑面积为24.45平方米</v>
      </c>
      <c r="EN93" s="33"/>
      <c r="EO93" s="43" t="str">
        <f t="shared" ref="EO93:EO142" si="82">IF(H93=1,IF(EJ93&gt;0,"该宗地面积为"&amp;ROUND(DN93,2)&amp;"平方米，合法面积为"&amp;ROUND(EG93,2)&amp;"平方米，超占土地面积为"&amp;ROUND(EJ93,2)&amp;"平方米；建筑总面积为"&amp;ROUND(ED93,2)&amp;"平方米，合法建筑面积为"&amp;ROUND(EH93,2)&amp;"平方米，超占建筑面积为"&amp;ROUND(EK93,2)&amp;"平方米。"&amp;CHAR(10),IF(EK93&gt;0,"建筑总面积为"&amp;ROUND(ED93,2)&amp;"平方米，合法建筑面积为"&amp;ROUND(EH93,2)&amp;"平方米，超占建筑面积为"&amp;ROUND(EK93,2)&amp;"平方米。"&amp;CHAR(10),))&amp;IF(U93=0,,U93&amp;"为本农村集体经济组织原成员"&amp;CHAR(10))&amp;IF(W93=0,,"该权利人为本农村集体经济组织原成员的合法继承人")&amp;IF(EN93=0,,EN93&amp;CHAR(10)),MID(EM93,5,1000))</f>
        <v>该宗地面积为121.15平方米，合法面积为90平方米，超占土地面积为31.15平方米；建筑总面积为0平方米，合法建筑面积为70.66平方米，超占建筑面积为24.45平方米。
</v>
      </c>
      <c r="EP93" s="1"/>
      <c r="EQ93" s="1"/>
      <c r="ER93" s="1"/>
      <c r="ES93" s="1">
        <f t="shared" si="67"/>
        <v>1</v>
      </c>
      <c r="ET93" s="1" t="str">
        <f t="shared" si="68"/>
        <v>1</v>
      </c>
      <c r="EU93" s="1">
        <f t="shared" si="69"/>
        <v>0</v>
      </c>
      <c r="EV93" s="1">
        <f t="shared" si="70"/>
        <v>1</v>
      </c>
      <c r="EW93" s="1" t="str">
        <f t="shared" si="71"/>
        <v>1-1</v>
      </c>
      <c r="EX93" s="1" t="str">
        <f t="shared" si="72"/>
        <v>1</v>
      </c>
      <c r="EY93" s="1" t="str">
        <f t="shared" si="73"/>
        <v>1-1层</v>
      </c>
      <c r="FB93" s="5">
        <v>20210526</v>
      </c>
    </row>
    <row r="94" customHeight="1" spans="1:158">
      <c r="A94" s="1">
        <v>1</v>
      </c>
      <c r="B94" s="1" t="s">
        <v>891</v>
      </c>
      <c r="C94" s="3" t="s">
        <v>892</v>
      </c>
      <c r="D94" s="1" t="str">
        <f t="shared" si="74"/>
        <v>510821217203JC00098</v>
      </c>
      <c r="E94" s="1" t="str">
        <f t="shared" si="75"/>
        <v>510821217203JC00098F00010001</v>
      </c>
      <c r="F94" s="1" t="s">
        <v>893</v>
      </c>
      <c r="G94" s="1" t="s">
        <v>169</v>
      </c>
      <c r="H94" s="1">
        <f>COUNTIF(F:F,F94)</f>
        <v>1</v>
      </c>
      <c r="I94" s="5" t="s">
        <v>170</v>
      </c>
      <c r="L94" s="1" t="s">
        <v>894</v>
      </c>
      <c r="M94" s="1">
        <f>COUNTIF(L:L,L94)</f>
        <v>1</v>
      </c>
      <c r="P94" s="6" t="str">
        <f>IFERROR(HYPERLINK(VLOOKUP(L:L,户籍资料路径!A:C,2,FALSE),"有"),"无")</f>
        <v>有</v>
      </c>
      <c r="Q94" s="11" t="str">
        <f>IFERROR(HYPERLINK(VLOOKUP(L:L,权属资料路径!A:B,2,FALSE),"有"),"无")</f>
        <v>有</v>
      </c>
      <c r="R94" s="11" t="str">
        <f>IFERROR(HYPERLINK(VLOOKUP(F:F,调查资料路径!A:B,2,FALSE),"有"),"无")</f>
        <v>无</v>
      </c>
      <c r="S94" s="12" t="str">
        <f t="shared" si="76"/>
        <v>有</v>
      </c>
      <c r="T94" s="1" t="s">
        <v>895</v>
      </c>
      <c r="X94" s="1" t="s">
        <v>202</v>
      </c>
      <c r="Y94" s="1" t="str">
        <f t="shared" si="77"/>
        <v>4</v>
      </c>
      <c r="Z94" s="1" t="s">
        <v>896</v>
      </c>
      <c r="AA94" s="1" t="str">
        <f>VLOOKUP(L:L,[1]Sheet1!$A:$N,2,FALSE)</f>
        <v>四川省旺苍县天星乡木瓜村5组13号</v>
      </c>
      <c r="AB94" s="1">
        <f t="shared" si="61"/>
        <v>0</v>
      </c>
      <c r="AC94" s="1" t="str">
        <f t="shared" si="62"/>
        <v>旺苍县天星乡木瓜村3组集体经济组织成员</v>
      </c>
      <c r="AD94" s="1">
        <v>628216</v>
      </c>
      <c r="AE94" s="1" t="s">
        <v>172</v>
      </c>
      <c r="AF94" s="1" t="s">
        <v>173</v>
      </c>
      <c r="AG94" s="1" t="s">
        <v>174</v>
      </c>
      <c r="AH94" s="1" t="str">
        <f t="shared" si="78"/>
        <v>旺苍县天星乡木瓜村3组李德仁住宅一幢1-2层</v>
      </c>
      <c r="AJ94" s="1" t="s">
        <v>176</v>
      </c>
      <c r="AK94" s="5" t="s">
        <v>897</v>
      </c>
      <c r="AP94" s="24" t="s">
        <v>177</v>
      </c>
      <c r="AS94" s="25" t="str">
        <f t="shared" si="79"/>
        <v>本宗地采用测距仪丈量了部分界址边长。界址线清楚，双方现场指界，与邻宗地无争议。</v>
      </c>
      <c r="AT94" s="5" t="s">
        <v>178</v>
      </c>
      <c r="AU94" s="1" t="s">
        <v>179</v>
      </c>
      <c r="AW94" s="1" t="s">
        <v>180</v>
      </c>
      <c r="AY94" s="5" t="s">
        <v>181</v>
      </c>
      <c r="BA94" s="1">
        <v>0</v>
      </c>
      <c r="BB94" s="1">
        <v>0</v>
      </c>
      <c r="BD94" s="1" t="e">
        <f>VLOOKUP(K:K,面签资料路径!A:C,2,0)</f>
        <v>#N/A</v>
      </c>
      <c r="BG94" s="1" t="s">
        <v>207</v>
      </c>
      <c r="BH94" s="1" t="s">
        <v>185</v>
      </c>
      <c r="BJ94" s="1" t="s">
        <v>186</v>
      </c>
      <c r="BK94" s="1" t="str">
        <f t="shared" si="80"/>
        <v>自行修建</v>
      </c>
      <c r="BL94" s="1" t="s">
        <v>208</v>
      </c>
      <c r="BM94" s="1" t="s">
        <v>209</v>
      </c>
      <c r="BX94" s="1" t="s">
        <v>188</v>
      </c>
      <c r="BY94" s="1" t="s">
        <v>189</v>
      </c>
      <c r="BZ94" s="1" t="s">
        <v>189</v>
      </c>
      <c r="CA94" s="1" t="s">
        <v>189</v>
      </c>
      <c r="CB94" s="1" t="s">
        <v>189</v>
      </c>
      <c r="CC94" s="1" t="s">
        <v>188</v>
      </c>
      <c r="CD94" s="1" t="s">
        <v>189</v>
      </c>
      <c r="CI94" s="1" t="s">
        <v>898</v>
      </c>
      <c r="CP94" s="1">
        <v>120</v>
      </c>
      <c r="DC94" s="1" t="s">
        <v>217</v>
      </c>
      <c r="DD94" s="1" t="s">
        <v>244</v>
      </c>
      <c r="DE94" s="1" t="s">
        <v>211</v>
      </c>
      <c r="DF94" s="1" t="s">
        <v>899</v>
      </c>
      <c r="DG94" s="1" t="s">
        <v>220</v>
      </c>
      <c r="DH94" s="1" t="s">
        <v>192</v>
      </c>
      <c r="DI94" s="1" t="s">
        <v>194</v>
      </c>
      <c r="DJ94" s="1" t="s">
        <v>194</v>
      </c>
      <c r="DK94" s="1" t="s">
        <v>194</v>
      </c>
      <c r="DL94" s="1" t="s">
        <v>194</v>
      </c>
      <c r="DM94" s="1">
        <v>192.61</v>
      </c>
      <c r="DN94" s="41">
        <f>ROUND(IF(AM94="是",IFERROR(DM94*EE94/SUMIF(F:F,F94,EE:EE),DM94),IFERROR(DM94*BT94/SUMIF(F:F,F94,BT:BT),DM94)),2)</f>
        <v>192.61</v>
      </c>
      <c r="DO94" s="41">
        <v>166.99</v>
      </c>
      <c r="DP94" s="41">
        <f>ROUND(IF(AM94="是",IFERROR(DO94*EE94/SUMIF(F:F,F94,EE:EE),DO94),IFERROR(DO94*BT94/SUMIF(F:F,F94,BT:BT),DO94)),2)</f>
        <v>166.99</v>
      </c>
      <c r="DQ94" s="41">
        <v>0</v>
      </c>
      <c r="DR94" s="41">
        <v>0</v>
      </c>
      <c r="DS94" s="41">
        <v>0</v>
      </c>
      <c r="DT94" s="41">
        <v>166.99</v>
      </c>
      <c r="DU94" s="41">
        <v>117.68</v>
      </c>
      <c r="DV94" s="41">
        <v>0</v>
      </c>
      <c r="DW94" s="41">
        <v>0</v>
      </c>
      <c r="DX94" s="41">
        <v>0</v>
      </c>
      <c r="DY94" s="41">
        <v>0</v>
      </c>
      <c r="DZ94" s="41">
        <v>0</v>
      </c>
      <c r="EA94" s="41">
        <v>0</v>
      </c>
      <c r="EB94" s="41">
        <v>0</v>
      </c>
      <c r="EC94" s="41">
        <v>0</v>
      </c>
      <c r="ED94" s="41">
        <v>0</v>
      </c>
      <c r="EE94" s="41">
        <f>ROUND(IF(AM94="是",SUM(DQ94:EC94),IFERROR(SUM(DQ94:EC94)*BT94/SUMIF(F:F,F94,BT:BT),SUM(DQ94:EC94))),2)</f>
        <v>284.67</v>
      </c>
      <c r="EF94" s="41" t="s">
        <v>195</v>
      </c>
      <c r="EG94" s="41">
        <f t="shared" si="63"/>
        <v>120</v>
      </c>
      <c r="EH94" s="41">
        <f t="shared" si="64"/>
        <v>177.355277503764</v>
      </c>
      <c r="EI94" s="1">
        <v>2</v>
      </c>
      <c r="EJ94" s="41">
        <f t="shared" si="65"/>
        <v>72.61</v>
      </c>
      <c r="EK94" s="41">
        <f t="shared" si="66"/>
        <v>107.314722496236</v>
      </c>
      <c r="EM94" s="33" t="str">
        <f t="shared" si="81"/>
        <v>经确认，该宗地总面积为192.61平方米，合法用地面积为120平方米，超占土地面积为72.61平方米;建筑总面积为0平方米，合法建筑面积为177.36平方米，超占建筑面积为107.31平方米</v>
      </c>
      <c r="EN94" s="33"/>
      <c r="EO94" s="43" t="str">
        <f t="shared" si="82"/>
        <v>该宗地面积为192.61平方米，合法面积为120平方米，超占土地面积为72.61平方米；建筑总面积为0平方米，合法建筑面积为177.36平方米，超占建筑面积为107.31平方米。
</v>
      </c>
      <c r="EP94" s="1"/>
      <c r="EQ94" s="1"/>
      <c r="ER94" s="1"/>
      <c r="ES94" s="1">
        <f t="shared" si="67"/>
        <v>2</v>
      </c>
      <c r="ET94" s="1" t="str">
        <f t="shared" si="68"/>
        <v>2</v>
      </c>
      <c r="EU94" s="1">
        <f t="shared" si="69"/>
        <v>0</v>
      </c>
      <c r="EV94" s="1">
        <f t="shared" si="70"/>
        <v>1</v>
      </c>
      <c r="EW94" s="1" t="str">
        <f t="shared" si="71"/>
        <v>1-2</v>
      </c>
      <c r="EX94" s="1" t="str">
        <f t="shared" si="72"/>
        <v>2</v>
      </c>
      <c r="EY94" s="1" t="str">
        <f t="shared" si="73"/>
        <v>1-2层</v>
      </c>
      <c r="FB94" s="5">
        <v>20210526</v>
      </c>
    </row>
    <row r="95" customHeight="1" spans="1:158">
      <c r="A95" s="1">
        <v>1</v>
      </c>
      <c r="B95" s="1" t="s">
        <v>900</v>
      </c>
      <c r="C95" s="3" t="s">
        <v>901</v>
      </c>
      <c r="D95" s="1" t="str">
        <f t="shared" si="74"/>
        <v>510821217203JC00099</v>
      </c>
      <c r="E95" s="1" t="str">
        <f t="shared" si="75"/>
        <v>510821217203JC00099F00010001</v>
      </c>
      <c r="F95" s="1" t="s">
        <v>902</v>
      </c>
      <c r="G95" s="1" t="s">
        <v>169</v>
      </c>
      <c r="H95" s="1">
        <f>COUNTIF(F:F,F95)</f>
        <v>1</v>
      </c>
      <c r="I95" s="5" t="s">
        <v>170</v>
      </c>
      <c r="J95" s="9"/>
      <c r="L95" s="1" t="s">
        <v>903</v>
      </c>
      <c r="M95" s="1">
        <f>COUNTIF(L:L,L95)</f>
        <v>1</v>
      </c>
      <c r="P95" s="6" t="str">
        <f>IFERROR(HYPERLINK(VLOOKUP(L:L,户籍资料路径!A:C,2,FALSE),"有"),"无")</f>
        <v>有</v>
      </c>
      <c r="Q95" s="11" t="str">
        <f>IFERROR(HYPERLINK(VLOOKUP(L:L,权属资料路径!A:B,2,FALSE),"有"),"无")</f>
        <v>无</v>
      </c>
      <c r="R95" s="11" t="str">
        <f>IFERROR(HYPERLINK(VLOOKUP(F:F,调查资料路径!A:B,2,FALSE),"有"),"无")</f>
        <v>无</v>
      </c>
      <c r="S95" s="12" t="str">
        <f t="shared" si="76"/>
        <v>有</v>
      </c>
      <c r="T95" s="1" t="s">
        <v>904</v>
      </c>
      <c r="X95" s="1" t="s">
        <v>202</v>
      </c>
      <c r="Y95" s="1" t="str">
        <f t="shared" si="77"/>
        <v>4</v>
      </c>
      <c r="Z95" s="1" t="s">
        <v>905</v>
      </c>
      <c r="AA95" s="1" t="str">
        <f>VLOOKUP(L:L,[1]Sheet1!$A:$N,2,FALSE)</f>
        <v>四川省旺苍县天星乡木瓜村5组10号</v>
      </c>
      <c r="AB95" s="1">
        <f t="shared" si="61"/>
        <v>0</v>
      </c>
      <c r="AC95" s="1" t="str">
        <f t="shared" si="62"/>
        <v>旺苍县天星乡木瓜村3组集体经济组织成员</v>
      </c>
      <c r="AD95" s="1">
        <v>628216</v>
      </c>
      <c r="AE95" s="1" t="s">
        <v>172</v>
      </c>
      <c r="AF95" s="1" t="s">
        <v>173</v>
      </c>
      <c r="AG95" s="1" t="s">
        <v>174</v>
      </c>
      <c r="AH95" s="1" t="str">
        <f t="shared" si="78"/>
        <v>旺苍县天星乡木瓜村3组刘泽明住宅一幢1-2层</v>
      </c>
      <c r="AJ95" s="1" t="s">
        <v>176</v>
      </c>
      <c r="AK95" s="5" t="s">
        <v>906</v>
      </c>
      <c r="AM95" s="9"/>
      <c r="AP95" s="24" t="s">
        <v>177</v>
      </c>
      <c r="AS95" s="25" t="str">
        <f t="shared" si="79"/>
        <v>本宗地采用测距仪丈量了部分界址边长。界址线清楚，双方现场指界，与邻宗地无争议。</v>
      </c>
      <c r="AT95" s="5" t="s">
        <v>178</v>
      </c>
      <c r="AU95" s="1" t="s">
        <v>179</v>
      </c>
      <c r="AW95" s="1" t="s">
        <v>180</v>
      </c>
      <c r="AY95" s="5" t="s">
        <v>181</v>
      </c>
      <c r="BA95" s="1">
        <v>0</v>
      </c>
      <c r="BB95" s="1">
        <v>0</v>
      </c>
      <c r="BD95" s="1" t="e">
        <f>VLOOKUP(K:K,面签资料路径!A:C,2,0)</f>
        <v>#N/A</v>
      </c>
      <c r="BG95" s="1" t="s">
        <v>207</v>
      </c>
      <c r="BH95" s="1" t="s">
        <v>185</v>
      </c>
      <c r="BJ95" s="1" t="s">
        <v>186</v>
      </c>
      <c r="BK95" s="1" t="str">
        <f t="shared" si="80"/>
        <v>自行修建</v>
      </c>
      <c r="BL95" s="1" t="s">
        <v>208</v>
      </c>
      <c r="BM95" s="1" t="s">
        <v>209</v>
      </c>
      <c r="BT95" s="9"/>
      <c r="BX95" s="1" t="s">
        <v>188</v>
      </c>
      <c r="BY95" s="1" t="s">
        <v>189</v>
      </c>
      <c r="BZ95" s="1" t="s">
        <v>189</v>
      </c>
      <c r="CA95" s="1" t="s">
        <v>189</v>
      </c>
      <c r="CB95" s="1" t="s">
        <v>189</v>
      </c>
      <c r="CC95" s="1" t="s">
        <v>188</v>
      </c>
      <c r="CD95" s="1" t="s">
        <v>189</v>
      </c>
      <c r="CI95" s="9"/>
      <c r="CP95" s="9"/>
      <c r="DC95" s="1" t="s">
        <v>217</v>
      </c>
      <c r="DD95" s="1" t="s">
        <v>244</v>
      </c>
      <c r="DE95" s="1" t="s">
        <v>192</v>
      </c>
      <c r="DF95" s="1" t="s">
        <v>193</v>
      </c>
      <c r="DG95" s="1" t="s">
        <v>220</v>
      </c>
      <c r="DH95" s="1" t="s">
        <v>907</v>
      </c>
      <c r="DI95" s="1" t="s">
        <v>194</v>
      </c>
      <c r="DJ95" s="1" t="s">
        <v>194</v>
      </c>
      <c r="DK95" s="1" t="s">
        <v>194</v>
      </c>
      <c r="DL95" s="1" t="s">
        <v>194</v>
      </c>
      <c r="DM95" s="1">
        <v>189.8</v>
      </c>
      <c r="DN95" s="41">
        <f>ROUND(IF(AM95="是",IFERROR(DM95*EE95/SUMIF(F:F,F95,EE:EE),DM95),IFERROR(DM95*BT95/SUMIF(F:F,F95,BT:BT),DM95)),2)</f>
        <v>189.8</v>
      </c>
      <c r="DO95" s="41">
        <v>156.82</v>
      </c>
      <c r="DP95" s="41">
        <f>ROUND(IF(AM95="是",IFERROR(DO95*EE95/SUMIF(F:F,F95,EE:EE),DO95),IFERROR(DO95*BT95/SUMIF(F:F,F95,BT:BT),DO95)),2)</f>
        <v>156.82</v>
      </c>
      <c r="DQ95" s="41">
        <v>0</v>
      </c>
      <c r="DR95" s="41">
        <v>0</v>
      </c>
      <c r="DS95" s="41">
        <v>0</v>
      </c>
      <c r="DT95" s="41">
        <v>156.82</v>
      </c>
      <c r="DU95" s="41">
        <v>156.82</v>
      </c>
      <c r="DV95" s="41">
        <v>0</v>
      </c>
      <c r="DW95" s="41">
        <v>0</v>
      </c>
      <c r="DX95" s="41">
        <v>0</v>
      </c>
      <c r="DY95" s="41">
        <v>0</v>
      </c>
      <c r="DZ95" s="41">
        <v>0</v>
      </c>
      <c r="EA95" s="41">
        <v>0</v>
      </c>
      <c r="EB95" s="41">
        <v>0</v>
      </c>
      <c r="EC95" s="41">
        <v>0</v>
      </c>
      <c r="ED95" s="41">
        <v>0</v>
      </c>
      <c r="EE95" s="41">
        <f>ROUND(IF(AM95="是",SUM(DQ95:EC95),IFERROR(SUM(DQ95:EC95)*BT95/SUMIF(F:F,F95,BT:BT),SUM(DQ95:EC95))),2)</f>
        <v>313.64</v>
      </c>
      <c r="EF95" s="41" t="s">
        <v>195</v>
      </c>
      <c r="EG95" s="41">
        <f t="shared" si="63"/>
        <v>120</v>
      </c>
      <c r="EH95" s="41">
        <f t="shared" si="64"/>
        <v>198.297154899895</v>
      </c>
      <c r="EI95" s="1">
        <v>2</v>
      </c>
      <c r="EJ95" s="41">
        <f t="shared" si="65"/>
        <v>69.8</v>
      </c>
      <c r="EK95" s="41">
        <f t="shared" si="66"/>
        <v>115.342845100105</v>
      </c>
      <c r="EM95" s="33" t="str">
        <f t="shared" si="81"/>
        <v>经确认，该宗地总面积为189.8平方米，合法用地面积为120平方米，超占土地面积为69.8平方米;建筑总面积为0平方米，合法建筑面积为198.3平方米，超占建筑面积为115.34平方米</v>
      </c>
      <c r="EN95" s="33"/>
      <c r="EO95" s="43" t="str">
        <f t="shared" si="82"/>
        <v>该宗地面积为189.8平方米，合法面积为120平方米，超占土地面积为69.8平方米；建筑总面积为0平方米，合法建筑面积为198.3平方米，超占建筑面积为115.34平方米。
</v>
      </c>
      <c r="EP95" s="1"/>
      <c r="EQ95" s="1"/>
      <c r="ER95" s="1"/>
      <c r="ES95" s="1">
        <f t="shared" si="67"/>
        <v>2</v>
      </c>
      <c r="ET95" s="1" t="str">
        <f t="shared" si="68"/>
        <v>2</v>
      </c>
      <c r="EU95" s="1">
        <f t="shared" si="69"/>
        <v>0</v>
      </c>
      <c r="EV95" s="1">
        <f t="shared" si="70"/>
        <v>1</v>
      </c>
      <c r="EW95" s="1" t="str">
        <f t="shared" si="71"/>
        <v>1-2</v>
      </c>
      <c r="EX95" s="1" t="str">
        <f t="shared" si="72"/>
        <v>2</v>
      </c>
      <c r="EY95" s="1" t="str">
        <f t="shared" si="73"/>
        <v>1-2层</v>
      </c>
      <c r="FB95" s="5">
        <v>20210526</v>
      </c>
    </row>
    <row r="96" customHeight="1" spans="1:158">
      <c r="A96" s="1">
        <v>1</v>
      </c>
      <c r="B96" s="1" t="s">
        <v>908</v>
      </c>
      <c r="C96" s="3" t="s">
        <v>909</v>
      </c>
      <c r="D96" s="1" t="str">
        <f t="shared" si="74"/>
        <v>510821217203JC00100</v>
      </c>
      <c r="E96" s="1" t="str">
        <f t="shared" si="75"/>
        <v>510821217203JC00100F00010001</v>
      </c>
      <c r="F96" s="1" t="s">
        <v>910</v>
      </c>
      <c r="G96" s="1" t="s">
        <v>169</v>
      </c>
      <c r="H96" s="1">
        <f>COUNTIF(F:F,F96)</f>
        <v>1</v>
      </c>
      <c r="I96" s="5" t="s">
        <v>170</v>
      </c>
      <c r="L96" s="1" t="s">
        <v>911</v>
      </c>
      <c r="M96" s="1">
        <f>COUNTIF(L:L,L96)</f>
        <v>2</v>
      </c>
      <c r="P96" s="6" t="str">
        <f>IFERROR(HYPERLINK(VLOOKUP(L:L,户籍资料路径!A:C,2,FALSE),"有"),"无")</f>
        <v>有</v>
      </c>
      <c r="Q96" s="11" t="str">
        <f>IFERROR(HYPERLINK(VLOOKUP(K:K,权属资料路径!A:B,2,FALSE),"有"),"无")</f>
        <v>无</v>
      </c>
      <c r="R96" s="11" t="str">
        <f>IFERROR(HYPERLINK(VLOOKUP(F:F,调查资料路径!A:B,2,FALSE),"有"),"无")</f>
        <v>无</v>
      </c>
      <c r="S96" s="12" t="str">
        <f t="shared" si="76"/>
        <v>有</v>
      </c>
      <c r="T96" s="1" t="s">
        <v>912</v>
      </c>
      <c r="X96" s="1" t="s">
        <v>233</v>
      </c>
      <c r="Y96" s="1" t="str">
        <f t="shared" si="77"/>
        <v>3</v>
      </c>
      <c r="Z96" s="1" t="s">
        <v>913</v>
      </c>
      <c r="AA96" s="1" t="str">
        <f>VLOOKUP(L:L,[1]Sheet1!$A:$N,2,FALSE)</f>
        <v>四川省旺苍县天星乡木瓜村5组7号</v>
      </c>
      <c r="AB96" s="1">
        <f t="shared" si="61"/>
        <v>0</v>
      </c>
      <c r="AC96" s="1" t="str">
        <f t="shared" si="62"/>
        <v>旺苍县天星乡木瓜村3组集体经济组织成员</v>
      </c>
      <c r="AD96" s="1">
        <v>628216</v>
      </c>
      <c r="AE96" s="1" t="s">
        <v>172</v>
      </c>
      <c r="AF96" s="1" t="s">
        <v>173</v>
      </c>
      <c r="AG96" s="1" t="s">
        <v>174</v>
      </c>
      <c r="AH96" s="1" t="str">
        <f t="shared" si="78"/>
        <v>旺苍县天星乡木瓜村3组李益才住宅一幢1-3层</v>
      </c>
      <c r="AJ96" s="1" t="s">
        <v>176</v>
      </c>
      <c r="AK96" s="5" t="s">
        <v>914</v>
      </c>
      <c r="AP96" s="24" t="s">
        <v>177</v>
      </c>
      <c r="AQ96" s="27" t="s">
        <v>492</v>
      </c>
      <c r="AS96" s="25" t="str">
        <f t="shared" si="79"/>
        <v>本宗地采用测距仪丈量了部分界址边长。界址线清楚，双方现场指界，与邻宗地无争议。该权利人还有一处宅基地。</v>
      </c>
      <c r="AT96" s="5" t="s">
        <v>178</v>
      </c>
      <c r="AU96" s="1" t="s">
        <v>179</v>
      </c>
      <c r="AW96" s="1" t="s">
        <v>180</v>
      </c>
      <c r="AY96" s="5" t="s">
        <v>181</v>
      </c>
      <c r="BA96" s="1">
        <v>0</v>
      </c>
      <c r="BB96" s="1">
        <v>0</v>
      </c>
      <c r="BD96" s="1" t="e">
        <f>VLOOKUP(K:K,面签资料路径!A:C,2,0)</f>
        <v>#N/A</v>
      </c>
      <c r="BG96" s="1" t="s">
        <v>207</v>
      </c>
      <c r="BH96" s="1" t="s">
        <v>185</v>
      </c>
      <c r="BJ96" s="1" t="s">
        <v>186</v>
      </c>
      <c r="BK96" s="1" t="str">
        <f t="shared" si="80"/>
        <v>自行修建</v>
      </c>
      <c r="BL96" s="1" t="s">
        <v>208</v>
      </c>
      <c r="BM96" s="1" t="s">
        <v>209</v>
      </c>
      <c r="BX96" s="1" t="s">
        <v>188</v>
      </c>
      <c r="BY96" s="1" t="s">
        <v>189</v>
      </c>
      <c r="BZ96" s="1" t="s">
        <v>188</v>
      </c>
      <c r="CA96" s="1" t="s">
        <v>189</v>
      </c>
      <c r="CB96" s="1" t="s">
        <v>189</v>
      </c>
      <c r="CC96" s="1" t="s">
        <v>188</v>
      </c>
      <c r="CD96" s="1" t="s">
        <v>189</v>
      </c>
      <c r="CI96"/>
      <c r="CP96"/>
      <c r="DC96" s="1" t="s">
        <v>233</v>
      </c>
      <c r="DD96" s="1" t="s">
        <v>244</v>
      </c>
      <c r="DE96" s="1" t="s">
        <v>192</v>
      </c>
      <c r="DF96" s="1" t="s">
        <v>192</v>
      </c>
      <c r="DG96" s="1" t="s">
        <v>220</v>
      </c>
      <c r="DH96" s="1" t="s">
        <v>211</v>
      </c>
      <c r="DI96" s="1" t="s">
        <v>194</v>
      </c>
      <c r="DJ96" s="1" t="s">
        <v>194</v>
      </c>
      <c r="DK96" s="1" t="s">
        <v>194</v>
      </c>
      <c r="DL96" s="1" t="s">
        <v>194</v>
      </c>
      <c r="DM96" s="1">
        <v>178.31</v>
      </c>
      <c r="DN96" s="41">
        <f>ROUND(IF(AM96="是",IFERROR(DM96*EE96/SUMIF(F:F,F96,EE:EE),DM96),IFERROR(DM96*BT96/SUMIF(F:F,F96,BT:BT),DM96)),2)</f>
        <v>178.31</v>
      </c>
      <c r="DO96" s="41">
        <v>137.17</v>
      </c>
      <c r="DP96" s="41">
        <f>ROUND(IF(AM96="是",IFERROR(DO96*EE96/SUMIF(F:F,F96,EE:EE),DO96),IFERROR(DO96*BT96/SUMIF(F:F,F96,BT:BT),DO96)),2)</f>
        <v>137.17</v>
      </c>
      <c r="DQ96" s="41">
        <v>0</v>
      </c>
      <c r="DR96" s="41">
        <v>0</v>
      </c>
      <c r="DS96" s="41">
        <v>0</v>
      </c>
      <c r="DT96" s="41">
        <v>137.17</v>
      </c>
      <c r="DU96" s="41">
        <v>127.61</v>
      </c>
      <c r="DV96" s="41">
        <v>59.64</v>
      </c>
      <c r="DW96" s="41">
        <v>0</v>
      </c>
      <c r="DX96" s="41">
        <v>0</v>
      </c>
      <c r="DY96" s="41">
        <v>0</v>
      </c>
      <c r="DZ96" s="41">
        <v>0</v>
      </c>
      <c r="EA96" s="41">
        <v>0</v>
      </c>
      <c r="EB96" s="41">
        <v>0</v>
      </c>
      <c r="EC96" s="41">
        <v>0</v>
      </c>
      <c r="ED96" s="41">
        <v>0</v>
      </c>
      <c r="EE96" s="41">
        <f>ROUND(IF(AM96="是",SUM(DQ96:EC96),IFERROR(SUM(DQ96:EC96)*BT96/SUMIF(F:F,F96,BT:BT),SUM(DQ96:EC96))),2)</f>
        <v>324.42</v>
      </c>
      <c r="EF96" s="41" t="s">
        <v>195</v>
      </c>
      <c r="EG96" s="41">
        <f t="shared" si="63"/>
        <v>90</v>
      </c>
      <c r="EH96" s="41">
        <f t="shared" si="64"/>
        <v>163.747406202681</v>
      </c>
      <c r="EI96" s="1">
        <v>3</v>
      </c>
      <c r="EJ96" s="41">
        <f t="shared" si="65"/>
        <v>88.31</v>
      </c>
      <c r="EK96" s="41">
        <f t="shared" si="66"/>
        <v>160.672593797319</v>
      </c>
      <c r="EM96" s="33" t="str">
        <f t="shared" si="81"/>
        <v>经确认，该宗地总面积为178.31平方米，合法用地面积为90平方米，超占土地面积为88.31平方米;建筑总面积为0平方米，合法建筑面积为163.75平方米，超占建筑面积为160.67平方米</v>
      </c>
      <c r="EN96" s="33"/>
      <c r="EO96" s="43" t="str">
        <f t="shared" si="82"/>
        <v>该宗地面积为178.31平方米，合法面积为90平方米，超占土地面积为88.31平方米；建筑总面积为0平方米，合法建筑面积为163.75平方米，超占建筑面积为160.67平方米。
</v>
      </c>
      <c r="EP96" s="1"/>
      <c r="EQ96" s="1"/>
      <c r="ER96" s="1"/>
      <c r="ES96" s="1">
        <f t="shared" si="67"/>
        <v>3</v>
      </c>
      <c r="ET96" s="1" t="str">
        <f t="shared" si="68"/>
        <v>3</v>
      </c>
      <c r="EU96" s="1">
        <f t="shared" si="69"/>
        <v>0</v>
      </c>
      <c r="EV96" s="1">
        <f t="shared" si="70"/>
        <v>1</v>
      </c>
      <c r="EW96" s="1" t="str">
        <f t="shared" si="71"/>
        <v>1-3</v>
      </c>
      <c r="EX96" s="1" t="str">
        <f t="shared" si="72"/>
        <v>3</v>
      </c>
      <c r="EY96" s="1" t="str">
        <f t="shared" si="73"/>
        <v>1-3层</v>
      </c>
      <c r="FB96" s="5">
        <v>20210526</v>
      </c>
    </row>
    <row r="97" customHeight="1" spans="1:158">
      <c r="A97" s="1">
        <v>1</v>
      </c>
      <c r="B97" s="1" t="s">
        <v>915</v>
      </c>
      <c r="C97" s="4" t="s">
        <v>916</v>
      </c>
      <c r="D97" s="1" t="str">
        <f t="shared" si="74"/>
        <v>510821217203JC00101</v>
      </c>
      <c r="E97" s="1" t="str">
        <f t="shared" si="75"/>
        <v>510821217203JC00101F00010001</v>
      </c>
      <c r="F97" s="1" t="s">
        <v>917</v>
      </c>
      <c r="G97" s="1" t="s">
        <v>169</v>
      </c>
      <c r="H97" s="1">
        <f>COUNTIF(F:F,F97)</f>
        <v>1</v>
      </c>
      <c r="I97" s="5" t="s">
        <v>170</v>
      </c>
      <c r="J97"/>
      <c r="L97" s="1" t="s">
        <v>918</v>
      </c>
      <c r="M97" s="1">
        <f>COUNTIF(L:L,L97)</f>
        <v>1</v>
      </c>
      <c r="P97" s="6" t="str">
        <f>IFERROR(HYPERLINK(VLOOKUP(L:L,户籍资料路径!A:C,2,FALSE),"有"),"无")</f>
        <v>有</v>
      </c>
      <c r="Q97" s="11" t="str">
        <f>IFERROR(HYPERLINK(VLOOKUP(L:L,权属资料路径!A:B,2,FALSE),"有"),"无")</f>
        <v>无</v>
      </c>
      <c r="R97" s="11" t="str">
        <f>IFERROR(HYPERLINK(VLOOKUP(F:F,调查资料路径!A:B,2,FALSE),"有"),"无")</f>
        <v>无</v>
      </c>
      <c r="S97" s="12" t="str">
        <f t="shared" si="76"/>
        <v>有</v>
      </c>
      <c r="T97" s="1" t="s">
        <v>919</v>
      </c>
      <c r="X97" s="1" t="s">
        <v>202</v>
      </c>
      <c r="Y97" s="1" t="str">
        <f t="shared" si="77"/>
        <v>4</v>
      </c>
      <c r="Z97" s="7">
        <v>18284083485</v>
      </c>
      <c r="AA97" s="1" t="str">
        <f>VLOOKUP(L:L,[1]Sheet1!$A:$N,2,FALSE)</f>
        <v>四川省旺苍县天星乡木瓜村5组8号</v>
      </c>
      <c r="AB97" s="1">
        <f t="shared" si="61"/>
        <v>0</v>
      </c>
      <c r="AC97" s="1" t="str">
        <f t="shared" si="62"/>
        <v>旺苍县天星乡木瓜村3组集体经济组织成员</v>
      </c>
      <c r="AD97" s="1">
        <v>628216</v>
      </c>
      <c r="AE97" s="1" t="s">
        <v>172</v>
      </c>
      <c r="AF97" s="9" t="s">
        <v>173</v>
      </c>
      <c r="AG97" s="1" t="s">
        <v>174</v>
      </c>
      <c r="AH97" s="1" t="str">
        <f t="shared" si="78"/>
        <v>旺苍县天星乡木瓜村3组李本凯住宅一幢1-2层</v>
      </c>
      <c r="AJ97" s="1" t="s">
        <v>176</v>
      </c>
      <c r="AK97" s="20">
        <v>43759</v>
      </c>
      <c r="AL97" s="20"/>
      <c r="AM97" s="59"/>
      <c r="AP97" s="24" t="s">
        <v>177</v>
      </c>
      <c r="AS97" s="25" t="str">
        <f t="shared" si="79"/>
        <v>本宗地采用测距仪丈量了部分界址边长。界址线清楚，双方现场指界，与邻宗地无争议。</v>
      </c>
      <c r="AT97" s="5" t="s">
        <v>178</v>
      </c>
      <c r="AU97" s="1" t="s">
        <v>179</v>
      </c>
      <c r="AW97" s="1" t="s">
        <v>180</v>
      </c>
      <c r="AY97" s="5" t="s">
        <v>181</v>
      </c>
      <c r="BA97" s="1">
        <v>0</v>
      </c>
      <c r="BB97" s="1">
        <v>0</v>
      </c>
      <c r="BD97" s="1" t="e">
        <f>VLOOKUP(K:K,面签资料路径!A:C,2,0)</f>
        <v>#N/A</v>
      </c>
      <c r="BG97" s="1" t="s">
        <v>207</v>
      </c>
      <c r="BH97" s="1" t="s">
        <v>185</v>
      </c>
      <c r="BJ97" s="1" t="s">
        <v>186</v>
      </c>
      <c r="BK97" s="1" t="str">
        <f t="shared" si="80"/>
        <v>自行修建</v>
      </c>
      <c r="BL97" s="1" t="s">
        <v>208</v>
      </c>
      <c r="BM97" s="1" t="s">
        <v>209</v>
      </c>
      <c r="BX97" s="1" t="s">
        <v>188</v>
      </c>
      <c r="BY97" s="1" t="s">
        <v>189</v>
      </c>
      <c r="BZ97" s="1" t="s">
        <v>189</v>
      </c>
      <c r="CA97" s="1" t="s">
        <v>189</v>
      </c>
      <c r="CB97" s="1" t="s">
        <v>189</v>
      </c>
      <c r="CC97" s="1" t="s">
        <v>188</v>
      </c>
      <c r="CD97" s="1" t="s">
        <v>189</v>
      </c>
      <c r="DC97" s="1" t="s">
        <v>217</v>
      </c>
      <c r="DD97" s="1" t="s">
        <v>244</v>
      </c>
      <c r="DE97" s="1" t="s">
        <v>193</v>
      </c>
      <c r="DF97" s="1" t="s">
        <v>192</v>
      </c>
      <c r="DG97" s="1" t="s">
        <v>193</v>
      </c>
      <c r="DH97" s="1" t="s">
        <v>220</v>
      </c>
      <c r="DI97" s="1" t="s">
        <v>194</v>
      </c>
      <c r="DJ97" s="1" t="s">
        <v>194</v>
      </c>
      <c r="DK97" s="1" t="s">
        <v>194</v>
      </c>
      <c r="DL97" s="1" t="s">
        <v>194</v>
      </c>
      <c r="DM97" s="1">
        <v>198.21</v>
      </c>
      <c r="DN97" s="41">
        <f>ROUND(IF(AM97="是",IFERROR(DM97*EE97/SUMIF(F:F,F97,EE:EE),DM97),IFERROR(DM97*BT97/SUMIF(F:F,F97,BT:BT),DM97)),2)</f>
        <v>198.21</v>
      </c>
      <c r="DO97" s="41">
        <v>164.99</v>
      </c>
      <c r="DP97" s="41">
        <f>ROUND(IF(AM97="是",IFERROR(DO97*EE97/SUMIF(F:F,F97,EE:EE),DO97),IFERROR(DO97*BT97/SUMIF(F:F,F97,BT:BT),DO97)),2)</f>
        <v>164.99</v>
      </c>
      <c r="DQ97" s="41">
        <v>0</v>
      </c>
      <c r="DR97" s="41">
        <v>0</v>
      </c>
      <c r="DS97" s="41">
        <v>0</v>
      </c>
      <c r="DT97" s="41">
        <v>164.99</v>
      </c>
      <c r="DU97" s="41">
        <v>156.99</v>
      </c>
      <c r="DV97" s="41">
        <v>0</v>
      </c>
      <c r="DW97" s="41">
        <v>0</v>
      </c>
      <c r="DX97" s="41">
        <v>0</v>
      </c>
      <c r="DY97" s="41">
        <v>0</v>
      </c>
      <c r="DZ97" s="41">
        <v>0</v>
      </c>
      <c r="EA97" s="41">
        <v>0</v>
      </c>
      <c r="EB97" s="41">
        <v>0</v>
      </c>
      <c r="EC97" s="41">
        <v>0</v>
      </c>
      <c r="ED97" s="41">
        <v>0</v>
      </c>
      <c r="EE97" s="41">
        <f>ROUND(IF(AM97="是",SUM(DQ97:EC97),IFERROR(SUM(DQ97:EC97)*BT97/SUMIF(F:F,F97,BT:BT),SUM(DQ97:EC97))),2)</f>
        <v>321.98</v>
      </c>
      <c r="EF97" s="41" t="s">
        <v>195</v>
      </c>
      <c r="EG97" s="41">
        <f t="shared" si="63"/>
        <v>120</v>
      </c>
      <c r="EH97" s="41">
        <f t="shared" si="64"/>
        <v>194.932647192372</v>
      </c>
      <c r="EI97" s="1">
        <v>2</v>
      </c>
      <c r="EJ97" s="41">
        <f t="shared" si="65"/>
        <v>78.21</v>
      </c>
      <c r="EK97" s="41">
        <f t="shared" si="66"/>
        <v>127.047352807628</v>
      </c>
      <c r="EM97" s="33" t="str">
        <f t="shared" si="81"/>
        <v>经确认，该宗地总面积为198.21平方米，合法用地面积为120平方米，超占土地面积为78.21平方米;建筑总面积为0平方米，合法建筑面积为194.93平方米，超占建筑面积为127.05平方米</v>
      </c>
      <c r="EN97" s="33"/>
      <c r="EO97" s="43" t="str">
        <f t="shared" si="82"/>
        <v>该宗地面积为198.21平方米，合法面积为120平方米，超占土地面积为78.21平方米；建筑总面积为0平方米，合法建筑面积为194.93平方米，超占建筑面积为127.05平方米。
</v>
      </c>
      <c r="EP97" s="1"/>
      <c r="EQ97" s="1"/>
      <c r="ER97" s="1"/>
      <c r="ES97" s="1">
        <f t="shared" si="67"/>
        <v>2</v>
      </c>
      <c r="ET97" s="1" t="str">
        <f t="shared" si="68"/>
        <v>2</v>
      </c>
      <c r="EU97" s="1">
        <f t="shared" si="69"/>
        <v>0</v>
      </c>
      <c r="EV97" s="1">
        <f t="shared" si="70"/>
        <v>1</v>
      </c>
      <c r="EW97" s="1" t="str">
        <f t="shared" si="71"/>
        <v>1-2</v>
      </c>
      <c r="EX97" s="1" t="str">
        <f t="shared" si="72"/>
        <v>2</v>
      </c>
      <c r="EY97" s="1" t="str">
        <f t="shared" si="73"/>
        <v>1-2层</v>
      </c>
      <c r="FB97" s="5">
        <v>20210526</v>
      </c>
    </row>
    <row r="98" customHeight="1" spans="1:158">
      <c r="A98" s="1">
        <v>1</v>
      </c>
      <c r="B98" s="1" t="s">
        <v>920</v>
      </c>
      <c r="C98" s="3" t="s">
        <v>921</v>
      </c>
      <c r="D98" s="1" t="str">
        <f t="shared" si="74"/>
        <v>510821217203JC00102</v>
      </c>
      <c r="E98" s="1" t="str">
        <f t="shared" si="75"/>
        <v>510821217203JC00102F00010001</v>
      </c>
      <c r="F98" s="1" t="s">
        <v>922</v>
      </c>
      <c r="G98" s="1" t="s">
        <v>169</v>
      </c>
      <c r="H98" s="1">
        <f>COUNTIF(F:F,F98)</f>
        <v>1</v>
      </c>
      <c r="I98" s="5" t="s">
        <v>170</v>
      </c>
      <c r="J98"/>
      <c r="K98"/>
      <c r="L98" s="1" t="s">
        <v>923</v>
      </c>
      <c r="M98" s="1">
        <f>COUNTIF(L:L,L98)</f>
        <v>1</v>
      </c>
      <c r="P98" s="8" t="str">
        <f>IFERROR(HYPERLINK(VLOOKUP(L:L,户籍资料路径!A:C,2,FALSE),"有"),"无")</f>
        <v>有</v>
      </c>
      <c r="Q98" s="11" t="str">
        <f>IFERROR(HYPERLINK(VLOOKUP(L:L,权属资料路径!A:B,2,FALSE),"有"),"无")</f>
        <v>无</v>
      </c>
      <c r="R98" s="11" t="str">
        <f>IFERROR(HYPERLINK(VLOOKUP(F:F,调查资料路径!A:B,2,FALSE),"有"),"无")</f>
        <v>无</v>
      </c>
      <c r="S98" s="12" t="str">
        <f t="shared" si="76"/>
        <v>有</v>
      </c>
      <c r="T98" s="1" t="s">
        <v>924</v>
      </c>
      <c r="X98" s="1" t="s">
        <v>202</v>
      </c>
      <c r="Y98" s="1" t="str">
        <f t="shared" si="77"/>
        <v>4</v>
      </c>
      <c r="Z98" s="1" t="s">
        <v>925</v>
      </c>
      <c r="AA98" s="1" t="str">
        <f>VLOOKUP(L:L,[1]Sheet1!$A:$N,2,FALSE)</f>
        <v>四川省旺苍县天星乡木瓜村5组3号</v>
      </c>
      <c r="AB98" s="1">
        <f t="shared" si="61"/>
        <v>0</v>
      </c>
      <c r="AC98" s="1" t="str">
        <f t="shared" si="62"/>
        <v>旺苍县天星乡木瓜村3组集体经济组织成员</v>
      </c>
      <c r="AD98" s="1">
        <v>628216</v>
      </c>
      <c r="AE98" s="1" t="s">
        <v>172</v>
      </c>
      <c r="AF98" s="1" t="s">
        <v>173</v>
      </c>
      <c r="AG98" s="1" t="s">
        <v>174</v>
      </c>
      <c r="AH98" s="1" t="str">
        <f t="shared" si="78"/>
        <v>旺苍县天星乡木瓜村3组李本义住宅一幢1-2层</v>
      </c>
      <c r="AJ98" s="1" t="s">
        <v>176</v>
      </c>
      <c r="AK98" s="5" t="s">
        <v>267</v>
      </c>
      <c r="AP98" s="24" t="s">
        <v>177</v>
      </c>
      <c r="AS98" s="25" t="str">
        <f t="shared" si="79"/>
        <v>本宗地采用测距仪丈量了部分界址边长。界址线清楚，双方现场指界，与邻宗地无争议。</v>
      </c>
      <c r="AT98" s="5" t="s">
        <v>178</v>
      </c>
      <c r="AU98" s="1" t="s">
        <v>179</v>
      </c>
      <c r="AW98" s="1" t="s">
        <v>180</v>
      </c>
      <c r="AY98" s="5" t="s">
        <v>181</v>
      </c>
      <c r="BA98" s="1">
        <v>0</v>
      </c>
      <c r="BB98" s="1">
        <v>0</v>
      </c>
      <c r="BD98" s="1" t="e">
        <f>VLOOKUP(K:K,面签资料路径!A:C,2,0)</f>
        <v>#N/A</v>
      </c>
      <c r="BG98" s="1" t="s">
        <v>207</v>
      </c>
      <c r="BH98" s="1" t="s">
        <v>185</v>
      </c>
      <c r="BJ98" s="1" t="s">
        <v>186</v>
      </c>
      <c r="BK98" s="1" t="str">
        <f t="shared" si="80"/>
        <v>自行修建</v>
      </c>
      <c r="BL98" s="1" t="s">
        <v>208</v>
      </c>
      <c r="BM98" s="1" t="s">
        <v>209</v>
      </c>
      <c r="BX98" s="1" t="s">
        <v>189</v>
      </c>
      <c r="BY98" s="1" t="s">
        <v>189</v>
      </c>
      <c r="BZ98" s="1" t="s">
        <v>189</v>
      </c>
      <c r="CA98" s="1" t="s">
        <v>189</v>
      </c>
      <c r="CB98" s="1" t="s">
        <v>189</v>
      </c>
      <c r="CC98" s="1" t="s">
        <v>188</v>
      </c>
      <c r="CD98" s="1" t="s">
        <v>189</v>
      </c>
      <c r="CI98" s="9"/>
      <c r="CP98" s="9"/>
      <c r="DC98" s="1" t="s">
        <v>217</v>
      </c>
      <c r="DD98" s="1" t="s">
        <v>244</v>
      </c>
      <c r="DE98" s="1" t="s">
        <v>926</v>
      </c>
      <c r="DF98" s="1" t="s">
        <v>211</v>
      </c>
      <c r="DG98" s="1" t="s">
        <v>220</v>
      </c>
      <c r="DH98" s="1" t="s">
        <v>192</v>
      </c>
      <c r="DI98" s="1" t="s">
        <v>194</v>
      </c>
      <c r="DJ98" s="1" t="s">
        <v>194</v>
      </c>
      <c r="DK98" s="1" t="s">
        <v>194</v>
      </c>
      <c r="DL98" s="1" t="s">
        <v>194</v>
      </c>
      <c r="DM98" s="1">
        <v>145.62</v>
      </c>
      <c r="DN98" s="41">
        <f>ROUND(IF(AM98="是",IFERROR(DM98*EE98/SUMIF(F:F,F98,EE:EE),DM98),IFERROR(DM98*BT98/SUMIF(F:F,F98,BT:BT),DM98)),2)</f>
        <v>145.62</v>
      </c>
      <c r="DO98" s="41">
        <v>139.59</v>
      </c>
      <c r="DP98" s="41">
        <f>ROUND(IF(AM98="是",IFERROR(DO98*EE98/SUMIF(F:F,F98,EE:EE),DO98),IFERROR(DO98*BT98/SUMIF(F:F,F98,BT:BT),DO98)),2)</f>
        <v>139.59</v>
      </c>
      <c r="DQ98" s="41">
        <v>0</v>
      </c>
      <c r="DR98" s="41">
        <v>0</v>
      </c>
      <c r="DS98" s="41">
        <v>0</v>
      </c>
      <c r="DT98" s="41">
        <v>139.59</v>
      </c>
      <c r="DU98" s="41">
        <v>139.59</v>
      </c>
      <c r="DV98" s="41">
        <v>0</v>
      </c>
      <c r="DW98" s="41">
        <v>0</v>
      </c>
      <c r="DX98" s="41">
        <v>0</v>
      </c>
      <c r="DY98" s="41">
        <v>0</v>
      </c>
      <c r="DZ98" s="41">
        <v>0</v>
      </c>
      <c r="EA98" s="41">
        <v>0</v>
      </c>
      <c r="EB98" s="41">
        <v>0</v>
      </c>
      <c r="EC98" s="41">
        <v>0</v>
      </c>
      <c r="ED98" s="41">
        <v>0</v>
      </c>
      <c r="EE98" s="41">
        <f>ROUND(IF(AM98="是",SUM(DQ98:EC98),IFERROR(SUM(DQ98:EC98)*BT98/SUMIF(F:F,F98,BT:BT),SUM(DQ98:EC98))),2)</f>
        <v>279.18</v>
      </c>
      <c r="EF98" s="41" t="s">
        <v>195</v>
      </c>
      <c r="EG98" s="41">
        <f t="shared" si="63"/>
        <v>120</v>
      </c>
      <c r="EH98" s="41">
        <f t="shared" si="64"/>
        <v>230.061804697157</v>
      </c>
      <c r="EI98" s="1">
        <v>2</v>
      </c>
      <c r="EJ98" s="41">
        <f t="shared" si="65"/>
        <v>25.62</v>
      </c>
      <c r="EK98" s="41">
        <f t="shared" si="66"/>
        <v>49.118195302843</v>
      </c>
      <c r="EM98" s="33" t="str">
        <f t="shared" si="81"/>
        <v>经确认，该宗地总面积为145.62平方米，合法用地面积为120平方米，超占土地面积为25.62平方米;建筑总面积为0平方米，合法建筑面积为230.06平方米，超占建筑面积为49.12平方米</v>
      </c>
      <c r="EN98" s="33"/>
      <c r="EO98" s="43" t="str">
        <f t="shared" si="82"/>
        <v>该宗地面积为145.62平方米，合法面积为120平方米，超占土地面积为25.62平方米；建筑总面积为0平方米，合法建筑面积为230.06平方米，超占建筑面积为49.12平方米。
</v>
      </c>
      <c r="EP98" s="1"/>
      <c r="EQ98" s="1"/>
      <c r="ER98" s="1"/>
      <c r="ES98" s="1">
        <f t="shared" si="67"/>
        <v>2</v>
      </c>
      <c r="ET98" s="1" t="str">
        <f t="shared" si="68"/>
        <v>2</v>
      </c>
      <c r="EU98" s="1">
        <f t="shared" si="69"/>
        <v>0</v>
      </c>
      <c r="EV98" s="1">
        <f t="shared" si="70"/>
        <v>1</v>
      </c>
      <c r="EW98" s="1" t="str">
        <f t="shared" si="71"/>
        <v>1-2</v>
      </c>
      <c r="EX98" s="1" t="str">
        <f t="shared" si="72"/>
        <v>2</v>
      </c>
      <c r="EY98" s="1" t="str">
        <f t="shared" si="73"/>
        <v>1-2层</v>
      </c>
      <c r="FB98" s="5">
        <v>20210526</v>
      </c>
    </row>
    <row r="99" customHeight="1" spans="1:158">
      <c r="A99" s="1">
        <v>1</v>
      </c>
      <c r="B99" s="1" t="s">
        <v>927</v>
      </c>
      <c r="C99" s="3" t="s">
        <v>928</v>
      </c>
      <c r="D99" s="1" t="str">
        <f t="shared" ref="D99:D117" si="83">F99</f>
        <v>510821217203JC00105</v>
      </c>
      <c r="E99" s="1" t="str">
        <f t="shared" ref="E99:E117" si="84">F99&amp;"F00010001"</f>
        <v>510821217203JC00105F00010001</v>
      </c>
      <c r="F99" s="1" t="s">
        <v>929</v>
      </c>
      <c r="G99" s="1" t="s">
        <v>169</v>
      </c>
      <c r="H99" s="1">
        <f>COUNTIF(F:F,F99)</f>
        <v>1</v>
      </c>
      <c r="I99" s="5" t="s">
        <v>170</v>
      </c>
      <c r="J99" s="9"/>
      <c r="L99" s="1" t="s">
        <v>930</v>
      </c>
      <c r="M99" s="1">
        <f>COUNTIF(L:L,L99)</f>
        <v>1</v>
      </c>
      <c r="P99" s="6" t="str">
        <f>IFERROR(HYPERLINK(VLOOKUP(L:L,户籍资料路径!A:C,2,FALSE),"有"),"无")</f>
        <v>有</v>
      </c>
      <c r="Q99" s="11" t="str">
        <f>IFERROR(HYPERLINK(VLOOKUP(K:K,权属资料路径!A:B,2,FALSE),"有"),"无")</f>
        <v>无</v>
      </c>
      <c r="R99" s="11" t="str">
        <f>IFERROR(HYPERLINK(VLOOKUP(F:F,调查资料路径!A:B,2,FALSE),"有"),"无")</f>
        <v>无</v>
      </c>
      <c r="S99" s="12" t="str">
        <f t="shared" ref="S99:S117" si="85">IF(C99&gt;0,HYPERLINK(".\"&amp;AE99&amp;AF99&amp;"房屋照片\"&amp;C99,"有"),"无")</f>
        <v>有</v>
      </c>
      <c r="T99" s="1" t="s">
        <v>931</v>
      </c>
      <c r="X99" s="1" t="s">
        <v>217</v>
      </c>
      <c r="Y99" s="1" t="str">
        <f t="shared" ref="Y99:Y117" si="86">IF(U99&gt;0,"核实是否所有人都要享受面积",IF(V99&gt;0,"核实是否所有人都要享受面积",X99))</f>
        <v>2</v>
      </c>
      <c r="Z99" s="1" t="s">
        <v>932</v>
      </c>
      <c r="AA99" s="1" t="str">
        <f>VLOOKUP(L:L,[1]Sheet1!$A:$N,2,FALSE)</f>
        <v>四川省旺苍县天星乡木瓜村4组14号</v>
      </c>
      <c r="AB99" s="1">
        <f t="shared" ref="AB99:AB154" si="87">IF(CD99="是",,IF(CA99="是",AE99&amp;AF99&amp;AG99,))</f>
        <v>0</v>
      </c>
      <c r="AC99" s="1" t="str">
        <f t="shared" ref="AC99:AC154" si="88">IF(CD99="是","是"&amp;AE99&amp;AF99&amp;AG99&amp;"集体经济组织原成员住宅的合法继承人",IF(CC99="是","旺苍县"&amp;AE99&amp;AF99&amp;AG99&amp;"集体经济组织成员",IF(AB99&gt;0,"原"&amp;"旺苍县"&amp;AE99&amp;AF99&amp;AG99&amp;"集体经济组织成员，现房屋坐落于"&amp;AE99&amp;AF99&amp;AG99,"是"&amp;LEFT(AA99,FIND("@",SUBSTITUTE(AA99,"组","@",1)))&amp;"集体经济组织成员，现居住于"&amp;AE99&amp;AF99&amp;AG99&amp;"，在原户籍所在地无宅基地和房屋")))</f>
        <v>旺苍县天星乡木瓜村3组集体经济组织成员</v>
      </c>
      <c r="AD99" s="1">
        <v>628216</v>
      </c>
      <c r="AE99" s="1" t="s">
        <v>172</v>
      </c>
      <c r="AF99" s="1" t="s">
        <v>173</v>
      </c>
      <c r="AG99" s="1" t="s">
        <v>174</v>
      </c>
      <c r="AH99" s="1" t="str">
        <f t="shared" ref="AH99:AH117" si="89">"旺苍县"&amp;AE99&amp;AF99&amp;AG99&amp;L99&amp;"住宅一幢1-"&amp;DC99&amp;"层"</f>
        <v>旺苍县天星乡木瓜村3组李光荣住宅一幢1-1层</v>
      </c>
      <c r="AJ99" s="1" t="s">
        <v>176</v>
      </c>
      <c r="AK99" s="5" t="s">
        <v>933</v>
      </c>
      <c r="AM99" s="9"/>
      <c r="AP99" s="24" t="s">
        <v>177</v>
      </c>
      <c r="AQ99" s="9"/>
      <c r="AS99" s="25" t="str">
        <f t="shared" ref="AS99:AS117" si="90">AP99&amp;AQ99</f>
        <v>本宗地采用测距仪丈量了部分界址边长。界址线清楚，双方现场指界，与邻宗地无争议。</v>
      </c>
      <c r="AT99" s="5" t="s">
        <v>178</v>
      </c>
      <c r="AU99" s="1" t="s">
        <v>179</v>
      </c>
      <c r="AW99" s="1" t="s">
        <v>180</v>
      </c>
      <c r="AY99" s="5" t="s">
        <v>181</v>
      </c>
      <c r="BA99" s="1" t="s">
        <v>570</v>
      </c>
      <c r="BB99" s="1">
        <v>0</v>
      </c>
      <c r="BD99" s="1" t="e">
        <f>VLOOKUP(K:K,面签资料路径!A:C,2,0)</f>
        <v>#N/A</v>
      </c>
      <c r="BG99" s="1" t="s">
        <v>207</v>
      </c>
      <c r="BH99" s="1" t="s">
        <v>185</v>
      </c>
      <c r="BJ99" s="1" t="s">
        <v>186</v>
      </c>
      <c r="BK99" s="1" t="str">
        <f t="shared" ref="BK99:BK117" si="91">IF(CD99="是","继承","自行修建")</f>
        <v>自行修建</v>
      </c>
      <c r="BL99" s="1" t="s">
        <v>208</v>
      </c>
      <c r="BM99" s="1" t="s">
        <v>209</v>
      </c>
      <c r="BX99" s="1" t="s">
        <v>189</v>
      </c>
      <c r="BY99" s="1" t="s">
        <v>189</v>
      </c>
      <c r="BZ99" s="1" t="s">
        <v>189</v>
      </c>
      <c r="CA99" s="1" t="s">
        <v>189</v>
      </c>
      <c r="CB99" s="1" t="s">
        <v>189</v>
      </c>
      <c r="CC99" s="1" t="s">
        <v>188</v>
      </c>
      <c r="CD99" s="1" t="s">
        <v>189</v>
      </c>
      <c r="DC99" s="1" t="s">
        <v>169</v>
      </c>
      <c r="DD99" s="1" t="s">
        <v>210</v>
      </c>
      <c r="DE99" s="1" t="s">
        <v>220</v>
      </c>
      <c r="DF99" s="1" t="s">
        <v>211</v>
      </c>
      <c r="DG99" s="1" t="s">
        <v>934</v>
      </c>
      <c r="DH99" s="1" t="s">
        <v>192</v>
      </c>
      <c r="DI99" s="1" t="s">
        <v>194</v>
      </c>
      <c r="DJ99" s="1" t="s">
        <v>194</v>
      </c>
      <c r="DK99" s="1" t="s">
        <v>253</v>
      </c>
      <c r="DL99" s="1" t="s">
        <v>194</v>
      </c>
      <c r="DM99" s="1">
        <v>159.26</v>
      </c>
      <c r="DN99" s="41">
        <f>ROUND(IF(AM99="是",IFERROR(DM99*EE99/SUMIF(F:F,F99,EE:EE),DM99),IFERROR(DM99*BT99/SUMIF(F:F,F99,BT:BT),DM99)),2)</f>
        <v>159.26</v>
      </c>
      <c r="DO99" s="41">
        <v>121.88</v>
      </c>
      <c r="DP99" s="41">
        <f>ROUND(IF(AM99="是",IFERROR(DO99*EE99/SUMIF(F:F,F99,EE:EE),DO99),IFERROR(DO99*BT99/SUMIF(F:F,F99,BT:BT),DO99)),2)</f>
        <v>121.88</v>
      </c>
      <c r="DQ99" s="41">
        <v>0</v>
      </c>
      <c r="DR99" s="41">
        <v>0</v>
      </c>
      <c r="DS99" s="41">
        <v>0</v>
      </c>
      <c r="DT99" s="41">
        <v>121.88</v>
      </c>
      <c r="DU99" s="41">
        <v>0</v>
      </c>
      <c r="DV99" s="41">
        <v>0</v>
      </c>
      <c r="DW99" s="41">
        <v>0</v>
      </c>
      <c r="DX99" s="41">
        <v>0</v>
      </c>
      <c r="DY99" s="41">
        <v>0</v>
      </c>
      <c r="DZ99" s="41">
        <v>0</v>
      </c>
      <c r="EA99" s="41">
        <v>0</v>
      </c>
      <c r="EB99" s="41">
        <v>0</v>
      </c>
      <c r="EC99" s="41">
        <v>0</v>
      </c>
      <c r="ED99" s="41">
        <v>0</v>
      </c>
      <c r="EE99" s="41">
        <f>ROUND(IF(AM99="是",SUM(DQ99:EC99),IFERROR(SUM(DQ99:EC99)*BT99/SUMIF(F:F,F99,BT:BT),SUM(DQ99:EC99))),2)</f>
        <v>121.88</v>
      </c>
      <c r="EF99" s="41" t="s">
        <v>195</v>
      </c>
      <c r="EG99" s="41">
        <f t="shared" ref="EG99:EG154" si="92">ROUND(IF(IFERROR(VALUE(CP99),0)&lt;1,IF(OR(ISNUMBER(SEARCH("B",F99)),IFERROR(VALUE(LEFT(AK99,4)),2000)&lt;1983),DN99,MIN(IF(IFERROR(VALUE(X99),0)&lt;1,0,MAX(MIN(IFERROR(VALUE(X99),0),5),3)*30),DN99)),MIN(MAX(IFERROR(VALUE(CP99),0),IF(OR(ISNUMBER(SEARCH("B",F99)),IFERROR(VALUE(LEFT(AK99,4)),2000)&lt;1983),DN99,MIN(IF(IFERROR(VALUE(X99),0)&lt;1,0,MAX(MIN(IFERROR(VALUE(X99),0),5),3)*30),DN99))),DN99)),2)</f>
        <v>90</v>
      </c>
      <c r="EH99" s="41">
        <f t="shared" ref="EH99:EH154" si="93">EE99*EG99/DN99</f>
        <v>68.8760517392942</v>
      </c>
      <c r="EI99" s="1">
        <v>1</v>
      </c>
      <c r="EJ99" s="41">
        <f t="shared" ref="EJ99:EJ154" si="94">DN99-EG99</f>
        <v>69.26</v>
      </c>
      <c r="EK99" s="41">
        <f t="shared" ref="EK99:EK154" si="95">EE99-EH99</f>
        <v>53.0039482607058</v>
      </c>
      <c r="EM99" s="33" t="str">
        <f t="shared" si="81"/>
        <v>经确认，该宗地总面积为159.26平方米，合法用地面积为90平方米，超占土地面积为69.26平方米;建筑总面积为0平方米，合法建筑面积为68.88平方米，超占建筑面积为53平方米</v>
      </c>
      <c r="EN99" s="33"/>
      <c r="EO99" s="43" t="str">
        <f t="shared" si="82"/>
        <v>该宗地面积为159.26平方米，合法面积为90平方米，超占土地面积为69.26平方米；建筑总面积为0平方米，合法建筑面积为68.88平方米，超占建筑面积为53平方米。
</v>
      </c>
      <c r="EP99" s="1"/>
      <c r="EQ99" s="1"/>
      <c r="ER99" s="1"/>
      <c r="ES99" s="1">
        <f t="shared" ref="ES99:ES154" si="96">ET99+EU99</f>
        <v>1</v>
      </c>
      <c r="ET99" s="1" t="str">
        <f t="shared" ref="ET99:ET154" si="97">DC99</f>
        <v>1</v>
      </c>
      <c r="EU99" s="1">
        <f t="shared" ref="EU99:EU154" si="98">IF(DS99=0,0,1)</f>
        <v>0</v>
      </c>
      <c r="EV99" s="1">
        <f t="shared" ref="EV99:EV154" si="99">IF(EU99=1,-1,1)</f>
        <v>1</v>
      </c>
      <c r="EW99" s="1" t="str">
        <f t="shared" ref="EW99:EW154" si="100">IF(EU99=0,"1-"&amp;ET99,"-1-"&amp;ET99)</f>
        <v>1-1</v>
      </c>
      <c r="EX99" s="1" t="str">
        <f t="shared" ref="EX99:EX154" si="101">ET99</f>
        <v>1</v>
      </c>
      <c r="EY99" s="1" t="str">
        <f t="shared" ref="EY99:EY154" si="102">EW99&amp;"层"</f>
        <v>1-1层</v>
      </c>
      <c r="FB99" s="5">
        <v>20210526</v>
      </c>
    </row>
    <row r="100" customHeight="1" spans="1:158">
      <c r="A100" s="1">
        <v>1</v>
      </c>
      <c r="B100" s="1" t="s">
        <v>935</v>
      </c>
      <c r="C100" s="3" t="s">
        <v>936</v>
      </c>
      <c r="D100" s="1" t="str">
        <f t="shared" si="83"/>
        <v>510821217203JC00106</v>
      </c>
      <c r="E100" s="1" t="str">
        <f t="shared" si="84"/>
        <v>510821217203JC00106F00010001</v>
      </c>
      <c r="F100" s="1" t="s">
        <v>937</v>
      </c>
      <c r="G100" s="1" t="s">
        <v>169</v>
      </c>
      <c r="H100" s="1">
        <f>COUNTIF(F:F,F100)</f>
        <v>1</v>
      </c>
      <c r="I100" s="5" t="s">
        <v>170</v>
      </c>
      <c r="J100"/>
      <c r="L100" s="1" t="s">
        <v>938</v>
      </c>
      <c r="M100" s="1">
        <f>COUNTIF(L:L,L100)</f>
        <v>1</v>
      </c>
      <c r="P100" s="6" t="str">
        <f>IFERROR(HYPERLINK(VLOOKUP(L:L,户籍资料路径!A:C,2,FALSE),"有"),"无")</f>
        <v>有</v>
      </c>
      <c r="Q100" s="11" t="str">
        <f>IFERROR(HYPERLINK(VLOOKUP(K:K,权属资料路径!A:B,2,FALSE),"有"),"无")</f>
        <v>无</v>
      </c>
      <c r="R100" s="11" t="str">
        <f>IFERROR(HYPERLINK(VLOOKUP(F:F,调查资料路径!A:B,2,FALSE),"有"),"无")</f>
        <v>无</v>
      </c>
      <c r="S100" s="12" t="str">
        <f t="shared" si="85"/>
        <v>有</v>
      </c>
      <c r="T100" s="1" t="s">
        <v>939</v>
      </c>
      <c r="X100" s="1" t="s">
        <v>202</v>
      </c>
      <c r="Y100" s="1" t="str">
        <f t="shared" si="86"/>
        <v>4</v>
      </c>
      <c r="Z100" s="33" t="s">
        <v>932</v>
      </c>
      <c r="AA100" s="1" t="str">
        <f>VLOOKUP(L:L,[1]Sheet1!$A:$N,2,FALSE)</f>
        <v>四川省旺苍县天星乡木瓜村4组58号</v>
      </c>
      <c r="AB100" s="1">
        <f t="shared" si="87"/>
        <v>0</v>
      </c>
      <c r="AC100" s="1" t="str">
        <f t="shared" si="88"/>
        <v>旺苍县天星乡木瓜村3组集体经济组织成员</v>
      </c>
      <c r="AD100" s="1">
        <v>628216</v>
      </c>
      <c r="AE100" s="1" t="s">
        <v>172</v>
      </c>
      <c r="AF100" s="1" t="s">
        <v>173</v>
      </c>
      <c r="AG100" s="1" t="s">
        <v>174</v>
      </c>
      <c r="AH100" s="1" t="str">
        <f t="shared" si="89"/>
        <v>旺苍县天星乡木瓜村3组付朝海住宅一幢1-1层</v>
      </c>
      <c r="AJ100" s="1" t="s">
        <v>176</v>
      </c>
      <c r="AK100" s="5" t="s">
        <v>933</v>
      </c>
      <c r="AP100" s="24" t="s">
        <v>177</v>
      </c>
      <c r="AS100" s="25" t="str">
        <f t="shared" si="90"/>
        <v>本宗地采用测距仪丈量了部分界址边长。界址线清楚，双方现场指界，与邻宗地无争议。</v>
      </c>
      <c r="AT100" s="5" t="s">
        <v>178</v>
      </c>
      <c r="AU100" s="1" t="s">
        <v>179</v>
      </c>
      <c r="AW100" s="1" t="s">
        <v>180</v>
      </c>
      <c r="AY100" s="5" t="s">
        <v>181</v>
      </c>
      <c r="BA100" s="1" t="s">
        <v>570</v>
      </c>
      <c r="BB100" s="1">
        <v>0</v>
      </c>
      <c r="BD100" s="1" t="e">
        <f>VLOOKUP(K:K,面签资料路径!A:C,2,0)</f>
        <v>#N/A</v>
      </c>
      <c r="BG100" s="1" t="s">
        <v>207</v>
      </c>
      <c r="BH100" s="1" t="s">
        <v>185</v>
      </c>
      <c r="BJ100" s="1" t="s">
        <v>186</v>
      </c>
      <c r="BK100" s="1" t="str">
        <f t="shared" si="91"/>
        <v>自行修建</v>
      </c>
      <c r="BL100" s="1" t="s">
        <v>208</v>
      </c>
      <c r="BM100" s="1" t="s">
        <v>209</v>
      </c>
      <c r="BX100" s="1" t="s">
        <v>188</v>
      </c>
      <c r="BY100" s="1" t="s">
        <v>189</v>
      </c>
      <c r="BZ100" s="1" t="s">
        <v>189</v>
      </c>
      <c r="CA100" s="1" t="s">
        <v>189</v>
      </c>
      <c r="CB100" s="1" t="s">
        <v>189</v>
      </c>
      <c r="CC100" s="1" t="s">
        <v>188</v>
      </c>
      <c r="CD100" s="1" t="s">
        <v>189</v>
      </c>
      <c r="DC100" s="1" t="s">
        <v>169</v>
      </c>
      <c r="DD100" s="1" t="s">
        <v>210</v>
      </c>
      <c r="DE100" s="1" t="s">
        <v>940</v>
      </c>
      <c r="DF100" s="1" t="s">
        <v>211</v>
      </c>
      <c r="DG100" s="1" t="s">
        <v>211</v>
      </c>
      <c r="DH100" s="1" t="s">
        <v>192</v>
      </c>
      <c r="DI100" s="1" t="s">
        <v>253</v>
      </c>
      <c r="DJ100" s="1" t="s">
        <v>194</v>
      </c>
      <c r="DK100" s="1" t="s">
        <v>194</v>
      </c>
      <c r="DL100" s="1" t="s">
        <v>194</v>
      </c>
      <c r="DM100" s="1">
        <v>112.63</v>
      </c>
      <c r="DN100" s="41">
        <f>ROUND(IF(AM100="是",IFERROR(DM100*EE100/SUMIF(F:F,F100,EE:EE),DM100),IFERROR(DM100*BT100/SUMIF(F:F,F100,BT:BT),DM100)),2)</f>
        <v>112.63</v>
      </c>
      <c r="DO100" s="41">
        <v>85.7</v>
      </c>
      <c r="DP100" s="41">
        <f>ROUND(IF(AM100="是",IFERROR(DO100*EE100/SUMIF(F:F,F100,EE:EE),DO100),IFERROR(DO100*BT100/SUMIF(F:F,F100,BT:BT),DO100)),2)</f>
        <v>85.7</v>
      </c>
      <c r="DQ100" s="41">
        <v>0</v>
      </c>
      <c r="DR100" s="41">
        <v>0</v>
      </c>
      <c r="DS100" s="41">
        <v>0</v>
      </c>
      <c r="DT100" s="41">
        <v>85.7</v>
      </c>
      <c r="DU100" s="41">
        <v>0</v>
      </c>
      <c r="DV100" s="41">
        <v>0</v>
      </c>
      <c r="DW100" s="41">
        <v>0</v>
      </c>
      <c r="DX100" s="41">
        <v>0</v>
      </c>
      <c r="DY100" s="41">
        <v>0</v>
      </c>
      <c r="DZ100" s="41">
        <v>0</v>
      </c>
      <c r="EA100" s="41">
        <v>0</v>
      </c>
      <c r="EB100" s="41">
        <v>0</v>
      </c>
      <c r="EC100" s="41">
        <v>0</v>
      </c>
      <c r="ED100" s="41">
        <v>0</v>
      </c>
      <c r="EE100" s="41">
        <f>ROUND(IF(AM100="是",SUM(DQ100:EC100),IFERROR(SUM(DQ100:EC100)*BT100/SUMIF(F:F,F100,BT:BT),SUM(DQ100:EC100))),2)</f>
        <v>85.7</v>
      </c>
      <c r="EF100" s="41" t="s">
        <v>195</v>
      </c>
      <c r="EG100" s="41">
        <f t="shared" si="92"/>
        <v>112.63</v>
      </c>
      <c r="EH100" s="41">
        <f t="shared" si="93"/>
        <v>85.7</v>
      </c>
      <c r="EI100" s="1">
        <v>1</v>
      </c>
      <c r="EJ100" s="41">
        <f t="shared" si="94"/>
        <v>0</v>
      </c>
      <c r="EK100" s="41">
        <f t="shared" si="95"/>
        <v>0</v>
      </c>
      <c r="EM100" s="33" t="str">
        <f t="shared" si="81"/>
        <v>无</v>
      </c>
      <c r="EN100" s="33"/>
      <c r="EO100" s="43" t="str">
        <f t="shared" si="82"/>
        <v/>
      </c>
      <c r="EP100" s="1"/>
      <c r="EQ100" s="1"/>
      <c r="ER100" s="1"/>
      <c r="ES100" s="1">
        <f t="shared" si="96"/>
        <v>1</v>
      </c>
      <c r="ET100" s="1" t="str">
        <f t="shared" si="97"/>
        <v>1</v>
      </c>
      <c r="EU100" s="1">
        <f t="shared" si="98"/>
        <v>0</v>
      </c>
      <c r="EV100" s="1">
        <f t="shared" si="99"/>
        <v>1</v>
      </c>
      <c r="EW100" s="1" t="str">
        <f t="shared" si="100"/>
        <v>1-1</v>
      </c>
      <c r="EX100" s="1" t="str">
        <f t="shared" si="101"/>
        <v>1</v>
      </c>
      <c r="EY100" s="1" t="str">
        <f t="shared" si="102"/>
        <v>1-1层</v>
      </c>
      <c r="FB100" s="5">
        <v>20210526</v>
      </c>
    </row>
    <row r="101" customHeight="1" spans="1:158">
      <c r="A101" s="1">
        <v>1</v>
      </c>
      <c r="B101" s="1" t="s">
        <v>941</v>
      </c>
      <c r="C101" s="3" t="s">
        <v>942</v>
      </c>
      <c r="D101" s="1" t="str">
        <f t="shared" si="83"/>
        <v>510821217203JC00107</v>
      </c>
      <c r="E101" s="1" t="str">
        <f t="shared" si="84"/>
        <v>510821217203JC00107F00010001</v>
      </c>
      <c r="F101" s="1" t="s">
        <v>943</v>
      </c>
      <c r="G101" s="1" t="s">
        <v>169</v>
      </c>
      <c r="H101" s="1">
        <f>COUNTIF(F:F,F101)</f>
        <v>1</v>
      </c>
      <c r="I101" s="5" t="s">
        <v>170</v>
      </c>
      <c r="L101" s="1" t="s">
        <v>944</v>
      </c>
      <c r="M101" s="1">
        <f>COUNTIF(L:L,L101)</f>
        <v>1</v>
      </c>
      <c r="N101" s="1" t="s">
        <v>619</v>
      </c>
      <c r="P101" s="8" t="str">
        <f>IFERROR(HYPERLINK(VLOOKUP(L:L,户籍资料路径!A:C,2,FALSE),"有"),"无")</f>
        <v>有</v>
      </c>
      <c r="Q101" s="11" t="str">
        <f>IFERROR(HYPERLINK(VLOOKUP(K:K,权属资料路径!A:B,2,FALSE),"有"),"无")</f>
        <v>无</v>
      </c>
      <c r="R101" s="11" t="str">
        <f>IFERROR(HYPERLINK(VLOOKUP(F:F,调查资料路径!A:B,2,FALSE),"有"),"无")</f>
        <v>无</v>
      </c>
      <c r="S101" s="12" t="str">
        <f t="shared" si="85"/>
        <v>有</v>
      </c>
      <c r="T101" s="1" t="s">
        <v>945</v>
      </c>
      <c r="X101" s="1" t="s">
        <v>202</v>
      </c>
      <c r="Y101" s="1" t="str">
        <f t="shared" si="86"/>
        <v>4</v>
      </c>
      <c r="Z101" s="1" t="s">
        <v>946</v>
      </c>
      <c r="AA101" s="1" t="str">
        <f>VLOOKUP(L:L,[1]Sheet1!$A:$N,2,FALSE)</f>
        <v>四川省旺苍县天星乡木瓜村4组13号</v>
      </c>
      <c r="AB101" s="1">
        <f t="shared" si="87"/>
        <v>0</v>
      </c>
      <c r="AC101" s="1" t="str">
        <f t="shared" si="88"/>
        <v>旺苍县天星乡木瓜村3组集体经济组织成员</v>
      </c>
      <c r="AD101" s="1">
        <v>628216</v>
      </c>
      <c r="AE101" s="1" t="s">
        <v>172</v>
      </c>
      <c r="AF101" s="1" t="s">
        <v>173</v>
      </c>
      <c r="AG101" s="1" t="s">
        <v>174</v>
      </c>
      <c r="AH101" s="1" t="str">
        <f t="shared" si="89"/>
        <v>旺苍县天星乡木瓜村3组李明雄住宅一幢1-2层</v>
      </c>
      <c r="AJ101" s="1" t="s">
        <v>176</v>
      </c>
      <c r="AK101" s="5" t="s">
        <v>685</v>
      </c>
      <c r="AP101" s="24" t="s">
        <v>177</v>
      </c>
      <c r="AS101" s="25" t="str">
        <f t="shared" si="90"/>
        <v>本宗地采用测距仪丈量了部分界址边长。界址线清楚，双方现场指界，与邻宗地无争议。</v>
      </c>
      <c r="AT101" s="5" t="s">
        <v>178</v>
      </c>
      <c r="AU101" s="1" t="s">
        <v>179</v>
      </c>
      <c r="AW101" s="1" t="s">
        <v>180</v>
      </c>
      <c r="AY101" s="5" t="s">
        <v>181</v>
      </c>
      <c r="BA101" s="1" t="s">
        <v>182</v>
      </c>
      <c r="BB101" s="1" t="s">
        <v>947</v>
      </c>
      <c r="BD101" s="1" t="e">
        <f>VLOOKUP(K:K,面签资料路径!A:C,2,0)</f>
        <v>#N/A</v>
      </c>
      <c r="BG101" s="1" t="s">
        <v>207</v>
      </c>
      <c r="BH101" s="1" t="s">
        <v>185</v>
      </c>
      <c r="BJ101" s="1" t="s">
        <v>186</v>
      </c>
      <c r="BK101" s="1" t="str">
        <f t="shared" si="91"/>
        <v>自行修建</v>
      </c>
      <c r="BL101" s="1" t="s">
        <v>208</v>
      </c>
      <c r="BM101" s="1" t="s">
        <v>209</v>
      </c>
      <c r="BX101" s="1" t="s">
        <v>189</v>
      </c>
      <c r="BY101" s="1" t="s">
        <v>189</v>
      </c>
      <c r="BZ101" s="1" t="s">
        <v>189</v>
      </c>
      <c r="CA101" s="1" t="s">
        <v>189</v>
      </c>
      <c r="CB101" s="1" t="s">
        <v>189</v>
      </c>
      <c r="CC101" s="1" t="s">
        <v>188</v>
      </c>
      <c r="CD101" s="1" t="s">
        <v>189</v>
      </c>
      <c r="CI101" s="9"/>
      <c r="CP101" s="9"/>
      <c r="DC101" s="1" t="s">
        <v>217</v>
      </c>
      <c r="DD101" s="1" t="s">
        <v>244</v>
      </c>
      <c r="DE101" s="1" t="s">
        <v>211</v>
      </c>
      <c r="DF101" s="1" t="s">
        <v>211</v>
      </c>
      <c r="DG101" s="1" t="s">
        <v>948</v>
      </c>
      <c r="DH101" s="1" t="s">
        <v>193</v>
      </c>
      <c r="DI101" s="1" t="s">
        <v>194</v>
      </c>
      <c r="DJ101" s="1" t="s">
        <v>194</v>
      </c>
      <c r="DK101" s="1" t="s">
        <v>194</v>
      </c>
      <c r="DL101" s="1" t="s">
        <v>194</v>
      </c>
      <c r="DM101" s="1">
        <v>167.31</v>
      </c>
      <c r="DN101" s="41">
        <f>ROUND(IF(AM101="是",IFERROR(DM101*EE101/SUMIF(F:F,F101,EE:EE),DM101),IFERROR(DM101*BT101/SUMIF(F:F,F101,BT:BT),DM101)),2)</f>
        <v>167.31</v>
      </c>
      <c r="DO101" s="41">
        <v>148.9</v>
      </c>
      <c r="DP101" s="41">
        <f>ROUND(IF(AM101="是",IFERROR(DO101*EE101/SUMIF(F:F,F101,EE:EE),DO101),IFERROR(DO101*BT101/SUMIF(F:F,F101,BT:BT),DO101)),2)</f>
        <v>148.9</v>
      </c>
      <c r="DQ101" s="41">
        <v>0</v>
      </c>
      <c r="DR101" s="41">
        <v>0</v>
      </c>
      <c r="DS101" s="41">
        <v>0</v>
      </c>
      <c r="DT101" s="41">
        <v>148.9</v>
      </c>
      <c r="DU101" s="41">
        <v>140.09</v>
      </c>
      <c r="DV101" s="41">
        <v>0</v>
      </c>
      <c r="DW101" s="41">
        <v>0</v>
      </c>
      <c r="DX101" s="41">
        <v>0</v>
      </c>
      <c r="DY101" s="41">
        <v>0</v>
      </c>
      <c r="DZ101" s="41">
        <v>0</v>
      </c>
      <c r="EA101" s="41">
        <v>0</v>
      </c>
      <c r="EB101" s="41">
        <v>0</v>
      </c>
      <c r="EC101" s="41">
        <v>0</v>
      </c>
      <c r="ED101" s="41">
        <v>0</v>
      </c>
      <c r="EE101" s="41">
        <f>ROUND(IF(AM101="是",SUM(DQ101:EC101),IFERROR(SUM(DQ101:EC101)*BT101/SUMIF(F:F,F101,BT:BT),SUM(DQ101:EC101))),2)</f>
        <v>288.99</v>
      </c>
      <c r="EF101" s="41" t="s">
        <v>195</v>
      </c>
      <c r="EG101" s="41">
        <f t="shared" si="92"/>
        <v>120</v>
      </c>
      <c r="EH101" s="41">
        <f t="shared" si="93"/>
        <v>207.272727272727</v>
      </c>
      <c r="EI101" s="1">
        <v>2</v>
      </c>
      <c r="EJ101" s="41">
        <f t="shared" si="94"/>
        <v>47.31</v>
      </c>
      <c r="EK101" s="41">
        <f t="shared" si="95"/>
        <v>81.7172727272727</v>
      </c>
      <c r="EM101" s="33" t="str">
        <f t="shared" si="81"/>
        <v>经确认，该宗地总面积为167.31平方米，合法用地面积为120平方米，超占土地面积为47.31平方米;建筑总面积为0平方米，合法建筑面积为207.27平方米，超占建筑面积为81.72平方米</v>
      </c>
      <c r="EN101" s="33"/>
      <c r="EO101" s="43" t="str">
        <f t="shared" si="82"/>
        <v>该宗地面积为167.31平方米，合法面积为120平方米，超占土地面积为47.31平方米；建筑总面积为0平方米，合法建筑面积为207.27平方米，超占建筑面积为81.72平方米。
</v>
      </c>
      <c r="EP101" s="1"/>
      <c r="EQ101" s="1"/>
      <c r="ER101" s="1"/>
      <c r="ES101" s="1">
        <f t="shared" si="96"/>
        <v>2</v>
      </c>
      <c r="ET101" s="1" t="str">
        <f t="shared" si="97"/>
        <v>2</v>
      </c>
      <c r="EU101" s="1">
        <f t="shared" si="98"/>
        <v>0</v>
      </c>
      <c r="EV101" s="1">
        <f t="shared" si="99"/>
        <v>1</v>
      </c>
      <c r="EW101" s="1" t="str">
        <f t="shared" si="100"/>
        <v>1-2</v>
      </c>
      <c r="EX101" s="1" t="str">
        <f t="shared" si="101"/>
        <v>2</v>
      </c>
      <c r="EY101" s="1" t="str">
        <f t="shared" si="102"/>
        <v>1-2层</v>
      </c>
      <c r="FB101" s="5">
        <v>20210526</v>
      </c>
    </row>
    <row r="102" customHeight="1" spans="1:158">
      <c r="A102" s="1">
        <v>1</v>
      </c>
      <c r="B102" s="1" t="s">
        <v>949</v>
      </c>
      <c r="C102" s="3" t="s">
        <v>950</v>
      </c>
      <c r="D102" s="1" t="str">
        <f t="shared" si="83"/>
        <v>510821217203JC00108</v>
      </c>
      <c r="E102" s="1" t="str">
        <f t="shared" si="84"/>
        <v>510821217203JC00108F00010001</v>
      </c>
      <c r="F102" s="1" t="s">
        <v>951</v>
      </c>
      <c r="G102" s="1" t="s">
        <v>169</v>
      </c>
      <c r="H102" s="1">
        <f>COUNTIF(F:F,F102)</f>
        <v>1</v>
      </c>
      <c r="I102" s="5" t="s">
        <v>170</v>
      </c>
      <c r="L102" s="1" t="s">
        <v>952</v>
      </c>
      <c r="M102" s="1">
        <f>COUNTIF(L:L,L102)</f>
        <v>1</v>
      </c>
      <c r="P102" s="6" t="str">
        <f>IFERROR(HYPERLINK(VLOOKUP(L:L,户籍资料路径!A:C,2,FALSE),"有"),"无")</f>
        <v>有</v>
      </c>
      <c r="Q102" s="11" t="str">
        <f>IFERROR(HYPERLINK(VLOOKUP(L:L,权属资料路径!A:B,2,FALSE),"有"),"无")</f>
        <v>无</v>
      </c>
      <c r="R102" s="11" t="str">
        <f>IFERROR(HYPERLINK(VLOOKUP(F:F,调查资料路径!A:B,2,FALSE),"有"),"无")</f>
        <v>无</v>
      </c>
      <c r="S102" s="12" t="str">
        <f t="shared" si="85"/>
        <v>有</v>
      </c>
      <c r="T102" s="1" t="s">
        <v>953</v>
      </c>
      <c r="X102" s="1" t="s">
        <v>841</v>
      </c>
      <c r="Y102" s="1" t="str">
        <f t="shared" si="86"/>
        <v>6</v>
      </c>
      <c r="Z102" s="1" t="s">
        <v>954</v>
      </c>
      <c r="AA102" s="1" t="str">
        <f>VLOOKUP(L:L,[1]Sheet1!$A:$N,2,FALSE)</f>
        <v>四川省旺苍县天星乡木瓜村4组8号</v>
      </c>
      <c r="AB102" s="1">
        <f t="shared" si="87"/>
        <v>0</v>
      </c>
      <c r="AC102" s="1" t="str">
        <f t="shared" si="88"/>
        <v>旺苍县天星乡木瓜村3组集体经济组织成员</v>
      </c>
      <c r="AD102" s="1">
        <v>628216</v>
      </c>
      <c r="AE102" s="1" t="s">
        <v>172</v>
      </c>
      <c r="AF102" s="1" t="s">
        <v>173</v>
      </c>
      <c r="AG102" s="1" t="s">
        <v>174</v>
      </c>
      <c r="AH102" s="1" t="str">
        <f t="shared" si="89"/>
        <v>旺苍县天星乡木瓜村3组李春贤住宅一幢1-1层</v>
      </c>
      <c r="AJ102" s="1" t="s">
        <v>176</v>
      </c>
      <c r="AK102" s="5" t="s">
        <v>955</v>
      </c>
      <c r="AP102" s="24" t="s">
        <v>177</v>
      </c>
      <c r="AS102" s="25" t="str">
        <f t="shared" si="90"/>
        <v>本宗地采用测距仪丈量了部分界址边长。界址线清楚，双方现场指界，与邻宗地无争议。</v>
      </c>
      <c r="AT102" s="5" t="s">
        <v>178</v>
      </c>
      <c r="AU102" s="1" t="s">
        <v>179</v>
      </c>
      <c r="AW102" s="1" t="s">
        <v>180</v>
      </c>
      <c r="AY102" s="5" t="s">
        <v>181</v>
      </c>
      <c r="BA102" s="1" t="s">
        <v>570</v>
      </c>
      <c r="BB102" s="1">
        <v>0</v>
      </c>
      <c r="BD102" s="1" t="e">
        <f>VLOOKUP(K:K,面签资料路径!A:C,2,0)</f>
        <v>#N/A</v>
      </c>
      <c r="BG102" s="1" t="s">
        <v>207</v>
      </c>
      <c r="BH102" s="1" t="s">
        <v>185</v>
      </c>
      <c r="BJ102" s="1" t="s">
        <v>186</v>
      </c>
      <c r="BK102" s="1" t="str">
        <f t="shared" si="91"/>
        <v>自行修建</v>
      </c>
      <c r="BL102" s="1" t="s">
        <v>208</v>
      </c>
      <c r="BM102" s="1" t="s">
        <v>209</v>
      </c>
      <c r="BX102" s="1" t="s">
        <v>189</v>
      </c>
      <c r="BY102" s="1" t="s">
        <v>189</v>
      </c>
      <c r="BZ102" s="1" t="s">
        <v>189</v>
      </c>
      <c r="CA102" s="1" t="s">
        <v>189</v>
      </c>
      <c r="CB102" s="1" t="s">
        <v>189</v>
      </c>
      <c r="CC102" s="1" t="s">
        <v>188</v>
      </c>
      <c r="CD102" s="1" t="s">
        <v>189</v>
      </c>
      <c r="DC102" s="1" t="s">
        <v>169</v>
      </c>
      <c r="DD102" s="1" t="s">
        <v>210</v>
      </c>
      <c r="DE102" s="1" t="s">
        <v>220</v>
      </c>
      <c r="DF102" s="1" t="s">
        <v>220</v>
      </c>
      <c r="DG102" s="1" t="s">
        <v>220</v>
      </c>
      <c r="DH102" s="1" t="s">
        <v>192</v>
      </c>
      <c r="DI102" s="1" t="s">
        <v>194</v>
      </c>
      <c r="DJ102" s="1" t="s">
        <v>194</v>
      </c>
      <c r="DK102" s="1" t="s">
        <v>194</v>
      </c>
      <c r="DL102" s="1" t="s">
        <v>194</v>
      </c>
      <c r="DM102" s="1">
        <v>198</v>
      </c>
      <c r="DN102" s="41">
        <f>ROUND(IF(AM102="是",IFERROR(DM102*EE102/SUMIF(F:F,F102,EE:EE),DM102),IFERROR(DM102*BT102/SUMIF(F:F,F102,BT:BT),DM102)),2)</f>
        <v>198</v>
      </c>
      <c r="DO102" s="41">
        <v>162.21</v>
      </c>
      <c r="DP102" s="41">
        <f>ROUND(IF(AM102="是",IFERROR(DO102*EE102/SUMIF(F:F,F102,EE:EE),DO102),IFERROR(DO102*BT102/SUMIF(F:F,F102,BT:BT),DO102)),2)</f>
        <v>162.21</v>
      </c>
      <c r="DQ102" s="41">
        <v>0</v>
      </c>
      <c r="DR102" s="41">
        <v>0</v>
      </c>
      <c r="DS102" s="41">
        <v>0</v>
      </c>
      <c r="DT102" s="41">
        <v>162.21</v>
      </c>
      <c r="DU102" s="41">
        <v>0</v>
      </c>
      <c r="DV102" s="41">
        <v>0</v>
      </c>
      <c r="DW102" s="41">
        <v>0</v>
      </c>
      <c r="DX102" s="41">
        <v>0</v>
      </c>
      <c r="DY102" s="41">
        <v>0</v>
      </c>
      <c r="DZ102" s="41">
        <v>0</v>
      </c>
      <c r="EA102" s="41">
        <v>0</v>
      </c>
      <c r="EB102" s="41">
        <v>0</v>
      </c>
      <c r="EC102" s="41">
        <v>0</v>
      </c>
      <c r="ED102" s="41">
        <v>0</v>
      </c>
      <c r="EE102" s="41">
        <f>ROUND(IF(AM102="是",SUM(DQ102:EC102),IFERROR(SUM(DQ102:EC102)*BT102/SUMIF(F:F,F102,BT:BT),SUM(DQ102:EC102))),2)</f>
        <v>162.21</v>
      </c>
      <c r="EF102" s="41" t="s">
        <v>195</v>
      </c>
      <c r="EG102" s="41">
        <f t="shared" si="92"/>
        <v>150</v>
      </c>
      <c r="EH102" s="41">
        <f t="shared" si="93"/>
        <v>122.886363636364</v>
      </c>
      <c r="EI102" s="1">
        <v>1</v>
      </c>
      <c r="EJ102" s="41">
        <f t="shared" si="94"/>
        <v>48</v>
      </c>
      <c r="EK102" s="41">
        <f t="shared" si="95"/>
        <v>39.3236363636364</v>
      </c>
      <c r="EM102" s="33" t="str">
        <f t="shared" si="81"/>
        <v>经确认，该宗地总面积为198平方米，合法用地面积为150平方米，超占土地面积为48平方米;建筑总面积为0平方米，合法建筑面积为122.89平方米，超占建筑面积为39.32平方米</v>
      </c>
      <c r="EN102" s="33"/>
      <c r="EO102" s="43" t="str">
        <f t="shared" si="82"/>
        <v>该宗地面积为198平方米，合法面积为150平方米，超占土地面积为48平方米；建筑总面积为0平方米，合法建筑面积为122.89平方米，超占建筑面积为39.32平方米。
</v>
      </c>
      <c r="EP102" s="1"/>
      <c r="EQ102" s="1"/>
      <c r="ER102" s="1"/>
      <c r="ES102" s="1">
        <f t="shared" si="96"/>
        <v>1</v>
      </c>
      <c r="ET102" s="1" t="str">
        <f t="shared" si="97"/>
        <v>1</v>
      </c>
      <c r="EU102" s="1">
        <f t="shared" si="98"/>
        <v>0</v>
      </c>
      <c r="EV102" s="1">
        <f t="shared" si="99"/>
        <v>1</v>
      </c>
      <c r="EW102" s="1" t="str">
        <f t="shared" si="100"/>
        <v>1-1</v>
      </c>
      <c r="EX102" s="1" t="str">
        <f t="shared" si="101"/>
        <v>1</v>
      </c>
      <c r="EY102" s="1" t="str">
        <f t="shared" si="102"/>
        <v>1-1层</v>
      </c>
      <c r="FB102" s="5">
        <v>20210526</v>
      </c>
    </row>
    <row r="103" customHeight="1" spans="1:158">
      <c r="A103" s="1">
        <v>1</v>
      </c>
      <c r="B103" s="1" t="s">
        <v>956</v>
      </c>
      <c r="C103" s="3" t="s">
        <v>957</v>
      </c>
      <c r="D103" s="1" t="str">
        <f t="shared" si="83"/>
        <v>510821217203JC00109</v>
      </c>
      <c r="E103" s="1" t="str">
        <f t="shared" si="84"/>
        <v>510821217203JC00109F00010001</v>
      </c>
      <c r="F103" s="1" t="s">
        <v>958</v>
      </c>
      <c r="G103" s="1" t="s">
        <v>169</v>
      </c>
      <c r="H103" s="1">
        <f>COUNTIF(F:F,F103)</f>
        <v>1</v>
      </c>
      <c r="I103" s="5" t="s">
        <v>170</v>
      </c>
      <c r="L103" s="1" t="s">
        <v>959</v>
      </c>
      <c r="M103" s="1">
        <f>COUNTIF(L:L,L103)</f>
        <v>1</v>
      </c>
      <c r="P103" s="6" t="str">
        <f>IFERROR(HYPERLINK(VLOOKUP(L:L,户籍资料路径!A:C,2,FALSE),"有"),"无")</f>
        <v>有</v>
      </c>
      <c r="Q103" s="11" t="str">
        <f>IFERROR(HYPERLINK(VLOOKUP(L:L,权属资料路径!A:B,2,FALSE),"有"),"无")</f>
        <v>无</v>
      </c>
      <c r="R103" s="11" t="str">
        <f>IFERROR(HYPERLINK(VLOOKUP(F:F,调查资料路径!A:B,2,FALSE),"有"),"无")</f>
        <v>无</v>
      </c>
      <c r="S103" s="12" t="str">
        <f t="shared" si="85"/>
        <v>有</v>
      </c>
      <c r="T103" s="1" t="s">
        <v>960</v>
      </c>
      <c r="X103" s="1" t="s">
        <v>233</v>
      </c>
      <c r="Y103" s="1" t="str">
        <f t="shared" si="86"/>
        <v>3</v>
      </c>
      <c r="Z103" s="1" t="s">
        <v>961</v>
      </c>
      <c r="AA103" s="1" t="str">
        <f>VLOOKUP(L:L,[1]Sheet1!$A:$N,2,FALSE)</f>
        <v>四川省旺苍县天星乡木瓜村4组6号</v>
      </c>
      <c r="AB103" s="1">
        <f t="shared" si="87"/>
        <v>0</v>
      </c>
      <c r="AC103" s="1" t="str">
        <f t="shared" si="88"/>
        <v>旺苍县天星乡木瓜村3组集体经济组织成员</v>
      </c>
      <c r="AD103" s="1">
        <v>628216</v>
      </c>
      <c r="AE103" s="1" t="s">
        <v>172</v>
      </c>
      <c r="AF103" s="1" t="s">
        <v>173</v>
      </c>
      <c r="AG103" s="1" t="s">
        <v>174</v>
      </c>
      <c r="AH103" s="1" t="str">
        <f t="shared" si="89"/>
        <v>旺苍县天星乡木瓜村3组刘朝义住宅一幢1-2层</v>
      </c>
      <c r="AJ103" s="1" t="s">
        <v>176</v>
      </c>
      <c r="AK103" s="5" t="s">
        <v>897</v>
      </c>
      <c r="AM103" s="9"/>
      <c r="AP103" s="24" t="s">
        <v>177</v>
      </c>
      <c r="AS103" s="25" t="str">
        <f t="shared" si="90"/>
        <v>本宗地采用测距仪丈量了部分界址边长。界址线清楚，双方现场指界，与邻宗地无争议。</v>
      </c>
      <c r="AT103" s="5" t="s">
        <v>178</v>
      </c>
      <c r="AU103" s="1" t="s">
        <v>179</v>
      </c>
      <c r="AW103" s="1" t="s">
        <v>180</v>
      </c>
      <c r="AY103" s="5" t="s">
        <v>181</v>
      </c>
      <c r="BA103" s="1" t="s">
        <v>570</v>
      </c>
      <c r="BB103" s="1">
        <v>0</v>
      </c>
      <c r="BD103" s="1" t="e">
        <f>VLOOKUP(K:K,面签资料路径!A:C,2,0)</f>
        <v>#N/A</v>
      </c>
      <c r="BG103" s="1" t="s">
        <v>207</v>
      </c>
      <c r="BH103" s="1" t="s">
        <v>185</v>
      </c>
      <c r="BJ103" s="1" t="s">
        <v>186</v>
      </c>
      <c r="BK103" s="1" t="str">
        <f t="shared" si="91"/>
        <v>自行修建</v>
      </c>
      <c r="BL103" s="1" t="s">
        <v>208</v>
      </c>
      <c r="BM103" s="1" t="s">
        <v>209</v>
      </c>
      <c r="BX103" s="1" t="s">
        <v>189</v>
      </c>
      <c r="BY103" s="1" t="s">
        <v>189</v>
      </c>
      <c r="BZ103" s="1" t="s">
        <v>189</v>
      </c>
      <c r="CA103" s="1" t="s">
        <v>189</v>
      </c>
      <c r="CB103" s="1" t="s">
        <v>189</v>
      </c>
      <c r="CC103" s="1" t="s">
        <v>188</v>
      </c>
      <c r="CD103" s="1" t="s">
        <v>189</v>
      </c>
      <c r="CI103"/>
      <c r="CP103"/>
      <c r="DC103" s="1" t="s">
        <v>217</v>
      </c>
      <c r="DD103" s="1" t="s">
        <v>244</v>
      </c>
      <c r="DE103" s="1" t="s">
        <v>220</v>
      </c>
      <c r="DF103" s="1" t="s">
        <v>211</v>
      </c>
      <c r="DG103" s="1" t="s">
        <v>962</v>
      </c>
      <c r="DH103" s="1" t="s">
        <v>193</v>
      </c>
      <c r="DI103" s="1" t="s">
        <v>194</v>
      </c>
      <c r="DJ103" s="1" t="s">
        <v>194</v>
      </c>
      <c r="DK103" s="1" t="s">
        <v>194</v>
      </c>
      <c r="DL103" s="1" t="s">
        <v>194</v>
      </c>
      <c r="DM103" s="1">
        <v>173.37</v>
      </c>
      <c r="DN103" s="41">
        <f>ROUND(IF(AM103="是",IFERROR(DM103*EE103/SUMIF(F:F,F103,EE:EE),DM103),IFERROR(DM103*BT103/SUMIF(F:F,F103,BT:BT),DM103)),2)</f>
        <v>173.37</v>
      </c>
      <c r="DO103" s="41">
        <v>155.95</v>
      </c>
      <c r="DP103" s="41">
        <f>ROUND(IF(AM103="是",IFERROR(DO103*EE103/SUMIF(F:F,F103,EE:EE),DO103),IFERROR(DO103*BT103/SUMIF(F:F,F103,BT:BT),DO103)),2)</f>
        <v>155.95</v>
      </c>
      <c r="DQ103" s="41">
        <v>0</v>
      </c>
      <c r="DR103" s="41">
        <v>0</v>
      </c>
      <c r="DS103" s="41">
        <v>0</v>
      </c>
      <c r="DT103" s="41">
        <v>155.95</v>
      </c>
      <c r="DU103" s="41">
        <v>39.3</v>
      </c>
      <c r="DV103" s="41">
        <v>0</v>
      </c>
      <c r="DW103" s="41">
        <v>0</v>
      </c>
      <c r="DX103" s="41">
        <v>0</v>
      </c>
      <c r="DY103" s="41">
        <v>0</v>
      </c>
      <c r="DZ103" s="41">
        <v>0</v>
      </c>
      <c r="EA103" s="41">
        <v>0</v>
      </c>
      <c r="EB103" s="41">
        <v>0</v>
      </c>
      <c r="EC103" s="41">
        <v>0</v>
      </c>
      <c r="ED103" s="41">
        <v>0</v>
      </c>
      <c r="EE103" s="41">
        <f>ROUND(IF(AM103="是",SUM(DQ103:EC103),IFERROR(SUM(DQ103:EC103)*BT103/SUMIF(F:F,F103,BT:BT),SUM(DQ103:EC103))),2)</f>
        <v>195.25</v>
      </c>
      <c r="EF103" s="41" t="s">
        <v>195</v>
      </c>
      <c r="EG103" s="41">
        <f t="shared" si="92"/>
        <v>90</v>
      </c>
      <c r="EH103" s="41">
        <f t="shared" si="93"/>
        <v>101.358366499394</v>
      </c>
      <c r="EI103" s="1">
        <v>2</v>
      </c>
      <c r="EJ103" s="41">
        <f t="shared" si="94"/>
        <v>83.37</v>
      </c>
      <c r="EK103" s="41">
        <f t="shared" si="95"/>
        <v>93.8916335006056</v>
      </c>
      <c r="EM103" s="33" t="str">
        <f t="shared" si="81"/>
        <v>经确认，该宗地总面积为173.37平方米，合法用地面积为90平方米，超占土地面积为83.37平方米;建筑总面积为0平方米，合法建筑面积为101.36平方米，超占建筑面积为93.89平方米</v>
      </c>
      <c r="EN103" s="33"/>
      <c r="EO103" s="43" t="str">
        <f t="shared" si="82"/>
        <v>该宗地面积为173.37平方米，合法面积为90平方米，超占土地面积为83.37平方米；建筑总面积为0平方米，合法建筑面积为101.36平方米，超占建筑面积为93.89平方米。
</v>
      </c>
      <c r="EP103" s="1"/>
      <c r="EQ103" s="1"/>
      <c r="ER103" s="1"/>
      <c r="ES103" s="1">
        <f t="shared" si="96"/>
        <v>2</v>
      </c>
      <c r="ET103" s="1" t="str">
        <f t="shared" si="97"/>
        <v>2</v>
      </c>
      <c r="EU103" s="1">
        <f t="shared" si="98"/>
        <v>0</v>
      </c>
      <c r="EV103" s="1">
        <f t="shared" si="99"/>
        <v>1</v>
      </c>
      <c r="EW103" s="1" t="str">
        <f t="shared" si="100"/>
        <v>1-2</v>
      </c>
      <c r="EX103" s="1" t="str">
        <f t="shared" si="101"/>
        <v>2</v>
      </c>
      <c r="EY103" s="1" t="str">
        <f t="shared" si="102"/>
        <v>1-2层</v>
      </c>
      <c r="FB103" s="5">
        <v>20210526</v>
      </c>
    </row>
    <row r="104" customHeight="1" spans="1:158">
      <c r="A104" s="1">
        <v>1</v>
      </c>
      <c r="B104" s="1" t="s">
        <v>963</v>
      </c>
      <c r="C104" s="3" t="s">
        <v>964</v>
      </c>
      <c r="D104" s="1" t="str">
        <f t="shared" si="83"/>
        <v>510821217203JC00110</v>
      </c>
      <c r="E104" s="1" t="str">
        <f t="shared" si="84"/>
        <v>510821217203JC00110F00010001</v>
      </c>
      <c r="F104" s="1" t="s">
        <v>965</v>
      </c>
      <c r="G104" s="1" t="s">
        <v>169</v>
      </c>
      <c r="H104" s="1">
        <f>COUNTIF(F:F,F104)</f>
        <v>1</v>
      </c>
      <c r="I104" s="5" t="s">
        <v>170</v>
      </c>
      <c r="J104" s="9"/>
      <c r="L104" s="1" t="s">
        <v>966</v>
      </c>
      <c r="M104" s="1">
        <f>COUNTIF(L:L,L104)</f>
        <v>1</v>
      </c>
      <c r="P104" s="6" t="str">
        <f>IFERROR(HYPERLINK(VLOOKUP(L:L,户籍资料路径!A:C,2,FALSE),"有"),"无")</f>
        <v>有</v>
      </c>
      <c r="Q104" s="11" t="str">
        <f>IFERROR(HYPERLINK(VLOOKUP(K:K,权属资料路径!A:B,2,FALSE),"有"),"无")</f>
        <v>无</v>
      </c>
      <c r="R104" s="11" t="str">
        <f>IFERROR(HYPERLINK(VLOOKUP(F:F,调查资料路径!A:B,2,FALSE),"有"),"无")</f>
        <v>无</v>
      </c>
      <c r="S104" s="12" t="str">
        <f t="shared" si="85"/>
        <v>有</v>
      </c>
      <c r="T104" s="1" t="s">
        <v>967</v>
      </c>
      <c r="X104" s="1" t="s">
        <v>217</v>
      </c>
      <c r="Y104" s="1" t="str">
        <f t="shared" si="86"/>
        <v>2</v>
      </c>
      <c r="Z104" s="1" t="s">
        <v>968</v>
      </c>
      <c r="AA104" s="15" t="str">
        <f>VLOOKUP(L:L,[1]Sheet1!$A:$N,2,FALSE)</f>
        <v>四川省旺苍县天星乡木瓜村4组6号</v>
      </c>
      <c r="AB104" s="1">
        <f t="shared" si="87"/>
        <v>0</v>
      </c>
      <c r="AC104" s="1" t="str">
        <f t="shared" si="88"/>
        <v>旺苍县天星乡木瓜村3组集体经济组织成员</v>
      </c>
      <c r="AD104" s="1">
        <v>628216</v>
      </c>
      <c r="AE104" s="1" t="s">
        <v>172</v>
      </c>
      <c r="AF104" s="1" t="s">
        <v>173</v>
      </c>
      <c r="AG104" s="1" t="s">
        <v>174</v>
      </c>
      <c r="AH104" s="1" t="str">
        <f t="shared" si="89"/>
        <v>旺苍县天星乡木瓜村3组刘加明住宅一幢1-1层</v>
      </c>
      <c r="AJ104" s="1" t="s">
        <v>176</v>
      </c>
      <c r="AK104" s="5" t="s">
        <v>969</v>
      </c>
      <c r="AM104" s="9"/>
      <c r="AP104" s="24" t="s">
        <v>177</v>
      </c>
      <c r="AQ104" s="9"/>
      <c r="AS104" s="25" t="str">
        <f t="shared" si="90"/>
        <v>本宗地采用测距仪丈量了部分界址边长。界址线清楚，双方现场指界，与邻宗地无争议。</v>
      </c>
      <c r="AT104" s="5" t="s">
        <v>178</v>
      </c>
      <c r="AU104" s="1" t="s">
        <v>179</v>
      </c>
      <c r="AW104" s="1" t="s">
        <v>180</v>
      </c>
      <c r="AY104" s="5" t="s">
        <v>181</v>
      </c>
      <c r="BA104" s="1" t="s">
        <v>570</v>
      </c>
      <c r="BB104" s="1">
        <v>0</v>
      </c>
      <c r="BD104" s="1" t="e">
        <f>VLOOKUP(K:K,面签资料路径!A:C,2,0)</f>
        <v>#N/A</v>
      </c>
      <c r="BG104" s="1" t="s">
        <v>207</v>
      </c>
      <c r="BH104" s="1" t="s">
        <v>185</v>
      </c>
      <c r="BJ104" s="1" t="s">
        <v>186</v>
      </c>
      <c r="BK104" s="1" t="str">
        <f t="shared" si="91"/>
        <v>自行修建</v>
      </c>
      <c r="BL104" s="1" t="s">
        <v>208</v>
      </c>
      <c r="BM104" s="1" t="s">
        <v>209</v>
      </c>
      <c r="BT104" s="9"/>
      <c r="BX104" s="1" t="s">
        <v>188</v>
      </c>
      <c r="BY104" s="1" t="s">
        <v>189</v>
      </c>
      <c r="BZ104" s="1" t="s">
        <v>189</v>
      </c>
      <c r="CA104" s="1" t="s">
        <v>189</v>
      </c>
      <c r="CB104" s="1" t="s">
        <v>189</v>
      </c>
      <c r="CC104" s="1" t="s">
        <v>188</v>
      </c>
      <c r="CD104" s="1" t="s">
        <v>189</v>
      </c>
      <c r="DC104" s="1" t="s">
        <v>169</v>
      </c>
      <c r="DD104" s="1" t="s">
        <v>210</v>
      </c>
      <c r="DE104" s="1" t="s">
        <v>970</v>
      </c>
      <c r="DF104" s="1" t="s">
        <v>211</v>
      </c>
      <c r="DG104" s="1" t="s">
        <v>192</v>
      </c>
      <c r="DH104" s="1" t="s">
        <v>220</v>
      </c>
      <c r="DI104" s="1" t="s">
        <v>194</v>
      </c>
      <c r="DJ104" s="1" t="s">
        <v>194</v>
      </c>
      <c r="DK104" s="1" t="s">
        <v>194</v>
      </c>
      <c r="DL104" s="1" t="s">
        <v>194</v>
      </c>
      <c r="DM104" s="1">
        <v>165.07</v>
      </c>
      <c r="DN104" s="41">
        <f>ROUND(IF(AM104="是",IFERROR(DM104*EE104/SUMIF(F:F,F104,EE:EE),DM104),IFERROR(DM104*BT104/SUMIF(F:F,F104,BT:BT),DM104)),2)</f>
        <v>165.07</v>
      </c>
      <c r="DO104" s="41">
        <v>128.06</v>
      </c>
      <c r="DP104" s="41">
        <f>ROUND(IF(AM104="是",IFERROR(DO104*EE104/SUMIF(F:F,F104,EE:EE),DO104),IFERROR(DO104*BT104/SUMIF(F:F,F104,BT:BT),DO104)),2)</f>
        <v>128.06</v>
      </c>
      <c r="DQ104" s="41">
        <v>0</v>
      </c>
      <c r="DR104" s="41">
        <v>0</v>
      </c>
      <c r="DS104" s="41">
        <v>0</v>
      </c>
      <c r="DT104" s="41">
        <v>128.06</v>
      </c>
      <c r="DU104" s="41">
        <v>0</v>
      </c>
      <c r="DV104" s="41">
        <v>0</v>
      </c>
      <c r="DW104" s="41">
        <v>0</v>
      </c>
      <c r="DX104" s="41">
        <v>0</v>
      </c>
      <c r="DY104" s="41">
        <v>0</v>
      </c>
      <c r="DZ104" s="41">
        <v>0</v>
      </c>
      <c r="EA104" s="41">
        <v>0</v>
      </c>
      <c r="EB104" s="41">
        <v>0</v>
      </c>
      <c r="EC104" s="41">
        <v>0</v>
      </c>
      <c r="ED104" s="41">
        <v>0</v>
      </c>
      <c r="EE104" s="41">
        <f>ROUND(IF(AM104="是",SUM(DQ104:EC104),IFERROR(SUM(DQ104:EC104)*BT104/SUMIF(F:F,F104,BT:BT),SUM(DQ104:EC104))),2)</f>
        <v>128.06</v>
      </c>
      <c r="EF104" s="41" t="s">
        <v>195</v>
      </c>
      <c r="EG104" s="41">
        <f t="shared" si="92"/>
        <v>90</v>
      </c>
      <c r="EH104" s="41">
        <f t="shared" si="93"/>
        <v>69.8212879384504</v>
      </c>
      <c r="EI104" s="1">
        <v>1</v>
      </c>
      <c r="EJ104" s="41">
        <f t="shared" si="94"/>
        <v>75.07</v>
      </c>
      <c r="EK104" s="41">
        <f t="shared" si="95"/>
        <v>58.2387120615496</v>
      </c>
      <c r="EM104" s="33" t="str">
        <f t="shared" si="81"/>
        <v>经确认，该宗地总面积为165.07平方米，合法用地面积为90平方米，超占土地面积为75.07平方米;建筑总面积为0平方米，合法建筑面积为69.82平方米，超占建筑面积为58.24平方米</v>
      </c>
      <c r="EN104" s="33"/>
      <c r="EO104" s="43" t="str">
        <f t="shared" si="82"/>
        <v>该宗地面积为165.07平方米，合法面积为90平方米，超占土地面积为75.07平方米；建筑总面积为0平方米，合法建筑面积为69.82平方米，超占建筑面积为58.24平方米。
</v>
      </c>
      <c r="EP104" s="1"/>
      <c r="EQ104" s="1"/>
      <c r="ER104" s="1"/>
      <c r="ES104" s="1">
        <f t="shared" si="96"/>
        <v>1</v>
      </c>
      <c r="ET104" s="1" t="str">
        <f t="shared" si="97"/>
        <v>1</v>
      </c>
      <c r="EU104" s="1">
        <f t="shared" si="98"/>
        <v>0</v>
      </c>
      <c r="EV104" s="1">
        <f t="shared" si="99"/>
        <v>1</v>
      </c>
      <c r="EW104" s="1" t="str">
        <f t="shared" si="100"/>
        <v>1-1</v>
      </c>
      <c r="EX104" s="1" t="str">
        <f t="shared" si="101"/>
        <v>1</v>
      </c>
      <c r="EY104" s="1" t="str">
        <f t="shared" si="102"/>
        <v>1-1层</v>
      </c>
      <c r="FB104" s="5">
        <v>20210526</v>
      </c>
    </row>
    <row r="105" customHeight="1" spans="1:158">
      <c r="A105" s="1">
        <v>1</v>
      </c>
      <c r="B105" s="1" t="s">
        <v>971</v>
      </c>
      <c r="C105" s="3" t="s">
        <v>972</v>
      </c>
      <c r="D105" s="1" t="str">
        <f t="shared" si="83"/>
        <v>510821217203JC00111</v>
      </c>
      <c r="E105" s="1" t="str">
        <f t="shared" si="84"/>
        <v>510821217203JC00111F00010001</v>
      </c>
      <c r="F105" s="1" t="s">
        <v>973</v>
      </c>
      <c r="G105" s="1" t="s">
        <v>169</v>
      </c>
      <c r="H105" s="1">
        <f>COUNTIF(F:F,F105)</f>
        <v>1</v>
      </c>
      <c r="I105" s="5" t="s">
        <v>170</v>
      </c>
      <c r="L105" s="1" t="s">
        <v>974</v>
      </c>
      <c r="M105" s="1">
        <f>COUNTIF(L:L,L105)</f>
        <v>1</v>
      </c>
      <c r="P105" s="6" t="str">
        <f>IFERROR(HYPERLINK(VLOOKUP(L:L,户籍资料路径!A:C,2,FALSE),"有"),"无")</f>
        <v>有</v>
      </c>
      <c r="Q105" s="11" t="str">
        <f>IFERROR(HYPERLINK(VLOOKUP(K:K,权属资料路径!A:B,2,FALSE),"有"),"无")</f>
        <v>无</v>
      </c>
      <c r="R105" s="11" t="str">
        <f>IFERROR(HYPERLINK(VLOOKUP(F:F,调查资料路径!A:B,2,FALSE),"有"),"无")</f>
        <v>无</v>
      </c>
      <c r="S105" s="12" t="str">
        <f t="shared" si="85"/>
        <v>有</v>
      </c>
      <c r="T105" s="1" t="s">
        <v>975</v>
      </c>
      <c r="X105" s="1" t="s">
        <v>169</v>
      </c>
      <c r="Y105" s="1" t="str">
        <f t="shared" si="86"/>
        <v>1</v>
      </c>
      <c r="Z105" s="1" t="s">
        <v>976</v>
      </c>
      <c r="AA105" s="1" t="str">
        <f>VLOOKUP(L:L,[1]Sheet1!$A:$N,2,FALSE)</f>
        <v>四川省旺苍县天星乡木瓜村4组48号</v>
      </c>
      <c r="AB105" s="1">
        <f t="shared" si="87"/>
        <v>0</v>
      </c>
      <c r="AC105" s="1" t="str">
        <f t="shared" si="88"/>
        <v>旺苍县天星乡木瓜村3组集体经济组织成员</v>
      </c>
      <c r="AD105" s="1">
        <v>628216</v>
      </c>
      <c r="AE105" s="1" t="s">
        <v>172</v>
      </c>
      <c r="AF105" s="1" t="s">
        <v>173</v>
      </c>
      <c r="AG105" s="1" t="s">
        <v>174</v>
      </c>
      <c r="AH105" s="1" t="str">
        <f t="shared" si="89"/>
        <v>旺苍县天星乡木瓜村3组李桂连住宅一幢1-1层</v>
      </c>
      <c r="AJ105" s="1" t="s">
        <v>176</v>
      </c>
      <c r="AK105" s="5" t="s">
        <v>977</v>
      </c>
      <c r="AP105" s="24" t="s">
        <v>177</v>
      </c>
      <c r="AS105" s="25" t="str">
        <f t="shared" si="90"/>
        <v>本宗地采用测距仪丈量了部分界址边长。界址线清楚，双方现场指界，与邻宗地无争议。</v>
      </c>
      <c r="AT105" s="5" t="s">
        <v>178</v>
      </c>
      <c r="AU105" s="1" t="s">
        <v>179</v>
      </c>
      <c r="AW105" s="1" t="s">
        <v>180</v>
      </c>
      <c r="AY105" s="5" t="s">
        <v>181</v>
      </c>
      <c r="BA105" s="1" t="s">
        <v>570</v>
      </c>
      <c r="BB105" s="1">
        <v>0</v>
      </c>
      <c r="BD105" s="1" t="e">
        <f>VLOOKUP(K:K,面签资料路径!A:C,2,0)</f>
        <v>#N/A</v>
      </c>
      <c r="BG105" s="1" t="s">
        <v>207</v>
      </c>
      <c r="BH105" s="1" t="s">
        <v>185</v>
      </c>
      <c r="BJ105" s="1" t="s">
        <v>186</v>
      </c>
      <c r="BK105" s="1" t="str">
        <f t="shared" si="91"/>
        <v>自行修建</v>
      </c>
      <c r="BL105" s="1" t="s">
        <v>208</v>
      </c>
      <c r="BM105" s="1" t="s">
        <v>209</v>
      </c>
      <c r="BX105" s="1" t="s">
        <v>189</v>
      </c>
      <c r="BY105" s="1" t="s">
        <v>189</v>
      </c>
      <c r="BZ105" s="1" t="s">
        <v>189</v>
      </c>
      <c r="CA105" s="1" t="s">
        <v>189</v>
      </c>
      <c r="CB105" s="1" t="s">
        <v>189</v>
      </c>
      <c r="CC105" s="1" t="s">
        <v>188</v>
      </c>
      <c r="CD105" s="1" t="s">
        <v>189</v>
      </c>
      <c r="DC105" s="1" t="s">
        <v>169</v>
      </c>
      <c r="DD105" s="1" t="s">
        <v>210</v>
      </c>
      <c r="DE105" s="1" t="s">
        <v>211</v>
      </c>
      <c r="DF105" s="1" t="s">
        <v>978</v>
      </c>
      <c r="DG105" s="1" t="s">
        <v>979</v>
      </c>
      <c r="DH105" s="1" t="s">
        <v>211</v>
      </c>
      <c r="DI105" s="1" t="s">
        <v>194</v>
      </c>
      <c r="DJ105" s="1" t="s">
        <v>194</v>
      </c>
      <c r="DK105" s="1" t="s">
        <v>253</v>
      </c>
      <c r="DL105" s="1" t="s">
        <v>194</v>
      </c>
      <c r="DM105" s="1">
        <v>173.16</v>
      </c>
      <c r="DN105" s="41">
        <f>ROUND(IF(AM105="是",IFERROR(DM105*EE105/SUMIF(F:F,F105,EE:EE),DM105),IFERROR(DM105*BT105/SUMIF(F:F,F105,BT:BT),DM105)),2)</f>
        <v>173.16</v>
      </c>
      <c r="DO105" s="41">
        <v>142.3</v>
      </c>
      <c r="DP105" s="41">
        <f>ROUND(IF(AM105="是",IFERROR(DO105*EE105/SUMIF(F:F,F105,EE:EE),DO105),IFERROR(DO105*BT105/SUMIF(F:F,F105,BT:BT),DO105)),2)</f>
        <v>142.3</v>
      </c>
      <c r="DQ105" s="41">
        <v>0</v>
      </c>
      <c r="DR105" s="41">
        <v>0</v>
      </c>
      <c r="DS105" s="41">
        <v>0</v>
      </c>
      <c r="DT105" s="41">
        <v>142.3</v>
      </c>
      <c r="DU105" s="41">
        <v>0</v>
      </c>
      <c r="DV105" s="41">
        <v>0</v>
      </c>
      <c r="DW105" s="41">
        <v>0</v>
      </c>
      <c r="DX105" s="41">
        <v>0</v>
      </c>
      <c r="DY105" s="41">
        <v>0</v>
      </c>
      <c r="DZ105" s="41">
        <v>0</v>
      </c>
      <c r="EA105" s="41">
        <v>0</v>
      </c>
      <c r="EB105" s="41">
        <v>0</v>
      </c>
      <c r="EC105" s="41">
        <v>0</v>
      </c>
      <c r="ED105" s="41">
        <v>0</v>
      </c>
      <c r="EE105" s="41">
        <f>ROUND(IF(AM105="是",SUM(DQ105:EC105),IFERROR(SUM(DQ105:EC105)*BT105/SUMIF(F:F,F105,BT:BT),SUM(DQ105:EC105))),2)</f>
        <v>142.3</v>
      </c>
      <c r="EF105" s="41" t="s">
        <v>195</v>
      </c>
      <c r="EG105" s="41">
        <f t="shared" si="92"/>
        <v>90</v>
      </c>
      <c r="EH105" s="41">
        <f t="shared" si="93"/>
        <v>73.960498960499</v>
      </c>
      <c r="EI105" s="1">
        <v>1</v>
      </c>
      <c r="EJ105" s="41">
        <f t="shared" si="94"/>
        <v>83.16</v>
      </c>
      <c r="EK105" s="41">
        <f t="shared" si="95"/>
        <v>68.339501039501</v>
      </c>
      <c r="EM105" s="33" t="str">
        <f t="shared" si="81"/>
        <v>经确认，该宗地总面积为173.16平方米，合法用地面积为90平方米，超占土地面积为83.16平方米;建筑总面积为0平方米，合法建筑面积为73.96平方米，超占建筑面积为68.34平方米</v>
      </c>
      <c r="EN105" s="33"/>
      <c r="EO105" s="43" t="str">
        <f t="shared" si="82"/>
        <v>该宗地面积为173.16平方米，合法面积为90平方米，超占土地面积为83.16平方米；建筑总面积为0平方米，合法建筑面积为73.96平方米，超占建筑面积为68.34平方米。
</v>
      </c>
      <c r="EP105" s="1"/>
      <c r="EQ105" s="1"/>
      <c r="ER105" s="1"/>
      <c r="ES105" s="1">
        <f t="shared" si="96"/>
        <v>1</v>
      </c>
      <c r="ET105" s="1" t="str">
        <f t="shared" si="97"/>
        <v>1</v>
      </c>
      <c r="EU105" s="1">
        <f t="shared" si="98"/>
        <v>0</v>
      </c>
      <c r="EV105" s="1">
        <f t="shared" si="99"/>
        <v>1</v>
      </c>
      <c r="EW105" s="1" t="str">
        <f t="shared" si="100"/>
        <v>1-1</v>
      </c>
      <c r="EX105" s="1" t="str">
        <f t="shared" si="101"/>
        <v>1</v>
      </c>
      <c r="EY105" s="1" t="str">
        <f t="shared" si="102"/>
        <v>1-1层</v>
      </c>
      <c r="FB105" s="5">
        <v>20210526</v>
      </c>
    </row>
    <row r="106" customHeight="1" spans="1:158">
      <c r="A106" s="1">
        <v>1</v>
      </c>
      <c r="B106" s="1" t="s">
        <v>980</v>
      </c>
      <c r="C106" s="3" t="s">
        <v>981</v>
      </c>
      <c r="D106" s="1" t="str">
        <f t="shared" si="83"/>
        <v>510821217203JC00112</v>
      </c>
      <c r="E106" s="1" t="str">
        <f t="shared" si="84"/>
        <v>510821217203JC00112F00010001</v>
      </c>
      <c r="F106" s="1" t="s">
        <v>982</v>
      </c>
      <c r="G106" s="1" t="s">
        <v>169</v>
      </c>
      <c r="H106" s="1">
        <f>COUNTIF(F:F,F106)</f>
        <v>1</v>
      </c>
      <c r="I106" s="5" t="s">
        <v>170</v>
      </c>
      <c r="L106" s="1" t="s">
        <v>983</v>
      </c>
      <c r="M106" s="1">
        <f>COUNTIF(L:L,L106)</f>
        <v>1</v>
      </c>
      <c r="P106" s="6" t="str">
        <f>IFERROR(HYPERLINK(VLOOKUP(L:L,户籍资料路径!A:C,2,FALSE),"有"),"无")</f>
        <v>有</v>
      </c>
      <c r="Q106" s="11" t="str">
        <f>IFERROR(HYPERLINK(VLOOKUP(K:K,权属资料路径!A:B,2,FALSE),"有"),"无")</f>
        <v>无</v>
      </c>
      <c r="R106" s="11" t="str">
        <f>IFERROR(HYPERLINK(VLOOKUP(F:F,调查资料路径!A:B,2,FALSE),"有"),"无")</f>
        <v>无</v>
      </c>
      <c r="S106" s="12" t="str">
        <f t="shared" si="85"/>
        <v>有</v>
      </c>
      <c r="T106" s="1" t="s">
        <v>984</v>
      </c>
      <c r="X106" s="1" t="s">
        <v>202</v>
      </c>
      <c r="Y106" s="1" t="str">
        <f t="shared" si="86"/>
        <v>4</v>
      </c>
      <c r="Z106" s="1" t="s">
        <v>985</v>
      </c>
      <c r="AA106" s="1" t="str">
        <f>VLOOKUP(L:L,[1]Sheet1!$A:$N,2,FALSE)</f>
        <v>四川省旺苍县天星乡木瓜村4组57号</v>
      </c>
      <c r="AB106" s="1">
        <f t="shared" si="87"/>
        <v>0</v>
      </c>
      <c r="AC106" s="1" t="str">
        <f t="shared" si="88"/>
        <v>旺苍县天星乡木瓜村3组集体经济组织成员</v>
      </c>
      <c r="AD106" s="1">
        <v>628216</v>
      </c>
      <c r="AE106" s="1" t="s">
        <v>172</v>
      </c>
      <c r="AF106" s="1" t="s">
        <v>173</v>
      </c>
      <c r="AG106" s="1" t="s">
        <v>174</v>
      </c>
      <c r="AH106" s="1" t="str">
        <f t="shared" si="89"/>
        <v>旺苍县天星乡木瓜村3组李蛟住宅一幢1-2层</v>
      </c>
      <c r="AJ106" s="1" t="s">
        <v>176</v>
      </c>
      <c r="AK106" s="5" t="s">
        <v>986</v>
      </c>
      <c r="AP106" s="24" t="s">
        <v>177</v>
      </c>
      <c r="AS106" s="25" t="str">
        <f t="shared" si="90"/>
        <v>本宗地采用测距仪丈量了部分界址边长。界址线清楚，双方现场指界，与邻宗地无争议。</v>
      </c>
      <c r="AT106" s="5" t="s">
        <v>178</v>
      </c>
      <c r="AU106" s="1" t="s">
        <v>179</v>
      </c>
      <c r="AW106" s="1" t="s">
        <v>180</v>
      </c>
      <c r="AY106" s="5" t="s">
        <v>181</v>
      </c>
      <c r="BA106" s="1" t="s">
        <v>570</v>
      </c>
      <c r="BB106" s="1">
        <v>0</v>
      </c>
      <c r="BD106" s="1" t="e">
        <f>VLOOKUP(K:K,面签资料路径!A:C,2,0)</f>
        <v>#N/A</v>
      </c>
      <c r="BG106" s="1" t="s">
        <v>207</v>
      </c>
      <c r="BH106" s="1" t="s">
        <v>185</v>
      </c>
      <c r="BJ106" s="1" t="s">
        <v>186</v>
      </c>
      <c r="BK106" s="1" t="str">
        <f t="shared" si="91"/>
        <v>自行修建</v>
      </c>
      <c r="BL106" s="1" t="s">
        <v>208</v>
      </c>
      <c r="BM106" s="1" t="s">
        <v>209</v>
      </c>
      <c r="BX106" s="1" t="s">
        <v>188</v>
      </c>
      <c r="BY106" s="1" t="s">
        <v>189</v>
      </c>
      <c r="BZ106" s="1" t="s">
        <v>189</v>
      </c>
      <c r="CA106" s="1" t="s">
        <v>189</v>
      </c>
      <c r="CB106" s="1" t="s">
        <v>189</v>
      </c>
      <c r="CC106" s="1" t="s">
        <v>188</v>
      </c>
      <c r="CD106" s="1" t="s">
        <v>189</v>
      </c>
      <c r="CF106" s="9"/>
      <c r="DC106" s="1" t="s">
        <v>217</v>
      </c>
      <c r="DD106" s="1" t="s">
        <v>244</v>
      </c>
      <c r="DE106" s="1" t="s">
        <v>211</v>
      </c>
      <c r="DF106" s="1" t="s">
        <v>192</v>
      </c>
      <c r="DG106" s="1" t="s">
        <v>979</v>
      </c>
      <c r="DH106" s="1" t="s">
        <v>987</v>
      </c>
      <c r="DI106" s="1" t="s">
        <v>194</v>
      </c>
      <c r="DJ106" s="1" t="s">
        <v>194</v>
      </c>
      <c r="DK106" s="1" t="s">
        <v>194</v>
      </c>
      <c r="DL106" s="1" t="s">
        <v>194</v>
      </c>
      <c r="DM106" s="1">
        <v>110.15</v>
      </c>
      <c r="DN106" s="41">
        <f>ROUND(IF(AM106="是",IFERROR(DM106*EE106/SUMIF(F:F,F106,EE:EE),DM106),IFERROR(DM106*BT106/SUMIF(F:F,F106,BT:BT),DM106)),2)</f>
        <v>110.15</v>
      </c>
      <c r="DO106" s="41">
        <v>92.37</v>
      </c>
      <c r="DP106" s="41">
        <f>ROUND(IF(AM106="是",IFERROR(DO106*EE106/SUMIF(F:F,F106,EE:EE),DO106),IFERROR(DO106*BT106/SUMIF(F:F,F106,BT:BT),DO106)),2)</f>
        <v>92.37</v>
      </c>
      <c r="DQ106" s="41">
        <v>0</v>
      </c>
      <c r="DR106" s="41">
        <v>0</v>
      </c>
      <c r="DS106" s="41">
        <v>0</v>
      </c>
      <c r="DT106" s="41">
        <v>92.37</v>
      </c>
      <c r="DU106" s="41">
        <v>89.77</v>
      </c>
      <c r="DV106" s="41">
        <v>0</v>
      </c>
      <c r="DW106" s="41">
        <v>0</v>
      </c>
      <c r="DX106" s="41">
        <v>0</v>
      </c>
      <c r="DY106" s="41">
        <v>0</v>
      </c>
      <c r="DZ106" s="41">
        <v>0</v>
      </c>
      <c r="EA106" s="41">
        <v>0</v>
      </c>
      <c r="EB106" s="41">
        <v>0</v>
      </c>
      <c r="EC106" s="41">
        <v>0</v>
      </c>
      <c r="ED106" s="41">
        <v>0</v>
      </c>
      <c r="EE106" s="41">
        <f>ROUND(IF(AM106="是",SUM(DQ106:EC106),IFERROR(SUM(DQ106:EC106)*BT106/SUMIF(F:F,F106,BT:BT),SUM(DQ106:EC106))),2)</f>
        <v>182.14</v>
      </c>
      <c r="EF106" s="41" t="s">
        <v>195</v>
      </c>
      <c r="EG106" s="41">
        <f t="shared" si="92"/>
        <v>110.15</v>
      </c>
      <c r="EH106" s="41">
        <f t="shared" si="93"/>
        <v>182.14</v>
      </c>
      <c r="EI106" s="1">
        <v>2</v>
      </c>
      <c r="EJ106" s="41">
        <f t="shared" si="94"/>
        <v>0</v>
      </c>
      <c r="EK106" s="41">
        <f t="shared" si="95"/>
        <v>0</v>
      </c>
      <c r="EM106" s="33" t="str">
        <f t="shared" si="81"/>
        <v>无</v>
      </c>
      <c r="EN106" s="33"/>
      <c r="EO106" s="43" t="str">
        <f t="shared" si="82"/>
        <v/>
      </c>
      <c r="EP106" s="1"/>
      <c r="EQ106" s="1"/>
      <c r="ER106" s="1"/>
      <c r="ES106" s="1">
        <f t="shared" si="96"/>
        <v>2</v>
      </c>
      <c r="ET106" s="1" t="str">
        <f t="shared" si="97"/>
        <v>2</v>
      </c>
      <c r="EU106" s="1">
        <f t="shared" si="98"/>
        <v>0</v>
      </c>
      <c r="EV106" s="1">
        <f t="shared" si="99"/>
        <v>1</v>
      </c>
      <c r="EW106" s="1" t="str">
        <f t="shared" si="100"/>
        <v>1-2</v>
      </c>
      <c r="EX106" s="1" t="str">
        <f t="shared" si="101"/>
        <v>2</v>
      </c>
      <c r="EY106" s="1" t="str">
        <f t="shared" si="102"/>
        <v>1-2层</v>
      </c>
      <c r="FB106" s="5">
        <v>20210526</v>
      </c>
    </row>
    <row r="107" customHeight="1" spans="1:158">
      <c r="A107" s="1">
        <v>1</v>
      </c>
      <c r="B107" s="1" t="s">
        <v>988</v>
      </c>
      <c r="C107" s="3" t="s">
        <v>989</v>
      </c>
      <c r="D107" s="1" t="str">
        <f t="shared" si="83"/>
        <v>510821217203JC00113</v>
      </c>
      <c r="E107" s="1" t="str">
        <f t="shared" si="84"/>
        <v>510821217203JC00113F00010001</v>
      </c>
      <c r="F107" s="1" t="s">
        <v>990</v>
      </c>
      <c r="G107" s="1" t="s">
        <v>169</v>
      </c>
      <c r="H107" s="1">
        <f>COUNTIF(F:F,F107)</f>
        <v>1</v>
      </c>
      <c r="I107" s="5" t="s">
        <v>170</v>
      </c>
      <c r="L107" s="1" t="s">
        <v>991</v>
      </c>
      <c r="M107" s="1">
        <f>COUNTIF(L:L,L107)</f>
        <v>1</v>
      </c>
      <c r="P107" s="6" t="str">
        <f>IFERROR(HYPERLINK(VLOOKUP(L:L,户籍资料路径!A:C,2,FALSE),"有"),"无")</f>
        <v>有</v>
      </c>
      <c r="Q107" s="11" t="str">
        <f>IFERROR(HYPERLINK(VLOOKUP(K:K,权属资料路径!A:B,2,FALSE),"有"),"无")</f>
        <v>无</v>
      </c>
      <c r="R107" s="11" t="str">
        <f>IFERROR(HYPERLINK(VLOOKUP(F:F,调查资料路径!A:B,2,FALSE),"有"),"无")</f>
        <v>无</v>
      </c>
      <c r="S107" s="12" t="str">
        <f t="shared" si="85"/>
        <v>有</v>
      </c>
      <c r="T107" s="1" t="s">
        <v>992</v>
      </c>
      <c r="X107" s="1" t="s">
        <v>217</v>
      </c>
      <c r="Y107" s="1" t="str">
        <f t="shared" si="86"/>
        <v>2</v>
      </c>
      <c r="Z107" s="1" t="s">
        <v>993</v>
      </c>
      <c r="AA107" s="1" t="str">
        <f>VLOOKUP(L:L,[1]Sheet1!$A:$N,2,FALSE)</f>
        <v>四川省旺苍县天星乡木瓜村3组4号</v>
      </c>
      <c r="AB107" s="1">
        <f t="shared" si="87"/>
        <v>0</v>
      </c>
      <c r="AC107" s="1" t="str">
        <f t="shared" si="88"/>
        <v>旺苍县天星乡木瓜村2组集体经济组织成员</v>
      </c>
      <c r="AD107" s="1">
        <v>628216</v>
      </c>
      <c r="AE107" s="1" t="s">
        <v>172</v>
      </c>
      <c r="AF107" s="1" t="s">
        <v>173</v>
      </c>
      <c r="AG107" s="1" t="s">
        <v>567</v>
      </c>
      <c r="AH107" s="1" t="str">
        <f t="shared" si="89"/>
        <v>旺苍县天星乡木瓜村2组何俊芳住宅一幢1-1层</v>
      </c>
      <c r="AJ107" s="1" t="s">
        <v>568</v>
      </c>
      <c r="AK107" s="5" t="s">
        <v>994</v>
      </c>
      <c r="AP107" s="24" t="s">
        <v>177</v>
      </c>
      <c r="AQ107" s="9"/>
      <c r="AS107" s="25" t="str">
        <f t="shared" si="90"/>
        <v>本宗地采用测距仪丈量了部分界址边长。界址线清楚，双方现场指界，与邻宗地无争议。</v>
      </c>
      <c r="AT107" s="5" t="s">
        <v>178</v>
      </c>
      <c r="AU107" s="1" t="s">
        <v>179</v>
      </c>
      <c r="AW107" s="1" t="s">
        <v>180</v>
      </c>
      <c r="AY107" s="5" t="s">
        <v>181</v>
      </c>
      <c r="BA107" s="1" t="s">
        <v>570</v>
      </c>
      <c r="BB107" s="1">
        <v>0</v>
      </c>
      <c r="BD107" s="1" t="e">
        <f>VLOOKUP(K:K,面签资料路径!A:C,2,0)</f>
        <v>#N/A</v>
      </c>
      <c r="BG107" s="1" t="s">
        <v>207</v>
      </c>
      <c r="BH107" s="1" t="s">
        <v>185</v>
      </c>
      <c r="BJ107" s="1" t="s">
        <v>186</v>
      </c>
      <c r="BK107" s="1" t="str">
        <f t="shared" si="91"/>
        <v>自行修建</v>
      </c>
      <c r="BL107" s="1" t="s">
        <v>208</v>
      </c>
      <c r="BM107" s="1" t="s">
        <v>209</v>
      </c>
      <c r="BX107" s="1" t="s">
        <v>188</v>
      </c>
      <c r="BY107" s="1" t="s">
        <v>189</v>
      </c>
      <c r="BZ107" s="1" t="s">
        <v>189</v>
      </c>
      <c r="CA107" s="1" t="s">
        <v>189</v>
      </c>
      <c r="CB107" s="1" t="s">
        <v>189</v>
      </c>
      <c r="CC107" s="1" t="s">
        <v>188</v>
      </c>
      <c r="CD107" s="1" t="s">
        <v>189</v>
      </c>
      <c r="CI107" s="9"/>
      <c r="CP107" s="9"/>
      <c r="DC107" s="1" t="s">
        <v>169</v>
      </c>
      <c r="DD107" s="1" t="s">
        <v>210</v>
      </c>
      <c r="DE107" s="1" t="s">
        <v>211</v>
      </c>
      <c r="DF107" s="1" t="s">
        <v>995</v>
      </c>
      <c r="DG107" s="1" t="s">
        <v>192</v>
      </c>
      <c r="DH107" s="1" t="s">
        <v>220</v>
      </c>
      <c r="DI107" s="1" t="s">
        <v>194</v>
      </c>
      <c r="DJ107" s="1" t="s">
        <v>253</v>
      </c>
      <c r="DK107" s="1" t="s">
        <v>194</v>
      </c>
      <c r="DL107" s="1" t="s">
        <v>194</v>
      </c>
      <c r="DM107" s="1">
        <v>209.42</v>
      </c>
      <c r="DN107" s="41">
        <f>ROUND(IF(AM107="是",IFERROR(DM107*EE107/SUMIF(F:F,F107,EE:EE),DM107),IFERROR(DM107*BT107/SUMIF(F:F,F107,BT:BT),DM107)),2)</f>
        <v>209.42</v>
      </c>
      <c r="DO107" s="41">
        <v>158.37</v>
      </c>
      <c r="DP107" s="41">
        <f>ROUND(IF(AM107="是",IFERROR(DO107*EE107/SUMIF(F:F,F107,EE:EE),DO107),IFERROR(DO107*BT107/SUMIF(F:F,F107,BT:BT),DO107)),2)</f>
        <v>158.37</v>
      </c>
      <c r="DQ107" s="41">
        <v>0</v>
      </c>
      <c r="DR107" s="41">
        <v>0</v>
      </c>
      <c r="DS107" s="41">
        <v>0</v>
      </c>
      <c r="DT107" s="41">
        <v>158.37</v>
      </c>
      <c r="DU107" s="41">
        <v>0</v>
      </c>
      <c r="DV107" s="41">
        <v>0</v>
      </c>
      <c r="DW107" s="41">
        <v>0</v>
      </c>
      <c r="DX107" s="41">
        <v>0</v>
      </c>
      <c r="DY107" s="41">
        <v>0</v>
      </c>
      <c r="DZ107" s="41">
        <v>0</v>
      </c>
      <c r="EA107" s="41">
        <v>0</v>
      </c>
      <c r="EB107" s="41">
        <v>0</v>
      </c>
      <c r="EC107" s="41">
        <v>0</v>
      </c>
      <c r="ED107" s="41">
        <v>0</v>
      </c>
      <c r="EE107" s="41">
        <f>ROUND(IF(AM107="是",SUM(DQ107:EC107),IFERROR(SUM(DQ107:EC107)*BT107/SUMIF(F:F,F107,BT:BT),SUM(DQ107:EC107))),2)</f>
        <v>158.37</v>
      </c>
      <c r="EF107" s="41" t="s">
        <v>195</v>
      </c>
      <c r="EG107" s="41">
        <f t="shared" si="92"/>
        <v>90</v>
      </c>
      <c r="EH107" s="41">
        <f t="shared" si="93"/>
        <v>68.0608346862764</v>
      </c>
      <c r="EI107" s="1">
        <v>1</v>
      </c>
      <c r="EJ107" s="41">
        <f t="shared" si="94"/>
        <v>119.42</v>
      </c>
      <c r="EK107" s="41">
        <f t="shared" si="95"/>
        <v>90.3091653137236</v>
      </c>
      <c r="EM107" s="33" t="str">
        <f t="shared" si="81"/>
        <v>经确认，该宗地总面积为209.42平方米，合法用地面积为90平方米，超占土地面积为119.42平方米;建筑总面积为0平方米，合法建筑面积为68.06平方米，超占建筑面积为90.31平方米</v>
      </c>
      <c r="EN107" s="33"/>
      <c r="EO107" s="43" t="str">
        <f t="shared" si="82"/>
        <v>该宗地面积为209.42平方米，合法面积为90平方米，超占土地面积为119.42平方米；建筑总面积为0平方米，合法建筑面积为68.06平方米，超占建筑面积为90.31平方米。
</v>
      </c>
      <c r="EP107" s="1"/>
      <c r="EQ107" s="1"/>
      <c r="ER107" s="1"/>
      <c r="ES107" s="1">
        <f t="shared" si="96"/>
        <v>1</v>
      </c>
      <c r="ET107" s="1" t="str">
        <f t="shared" si="97"/>
        <v>1</v>
      </c>
      <c r="EU107" s="1">
        <f t="shared" si="98"/>
        <v>0</v>
      </c>
      <c r="EV107" s="1">
        <f t="shared" si="99"/>
        <v>1</v>
      </c>
      <c r="EW107" s="1" t="str">
        <f t="shared" si="100"/>
        <v>1-1</v>
      </c>
      <c r="EX107" s="1" t="str">
        <f t="shared" si="101"/>
        <v>1</v>
      </c>
      <c r="EY107" s="1" t="str">
        <f t="shared" si="102"/>
        <v>1-1层</v>
      </c>
      <c r="FB107" s="5">
        <v>20210526</v>
      </c>
    </row>
    <row r="108" customHeight="1" spans="1:158">
      <c r="A108" s="1">
        <v>1</v>
      </c>
      <c r="B108" s="1" t="s">
        <v>996</v>
      </c>
      <c r="C108" s="3" t="s">
        <v>997</v>
      </c>
      <c r="D108" s="1" t="str">
        <f t="shared" si="83"/>
        <v>510821217203JC00114</v>
      </c>
      <c r="E108" s="1" t="str">
        <f t="shared" si="84"/>
        <v>510821217203JC00114F00010001</v>
      </c>
      <c r="F108" s="1" t="s">
        <v>998</v>
      </c>
      <c r="G108" s="1" t="s">
        <v>169</v>
      </c>
      <c r="H108" s="1">
        <f>COUNTIF(F:F,F108)</f>
        <v>1</v>
      </c>
      <c r="I108" s="5" t="s">
        <v>170</v>
      </c>
      <c r="L108" s="1" t="s">
        <v>999</v>
      </c>
      <c r="M108" s="1">
        <f>COUNTIF(L:L,L108)</f>
        <v>1</v>
      </c>
      <c r="N108"/>
      <c r="P108" s="6" t="str">
        <f>IFERROR(HYPERLINK(VLOOKUP(L:L,户籍资料路径!A:C,2,FALSE),"有"),"无")</f>
        <v>有</v>
      </c>
      <c r="Q108" s="11" t="str">
        <f>IFERROR(HYPERLINK(VLOOKUP(K:K,权属资料路径!A:B,2,FALSE),"有"),"无")</f>
        <v>无</v>
      </c>
      <c r="R108" s="11" t="str">
        <f>IFERROR(HYPERLINK(VLOOKUP(F:F,调查资料路径!A:B,2,FALSE),"有"),"无")</f>
        <v>无</v>
      </c>
      <c r="S108" s="12" t="str">
        <f t="shared" si="85"/>
        <v>有</v>
      </c>
      <c r="T108" s="1" t="s">
        <v>1000</v>
      </c>
      <c r="X108" s="1" t="s">
        <v>202</v>
      </c>
      <c r="Y108" s="1" t="str">
        <f t="shared" si="86"/>
        <v>4</v>
      </c>
      <c r="Z108" s="1" t="s">
        <v>1001</v>
      </c>
      <c r="AA108" s="1" t="str">
        <f>VLOOKUP(L:L,[1]Sheet1!$A:$N,2,FALSE)</f>
        <v>四川省旺苍县天星乡木瓜村3组4号</v>
      </c>
      <c r="AB108" s="1">
        <f t="shared" si="87"/>
        <v>0</v>
      </c>
      <c r="AC108" s="1" t="str">
        <f t="shared" si="88"/>
        <v>旺苍县天星乡木瓜村2组集体经济组织成员</v>
      </c>
      <c r="AD108" s="1">
        <v>628216</v>
      </c>
      <c r="AE108" s="1" t="s">
        <v>172</v>
      </c>
      <c r="AF108" s="1" t="s">
        <v>173</v>
      </c>
      <c r="AG108" s="1" t="s">
        <v>567</v>
      </c>
      <c r="AH108" s="1" t="str">
        <f t="shared" si="89"/>
        <v>旺苍县天星乡木瓜村2组何映武住宅一幢1-1层</v>
      </c>
      <c r="AJ108" s="1" t="s">
        <v>568</v>
      </c>
      <c r="AK108" s="5" t="s">
        <v>994</v>
      </c>
      <c r="AP108" s="24" t="s">
        <v>177</v>
      </c>
      <c r="AS108" s="25" t="str">
        <f t="shared" si="90"/>
        <v>本宗地采用测距仪丈量了部分界址边长。界址线清楚，双方现场指界，与邻宗地无争议。</v>
      </c>
      <c r="AT108" s="5" t="s">
        <v>178</v>
      </c>
      <c r="AU108" s="1" t="s">
        <v>179</v>
      </c>
      <c r="AW108" s="1" t="s">
        <v>180</v>
      </c>
      <c r="AY108" s="5" t="s">
        <v>181</v>
      </c>
      <c r="BA108" s="1" t="s">
        <v>570</v>
      </c>
      <c r="BB108" s="1">
        <v>0</v>
      </c>
      <c r="BD108" s="1" t="e">
        <f>VLOOKUP(K:K,面签资料路径!A:C,2,0)</f>
        <v>#N/A</v>
      </c>
      <c r="BG108" s="1" t="s">
        <v>207</v>
      </c>
      <c r="BH108" s="1" t="s">
        <v>185</v>
      </c>
      <c r="BJ108" s="1" t="s">
        <v>186</v>
      </c>
      <c r="BK108" s="1" t="str">
        <f t="shared" si="91"/>
        <v>自行修建</v>
      </c>
      <c r="BL108" s="1" t="s">
        <v>208</v>
      </c>
      <c r="BM108" s="1" t="s">
        <v>209</v>
      </c>
      <c r="BX108" s="1" t="s">
        <v>189</v>
      </c>
      <c r="BY108" s="1" t="s">
        <v>189</v>
      </c>
      <c r="BZ108" s="1" t="s">
        <v>189</v>
      </c>
      <c r="CA108" s="1" t="s">
        <v>189</v>
      </c>
      <c r="CB108" s="1" t="s">
        <v>189</v>
      </c>
      <c r="CC108" s="1" t="s">
        <v>188</v>
      </c>
      <c r="CD108" s="1" t="s">
        <v>189</v>
      </c>
      <c r="DC108" s="1" t="s">
        <v>169</v>
      </c>
      <c r="DD108" s="1" t="s">
        <v>210</v>
      </c>
      <c r="DE108" s="1" t="s">
        <v>211</v>
      </c>
      <c r="DF108" s="1" t="s">
        <v>220</v>
      </c>
      <c r="DG108" s="1" t="s">
        <v>220</v>
      </c>
      <c r="DH108" s="1" t="s">
        <v>1002</v>
      </c>
      <c r="DI108" s="1" t="s">
        <v>194</v>
      </c>
      <c r="DJ108" s="1" t="s">
        <v>194</v>
      </c>
      <c r="DK108" s="1" t="s">
        <v>194</v>
      </c>
      <c r="DL108" s="1" t="s">
        <v>253</v>
      </c>
      <c r="DM108" s="1">
        <v>48.45</v>
      </c>
      <c r="DN108" s="41">
        <f>ROUND(IF(AM108="是",IFERROR(DM108*EE108/SUMIF(F:F,F108,EE:EE),DM108),IFERROR(DM108*BT108/SUMIF(F:F,F108,BT:BT),DM108)),2)</f>
        <v>48.45</v>
      </c>
      <c r="DO108" s="41">
        <v>30.16</v>
      </c>
      <c r="DP108" s="41">
        <f>ROUND(IF(AM108="是",IFERROR(DO108*EE108/SUMIF(F:F,F108,EE:EE),DO108),IFERROR(DO108*BT108/SUMIF(F:F,F108,BT:BT),DO108)),2)</f>
        <v>30.16</v>
      </c>
      <c r="DQ108" s="41">
        <v>0</v>
      </c>
      <c r="DR108" s="41">
        <v>0</v>
      </c>
      <c r="DS108" s="41">
        <v>0</v>
      </c>
      <c r="DT108" s="41">
        <v>30.16</v>
      </c>
      <c r="DU108" s="41">
        <v>0</v>
      </c>
      <c r="DV108" s="41">
        <v>0</v>
      </c>
      <c r="DW108" s="41">
        <v>0</v>
      </c>
      <c r="DX108" s="41">
        <v>0</v>
      </c>
      <c r="DY108" s="41">
        <v>0</v>
      </c>
      <c r="DZ108" s="41">
        <v>0</v>
      </c>
      <c r="EA108" s="41">
        <v>0</v>
      </c>
      <c r="EB108" s="41">
        <v>0</v>
      </c>
      <c r="EC108" s="41">
        <v>0</v>
      </c>
      <c r="ED108" s="41">
        <v>0</v>
      </c>
      <c r="EE108" s="41">
        <f>ROUND(IF(AM108="是",SUM(DQ108:EC108),IFERROR(SUM(DQ108:EC108)*BT108/SUMIF(F:F,F108,BT:BT),SUM(DQ108:EC108))),2)</f>
        <v>30.16</v>
      </c>
      <c r="EF108" s="41" t="s">
        <v>195</v>
      </c>
      <c r="EG108" s="41">
        <f t="shared" si="92"/>
        <v>48.45</v>
      </c>
      <c r="EH108" s="41">
        <f t="shared" si="93"/>
        <v>30.16</v>
      </c>
      <c r="EI108" s="1">
        <v>1</v>
      </c>
      <c r="EJ108" s="41">
        <f t="shared" si="94"/>
        <v>0</v>
      </c>
      <c r="EK108" s="41">
        <f t="shared" si="95"/>
        <v>0</v>
      </c>
      <c r="EM108" s="33" t="str">
        <f t="shared" si="81"/>
        <v>无</v>
      </c>
      <c r="EN108" s="33"/>
      <c r="EO108" s="43" t="str">
        <f t="shared" si="82"/>
        <v/>
      </c>
      <c r="EP108" s="1"/>
      <c r="EQ108" s="1"/>
      <c r="ER108" s="1"/>
      <c r="ES108" s="1">
        <f t="shared" si="96"/>
        <v>1</v>
      </c>
      <c r="ET108" s="1" t="str">
        <f t="shared" si="97"/>
        <v>1</v>
      </c>
      <c r="EU108" s="1">
        <f t="shared" si="98"/>
        <v>0</v>
      </c>
      <c r="EV108" s="1">
        <f t="shared" si="99"/>
        <v>1</v>
      </c>
      <c r="EW108" s="1" t="str">
        <f t="shared" si="100"/>
        <v>1-1</v>
      </c>
      <c r="EX108" s="1" t="str">
        <f t="shared" si="101"/>
        <v>1</v>
      </c>
      <c r="EY108" s="1" t="str">
        <f t="shared" si="102"/>
        <v>1-1层</v>
      </c>
      <c r="FB108" s="5">
        <v>20210526</v>
      </c>
    </row>
    <row r="109" customHeight="1" spans="1:158">
      <c r="A109" s="1">
        <v>1</v>
      </c>
      <c r="B109" s="1" t="s">
        <v>1003</v>
      </c>
      <c r="C109" s="3" t="s">
        <v>1004</v>
      </c>
      <c r="D109" s="1" t="str">
        <f t="shared" si="83"/>
        <v>510821217203JC00117</v>
      </c>
      <c r="E109" s="1" t="str">
        <f t="shared" si="84"/>
        <v>510821217203JC00117F00010001</v>
      </c>
      <c r="F109" s="1" t="s">
        <v>1005</v>
      </c>
      <c r="G109" s="1" t="s">
        <v>169</v>
      </c>
      <c r="H109" s="1">
        <f>COUNTIF(F:F,F109)</f>
        <v>1</v>
      </c>
      <c r="I109" s="5" t="s">
        <v>170</v>
      </c>
      <c r="L109" s="1" t="s">
        <v>1006</v>
      </c>
      <c r="M109" s="1">
        <f>COUNTIF(L:L,L109)</f>
        <v>1</v>
      </c>
      <c r="N109" s="1" t="s">
        <v>619</v>
      </c>
      <c r="P109" s="8" t="str">
        <f>IFERROR(HYPERLINK(VLOOKUP(L:L,户籍资料路径!A:C,2,FALSE),"有"),"无")</f>
        <v>有</v>
      </c>
      <c r="Q109" s="11" t="str">
        <f>IFERROR(HYPERLINK(VLOOKUP(L:L,权属资料路径!A:B,2,FALSE),"有"),"无")</f>
        <v>无</v>
      </c>
      <c r="R109" s="11" t="str">
        <f>IFERROR(HYPERLINK(VLOOKUP(F:F,调查资料路径!A:B,2,FALSE),"有"),"无")</f>
        <v>无</v>
      </c>
      <c r="S109" s="12" t="str">
        <f t="shared" si="85"/>
        <v>有</v>
      </c>
      <c r="T109" s="1" t="s">
        <v>1007</v>
      </c>
      <c r="X109" s="1" t="s">
        <v>1008</v>
      </c>
      <c r="Y109" s="1" t="str">
        <f t="shared" si="86"/>
        <v>7</v>
      </c>
      <c r="Z109" s="1" t="s">
        <v>1009</v>
      </c>
      <c r="AA109" s="1" t="str">
        <f>VLOOKUP(L:L,[1]Sheet1!$A:$N,2,FALSE)</f>
        <v>四川省旺苍县天星乡木瓜村3组32号</v>
      </c>
      <c r="AB109" s="1">
        <f t="shared" si="87"/>
        <v>0</v>
      </c>
      <c r="AC109" s="1" t="str">
        <f t="shared" si="88"/>
        <v>旺苍县天星乡木瓜村2组集体经济组织成员</v>
      </c>
      <c r="AD109" s="1">
        <v>628216</v>
      </c>
      <c r="AE109" s="1" t="s">
        <v>172</v>
      </c>
      <c r="AF109" s="1" t="s">
        <v>173</v>
      </c>
      <c r="AG109" s="1" t="s">
        <v>567</v>
      </c>
      <c r="AH109" s="1" t="str">
        <f t="shared" si="89"/>
        <v>旺苍县天星乡木瓜村2组李洲住宅一幢1-1层</v>
      </c>
      <c r="AJ109" s="1" t="s">
        <v>568</v>
      </c>
      <c r="AK109" s="5" t="s">
        <v>1010</v>
      </c>
      <c r="AP109" s="24" t="s">
        <v>177</v>
      </c>
      <c r="AS109" s="25" t="str">
        <f t="shared" si="90"/>
        <v>本宗地采用测距仪丈量了部分界址边长。界址线清楚，双方现场指界，与邻宗地无争议。</v>
      </c>
      <c r="AT109" s="5" t="s">
        <v>178</v>
      </c>
      <c r="AU109" s="1" t="s">
        <v>179</v>
      </c>
      <c r="AW109" s="1" t="s">
        <v>180</v>
      </c>
      <c r="AY109" s="5" t="s">
        <v>181</v>
      </c>
      <c r="BA109" s="1" t="s">
        <v>182</v>
      </c>
      <c r="BB109" s="1" t="s">
        <v>1011</v>
      </c>
      <c r="BD109" s="1" t="e">
        <f>VLOOKUP(K:K,面签资料路径!A:C,2,0)</f>
        <v>#N/A</v>
      </c>
      <c r="BG109" s="1" t="s">
        <v>207</v>
      </c>
      <c r="BH109" s="1" t="s">
        <v>185</v>
      </c>
      <c r="BJ109" s="1" t="s">
        <v>186</v>
      </c>
      <c r="BK109" s="1" t="str">
        <f t="shared" si="91"/>
        <v>自行修建</v>
      </c>
      <c r="BL109" s="1" t="s">
        <v>208</v>
      </c>
      <c r="BM109" s="1" t="s">
        <v>209</v>
      </c>
      <c r="BX109" s="1" t="s">
        <v>189</v>
      </c>
      <c r="BY109" s="1" t="s">
        <v>189</v>
      </c>
      <c r="BZ109" s="1" t="s">
        <v>189</v>
      </c>
      <c r="CA109" s="1" t="s">
        <v>189</v>
      </c>
      <c r="CB109" s="1" t="s">
        <v>189</v>
      </c>
      <c r="CC109" s="1" t="s">
        <v>188</v>
      </c>
      <c r="CD109" s="1" t="s">
        <v>189</v>
      </c>
      <c r="CI109"/>
      <c r="CP109"/>
      <c r="DC109" s="1" t="s">
        <v>169</v>
      </c>
      <c r="DD109" s="1" t="s">
        <v>210</v>
      </c>
      <c r="DE109" s="1" t="s">
        <v>211</v>
      </c>
      <c r="DF109" s="1" t="s">
        <v>1012</v>
      </c>
      <c r="DG109" s="1" t="s">
        <v>192</v>
      </c>
      <c r="DH109" s="1" t="s">
        <v>1013</v>
      </c>
      <c r="DI109" s="1" t="s">
        <v>194</v>
      </c>
      <c r="DJ109" s="1" t="s">
        <v>253</v>
      </c>
      <c r="DK109" s="1" t="s">
        <v>194</v>
      </c>
      <c r="DL109" s="1" t="s">
        <v>194</v>
      </c>
      <c r="DM109" s="1">
        <v>219.12</v>
      </c>
      <c r="DN109" s="41">
        <f>ROUND(IF(AM109="是",IFERROR(DM109*EE109/SUMIF(F:F,F109,EE:EE),DM109),IFERROR(DM109*BT109/SUMIF(F:F,F109,BT:BT),DM109)),2)</f>
        <v>219.12</v>
      </c>
      <c r="DO109" s="41">
        <v>170.63</v>
      </c>
      <c r="DP109" s="41">
        <f>ROUND(IF(AM109="是",IFERROR(DO109*EE109/SUMIF(F:F,F109,EE:EE),DO109),IFERROR(DO109*BT109/SUMIF(F:F,F109,BT:BT),DO109)),2)</f>
        <v>170.63</v>
      </c>
      <c r="DQ109" s="41">
        <v>0</v>
      </c>
      <c r="DR109" s="41">
        <v>0</v>
      </c>
      <c r="DS109" s="41">
        <v>0</v>
      </c>
      <c r="DT109" s="41">
        <v>170.63</v>
      </c>
      <c r="DU109" s="41">
        <v>0</v>
      </c>
      <c r="DV109" s="41">
        <v>0</v>
      </c>
      <c r="DW109" s="41">
        <v>0</v>
      </c>
      <c r="DX109" s="41">
        <v>0</v>
      </c>
      <c r="DY109" s="41">
        <v>0</v>
      </c>
      <c r="DZ109" s="41">
        <v>0</v>
      </c>
      <c r="EA109" s="41">
        <v>0</v>
      </c>
      <c r="EB109" s="41">
        <v>0</v>
      </c>
      <c r="EC109" s="41">
        <v>0</v>
      </c>
      <c r="ED109" s="41">
        <v>0</v>
      </c>
      <c r="EE109" s="41">
        <f>ROUND(IF(AM109="是",SUM(DQ109:EC109),IFERROR(SUM(DQ109:EC109)*BT109/SUMIF(F:F,F109,BT:BT),SUM(DQ109:EC109))),2)</f>
        <v>170.63</v>
      </c>
      <c r="EF109" s="41" t="s">
        <v>195</v>
      </c>
      <c r="EG109" s="41">
        <f t="shared" si="92"/>
        <v>150</v>
      </c>
      <c r="EH109" s="41">
        <f t="shared" si="93"/>
        <v>116.805859802848</v>
      </c>
      <c r="EI109" s="1">
        <v>1</v>
      </c>
      <c r="EJ109" s="41">
        <f t="shared" si="94"/>
        <v>69.12</v>
      </c>
      <c r="EK109" s="41">
        <f t="shared" si="95"/>
        <v>53.8241401971522</v>
      </c>
      <c r="EM109" s="33" t="str">
        <f t="shared" si="81"/>
        <v>经确认，该宗地总面积为219.12平方米，合法用地面积为150平方米，超占土地面积为69.12平方米;建筑总面积为0平方米，合法建筑面积为116.81平方米，超占建筑面积为53.82平方米</v>
      </c>
      <c r="EN109" s="33"/>
      <c r="EO109" s="43" t="str">
        <f t="shared" si="82"/>
        <v>该宗地面积为219.12平方米，合法面积为150平方米，超占土地面积为69.12平方米；建筑总面积为0平方米，合法建筑面积为116.81平方米，超占建筑面积为53.82平方米。
</v>
      </c>
      <c r="EP109" s="1"/>
      <c r="EQ109" s="1"/>
      <c r="ER109" s="1"/>
      <c r="ES109" s="1">
        <f t="shared" si="96"/>
        <v>1</v>
      </c>
      <c r="ET109" s="1" t="str">
        <f t="shared" si="97"/>
        <v>1</v>
      </c>
      <c r="EU109" s="1">
        <f t="shared" si="98"/>
        <v>0</v>
      </c>
      <c r="EV109" s="1">
        <f t="shared" si="99"/>
        <v>1</v>
      </c>
      <c r="EW109" s="1" t="str">
        <f t="shared" si="100"/>
        <v>1-1</v>
      </c>
      <c r="EX109" s="1" t="str">
        <f t="shared" si="101"/>
        <v>1</v>
      </c>
      <c r="EY109" s="1" t="str">
        <f t="shared" si="102"/>
        <v>1-1层</v>
      </c>
      <c r="FB109" s="5">
        <v>20210526</v>
      </c>
    </row>
    <row r="110" customHeight="1" spans="1:158">
      <c r="A110" s="1">
        <v>1</v>
      </c>
      <c r="B110" s="1" t="s">
        <v>1014</v>
      </c>
      <c r="C110" s="3" t="s">
        <v>1015</v>
      </c>
      <c r="D110" s="1" t="str">
        <f t="shared" si="83"/>
        <v>510821217203JC00118</v>
      </c>
      <c r="E110" s="1" t="str">
        <f t="shared" si="84"/>
        <v>510821217203JC00118F00010001</v>
      </c>
      <c r="F110" s="1" t="s">
        <v>1016</v>
      </c>
      <c r="G110" s="1" t="s">
        <v>169</v>
      </c>
      <c r="H110" s="1">
        <f>COUNTIF(F:F,F110)</f>
        <v>1</v>
      </c>
      <c r="I110" s="5" t="s">
        <v>170</v>
      </c>
      <c r="L110" s="1" t="s">
        <v>1017</v>
      </c>
      <c r="M110" s="1">
        <f>COUNTIF(L:L,L110)</f>
        <v>1</v>
      </c>
      <c r="N110" s="1" t="s">
        <v>619</v>
      </c>
      <c r="P110" s="8" t="str">
        <f>IFERROR(HYPERLINK(VLOOKUP(L:L,户籍资料路径!A:C,2,FALSE),"有"),"无")</f>
        <v>有</v>
      </c>
      <c r="Q110" s="11" t="str">
        <f>IFERROR(HYPERLINK(VLOOKUP(K:K,权属资料路径!A:B,2,FALSE),"有"),"无")</f>
        <v>无</v>
      </c>
      <c r="R110" s="11" t="str">
        <f>IFERROR(HYPERLINK(VLOOKUP(F:F,调查资料路径!A:B,2,FALSE),"有"),"无")</f>
        <v>无</v>
      </c>
      <c r="S110" s="12" t="str">
        <f t="shared" si="85"/>
        <v>有</v>
      </c>
      <c r="T110" s="27" t="s">
        <v>1018</v>
      </c>
      <c r="U110" s="27"/>
      <c r="V110" s="27"/>
      <c r="W110" s="27"/>
      <c r="X110" s="1" t="s">
        <v>169</v>
      </c>
      <c r="Y110" s="1" t="str">
        <f t="shared" si="86"/>
        <v>1</v>
      </c>
      <c r="Z110" s="1" t="s">
        <v>1019</v>
      </c>
      <c r="AA110" s="16" t="s">
        <v>1020</v>
      </c>
      <c r="AB110" s="1">
        <f t="shared" si="87"/>
        <v>0</v>
      </c>
      <c r="AC110" s="1" t="str">
        <f t="shared" si="88"/>
        <v>旺苍县天星乡木瓜村2组集体经济组织成员</v>
      </c>
      <c r="AD110" s="1">
        <v>628216</v>
      </c>
      <c r="AE110" s="1" t="s">
        <v>172</v>
      </c>
      <c r="AF110" s="1" t="s">
        <v>173</v>
      </c>
      <c r="AG110" s="1" t="s">
        <v>567</v>
      </c>
      <c r="AH110" s="1" t="str">
        <f t="shared" si="89"/>
        <v>旺苍县天星乡木瓜村2组何菊芳住宅一幢1-1层</v>
      </c>
      <c r="AJ110" s="1" t="s">
        <v>568</v>
      </c>
      <c r="AK110" s="5" t="s">
        <v>1010</v>
      </c>
      <c r="AP110" s="24" t="s">
        <v>177</v>
      </c>
      <c r="AS110" s="25" t="str">
        <f t="shared" si="90"/>
        <v>本宗地采用测距仪丈量了部分界址边长。界址线清楚，双方现场指界，与邻宗地无争议。</v>
      </c>
      <c r="AT110" s="5" t="s">
        <v>178</v>
      </c>
      <c r="AU110" s="1" t="s">
        <v>179</v>
      </c>
      <c r="AW110" s="1" t="s">
        <v>180</v>
      </c>
      <c r="AY110" s="5" t="s">
        <v>181</v>
      </c>
      <c r="BA110" s="1" t="s">
        <v>182</v>
      </c>
      <c r="BB110" s="1" t="s">
        <v>1021</v>
      </c>
      <c r="BD110" s="1" t="e">
        <f>VLOOKUP(K:K,面签资料路径!A:C,2,0)</f>
        <v>#N/A</v>
      </c>
      <c r="BG110" s="1" t="s">
        <v>207</v>
      </c>
      <c r="BH110" s="1" t="s">
        <v>185</v>
      </c>
      <c r="BJ110" s="1" t="s">
        <v>186</v>
      </c>
      <c r="BK110" s="1" t="str">
        <f t="shared" si="91"/>
        <v>自行修建</v>
      </c>
      <c r="BL110" s="1" t="s">
        <v>208</v>
      </c>
      <c r="BM110" s="1" t="s">
        <v>209</v>
      </c>
      <c r="BX110" s="1" t="s">
        <v>189</v>
      </c>
      <c r="BY110" s="1" t="s">
        <v>189</v>
      </c>
      <c r="BZ110" s="1" t="s">
        <v>189</v>
      </c>
      <c r="CA110" s="1" t="s">
        <v>189</v>
      </c>
      <c r="CB110" s="1" t="s">
        <v>189</v>
      </c>
      <c r="CC110" s="1" t="s">
        <v>188</v>
      </c>
      <c r="CD110" s="1" t="s">
        <v>189</v>
      </c>
      <c r="CI110" s="9"/>
      <c r="CP110" s="9"/>
      <c r="DC110" s="1" t="s">
        <v>169</v>
      </c>
      <c r="DD110" s="1" t="s">
        <v>210</v>
      </c>
      <c r="DE110" s="1" t="s">
        <v>211</v>
      </c>
      <c r="DF110" s="1" t="s">
        <v>1022</v>
      </c>
      <c r="DG110" s="1" t="s">
        <v>220</v>
      </c>
      <c r="DH110" s="1" t="s">
        <v>1023</v>
      </c>
      <c r="DI110" s="1" t="s">
        <v>194</v>
      </c>
      <c r="DJ110" s="1" t="s">
        <v>253</v>
      </c>
      <c r="DK110" s="1" t="s">
        <v>194</v>
      </c>
      <c r="DL110" s="1" t="s">
        <v>253</v>
      </c>
      <c r="DM110" s="1">
        <v>77.92</v>
      </c>
      <c r="DN110" s="41">
        <f>ROUND(IF(AM110="是",IFERROR(DM110*EE110/SUMIF(F:F,F110,EE:EE),DM110),IFERROR(DM110*BT110/SUMIF(F:F,F110,BT:BT),DM110)),2)</f>
        <v>77.92</v>
      </c>
      <c r="DO110" s="41">
        <v>58.85</v>
      </c>
      <c r="DP110" s="41">
        <f>ROUND(IF(AM110="是",IFERROR(DO110*EE110/SUMIF(F:F,F110,EE:EE),DO110),IFERROR(DO110*BT110/SUMIF(F:F,F110,BT:BT),DO110)),2)</f>
        <v>58.85</v>
      </c>
      <c r="DQ110" s="41">
        <v>0</v>
      </c>
      <c r="DR110" s="41">
        <v>0</v>
      </c>
      <c r="DS110" s="41">
        <v>0</v>
      </c>
      <c r="DT110" s="41">
        <v>58.85</v>
      </c>
      <c r="DU110" s="41">
        <v>0</v>
      </c>
      <c r="DV110" s="41">
        <v>0</v>
      </c>
      <c r="DW110" s="41">
        <v>0</v>
      </c>
      <c r="DX110" s="41">
        <v>0</v>
      </c>
      <c r="DY110" s="41">
        <v>0</v>
      </c>
      <c r="DZ110" s="41">
        <v>0</v>
      </c>
      <c r="EA110" s="41">
        <v>0</v>
      </c>
      <c r="EB110" s="41">
        <v>0</v>
      </c>
      <c r="EC110" s="41">
        <v>0</v>
      </c>
      <c r="ED110" s="41">
        <v>0</v>
      </c>
      <c r="EE110" s="41">
        <f>ROUND(IF(AM110="是",SUM(DQ110:EC110),IFERROR(SUM(DQ110:EC110)*BT110/SUMIF(F:F,F110,BT:BT),SUM(DQ110:EC110))),2)</f>
        <v>58.85</v>
      </c>
      <c r="EF110" s="41" t="s">
        <v>195</v>
      </c>
      <c r="EG110" s="41">
        <f t="shared" si="92"/>
        <v>77.92</v>
      </c>
      <c r="EH110" s="41">
        <f t="shared" si="93"/>
        <v>58.85</v>
      </c>
      <c r="EI110" s="1">
        <v>1</v>
      </c>
      <c r="EJ110" s="41">
        <f t="shared" si="94"/>
        <v>0</v>
      </c>
      <c r="EK110" s="41">
        <f t="shared" si="95"/>
        <v>0</v>
      </c>
      <c r="EM110" s="33" t="str">
        <f t="shared" si="81"/>
        <v>无</v>
      </c>
      <c r="EN110" s="33"/>
      <c r="EO110" s="43" t="str">
        <f t="shared" si="82"/>
        <v/>
      </c>
      <c r="EP110" s="1"/>
      <c r="EQ110" s="1"/>
      <c r="ER110" s="1"/>
      <c r="ES110" s="1">
        <f t="shared" si="96"/>
        <v>1</v>
      </c>
      <c r="ET110" s="1" t="str">
        <f t="shared" si="97"/>
        <v>1</v>
      </c>
      <c r="EU110" s="1">
        <f t="shared" si="98"/>
        <v>0</v>
      </c>
      <c r="EV110" s="1">
        <f t="shared" si="99"/>
        <v>1</v>
      </c>
      <c r="EW110" s="1" t="str">
        <f t="shared" si="100"/>
        <v>1-1</v>
      </c>
      <c r="EX110" s="1" t="str">
        <f t="shared" si="101"/>
        <v>1</v>
      </c>
      <c r="EY110" s="1" t="str">
        <f t="shared" si="102"/>
        <v>1-1层</v>
      </c>
      <c r="FB110" s="5">
        <v>20210526</v>
      </c>
    </row>
    <row r="111" customHeight="1" spans="1:158">
      <c r="A111" s="1">
        <v>1</v>
      </c>
      <c r="B111" s="1" t="s">
        <v>1024</v>
      </c>
      <c r="C111" s="3" t="s">
        <v>1025</v>
      </c>
      <c r="D111" s="1" t="str">
        <f t="shared" si="83"/>
        <v>510821217203JC00120</v>
      </c>
      <c r="E111" s="1" t="str">
        <f t="shared" si="84"/>
        <v>510821217203JC00120F00010001</v>
      </c>
      <c r="F111" s="1" t="s">
        <v>1026</v>
      </c>
      <c r="G111" s="1" t="s">
        <v>169</v>
      </c>
      <c r="H111" s="1">
        <f>COUNTIF(F:F,F111)</f>
        <v>1</v>
      </c>
      <c r="I111" s="5" t="s">
        <v>170</v>
      </c>
      <c r="J111" s="9"/>
      <c r="K111" s="9"/>
      <c r="L111" s="1" t="s">
        <v>1027</v>
      </c>
      <c r="M111" s="1">
        <f>COUNTIF(L:L,L111)</f>
        <v>1</v>
      </c>
      <c r="N111" s="1" t="s">
        <v>619</v>
      </c>
      <c r="P111" s="6" t="str">
        <f>IFERROR(HYPERLINK(VLOOKUP(L:L,户籍资料路径!A:C,2,FALSE),"有"),"无")</f>
        <v>有</v>
      </c>
      <c r="Q111" s="11" t="str">
        <f>IFERROR(HYPERLINK(VLOOKUP(L:L,权属资料路径!A:B,2,FALSE),"有"),"无")</f>
        <v>无</v>
      </c>
      <c r="R111" s="12" t="str">
        <f>IFERROR(HYPERLINK(VLOOKUP(F:F,调查资料路径!A:B,2,FALSE),"有"),"无")</f>
        <v>无</v>
      </c>
      <c r="S111" s="12" t="str">
        <f t="shared" si="85"/>
        <v>有</v>
      </c>
      <c r="T111" s="1" t="s">
        <v>1028</v>
      </c>
      <c r="X111" s="1" t="s">
        <v>841</v>
      </c>
      <c r="Y111" s="1" t="str">
        <f t="shared" si="86"/>
        <v>6</v>
      </c>
      <c r="Z111" s="1" t="s">
        <v>1029</v>
      </c>
      <c r="AA111" s="1" t="str">
        <f>VLOOKUP(L:L,[1]Sheet1!$A:$N,2,FALSE)</f>
        <v>四川省旺苍县天星乡木瓜村3组39号</v>
      </c>
      <c r="AB111" s="1">
        <f t="shared" si="87"/>
        <v>0</v>
      </c>
      <c r="AC111" s="1" t="str">
        <f t="shared" si="88"/>
        <v>旺苍县天星乡木瓜村2组集体经济组织成员</v>
      </c>
      <c r="AD111" s="1">
        <v>628216</v>
      </c>
      <c r="AE111" s="1" t="s">
        <v>172</v>
      </c>
      <c r="AF111" s="1" t="s">
        <v>173</v>
      </c>
      <c r="AG111" s="1" t="s">
        <v>567</v>
      </c>
      <c r="AH111" s="1" t="str">
        <f t="shared" si="89"/>
        <v>旺苍县天星乡木瓜村2组刘潮海住宅一幢1-2层</v>
      </c>
      <c r="AJ111" s="1" t="s">
        <v>568</v>
      </c>
      <c r="AK111" s="5" t="s">
        <v>1030</v>
      </c>
      <c r="AP111" s="24" t="s">
        <v>177</v>
      </c>
      <c r="AQ111" s="27" t="s">
        <v>1031</v>
      </c>
      <c r="AS111" s="25" t="str">
        <f t="shared" si="90"/>
        <v>本宗地采用测距仪丈量了部分界址边长。界址线清楚，双方现场指界，与邻宗地无争议。该权利人还有一处房屋与刘潮坤的房屋相连，尚未拆除。</v>
      </c>
      <c r="AT111" s="5" t="s">
        <v>178</v>
      </c>
      <c r="AU111" s="1" t="s">
        <v>179</v>
      </c>
      <c r="AW111" s="1" t="s">
        <v>180</v>
      </c>
      <c r="AY111" s="5" t="s">
        <v>181</v>
      </c>
      <c r="BA111" s="1" t="s">
        <v>182</v>
      </c>
      <c r="BB111" s="1" t="s">
        <v>1032</v>
      </c>
      <c r="BD111" s="1" t="e">
        <f>VLOOKUP(K:K,面签资料路径!A:C,2,0)</f>
        <v>#N/A</v>
      </c>
      <c r="BG111" s="1" t="s">
        <v>207</v>
      </c>
      <c r="BH111" s="1" t="s">
        <v>185</v>
      </c>
      <c r="BJ111" s="1" t="s">
        <v>186</v>
      </c>
      <c r="BK111" s="1" t="str">
        <f t="shared" si="91"/>
        <v>自行修建</v>
      </c>
      <c r="BL111" s="1" t="s">
        <v>208</v>
      </c>
      <c r="BM111" s="1" t="s">
        <v>209</v>
      </c>
      <c r="BX111" s="1" t="s">
        <v>189</v>
      </c>
      <c r="BY111" s="1" t="s">
        <v>189</v>
      </c>
      <c r="BZ111" s="1" t="s">
        <v>188</v>
      </c>
      <c r="CA111" s="1" t="s">
        <v>189</v>
      </c>
      <c r="CB111" s="1" t="s">
        <v>189</v>
      </c>
      <c r="CC111" s="1" t="s">
        <v>188</v>
      </c>
      <c r="CD111" s="1" t="s">
        <v>189</v>
      </c>
      <c r="DC111" s="1" t="s">
        <v>217</v>
      </c>
      <c r="DD111" s="1" t="s">
        <v>244</v>
      </c>
      <c r="DE111" s="1" t="s">
        <v>1033</v>
      </c>
      <c r="DF111" s="1" t="s">
        <v>220</v>
      </c>
      <c r="DG111" s="1" t="s">
        <v>220</v>
      </c>
      <c r="DH111" s="1" t="s">
        <v>220</v>
      </c>
      <c r="DI111" s="1" t="s">
        <v>194</v>
      </c>
      <c r="DJ111" s="1" t="s">
        <v>194</v>
      </c>
      <c r="DK111" s="1" t="s">
        <v>194</v>
      </c>
      <c r="DL111" s="1" t="s">
        <v>194</v>
      </c>
      <c r="DM111" s="1">
        <v>172.93</v>
      </c>
      <c r="DN111" s="41">
        <f>ROUND(IF(AM111="是",IFERROR(DM111*EE111/SUMIF(F:F,F111,EE:EE),DM111),IFERROR(DM111*BT111/SUMIF(F:F,F111,BT:BT),DM111)),2)</f>
        <v>172.93</v>
      </c>
      <c r="DO111" s="41">
        <v>125.06</v>
      </c>
      <c r="DP111" s="41">
        <f>ROUND(IF(AM111="是",IFERROR(DO111*EE111/SUMIF(F:F,F111,EE:EE),DO111),IFERROR(DO111*BT111/SUMIF(F:F,F111,BT:BT),DO111)),2)</f>
        <v>125.06</v>
      </c>
      <c r="DQ111" s="41">
        <v>0</v>
      </c>
      <c r="DR111" s="41">
        <v>0</v>
      </c>
      <c r="DS111" s="41">
        <v>0</v>
      </c>
      <c r="DT111" s="41">
        <v>125.06</v>
      </c>
      <c r="DU111" s="41">
        <v>146.82</v>
      </c>
      <c r="DV111" s="41">
        <v>0</v>
      </c>
      <c r="DW111" s="41">
        <v>0</v>
      </c>
      <c r="DX111" s="41">
        <v>0</v>
      </c>
      <c r="DY111" s="41">
        <v>0</v>
      </c>
      <c r="DZ111" s="41">
        <v>0</v>
      </c>
      <c r="EA111" s="41">
        <v>0</v>
      </c>
      <c r="EB111" s="41">
        <v>0</v>
      </c>
      <c r="EC111" s="41">
        <v>0</v>
      </c>
      <c r="ED111" s="41">
        <v>0</v>
      </c>
      <c r="EE111" s="41">
        <f>ROUND(IF(AM111="是",SUM(DQ111:EC111),IFERROR(SUM(DQ111:EC111)*BT111/SUMIF(F:F,F111,BT:BT),SUM(DQ111:EC111))),2)</f>
        <v>271.88</v>
      </c>
      <c r="EF111" s="41" t="s">
        <v>195</v>
      </c>
      <c r="EG111" s="41">
        <f t="shared" si="92"/>
        <v>150</v>
      </c>
      <c r="EH111" s="41">
        <f t="shared" si="93"/>
        <v>235.829526397964</v>
      </c>
      <c r="EI111" s="1">
        <v>2</v>
      </c>
      <c r="EJ111" s="41">
        <f t="shared" si="94"/>
        <v>22.93</v>
      </c>
      <c r="EK111" s="41">
        <f t="shared" si="95"/>
        <v>36.0504736020355</v>
      </c>
      <c r="EM111" s="33" t="str">
        <f t="shared" si="81"/>
        <v>经确认，该宗地总面积为172.93平方米，合法用地面积为150平方米，超占土地面积为22.93平方米;建筑总面积为0平方米，合法建筑面积为235.83平方米，超占建筑面积为36.05平方米</v>
      </c>
      <c r="EN111" s="33"/>
      <c r="EO111" s="43" t="str">
        <f t="shared" si="82"/>
        <v>该宗地面积为172.93平方米，合法面积为150平方米，超占土地面积为22.93平方米；建筑总面积为0平方米，合法建筑面积为235.83平方米，超占建筑面积为36.05平方米。
</v>
      </c>
      <c r="EP111" s="1"/>
      <c r="EQ111" s="1"/>
      <c r="ER111" s="1"/>
      <c r="ES111" s="1">
        <f t="shared" si="96"/>
        <v>2</v>
      </c>
      <c r="ET111" s="1" t="str">
        <f t="shared" si="97"/>
        <v>2</v>
      </c>
      <c r="EU111" s="1">
        <f t="shared" si="98"/>
        <v>0</v>
      </c>
      <c r="EV111" s="1">
        <f t="shared" si="99"/>
        <v>1</v>
      </c>
      <c r="EW111" s="1" t="str">
        <f t="shared" si="100"/>
        <v>1-2</v>
      </c>
      <c r="EX111" s="1" t="str">
        <f t="shared" si="101"/>
        <v>2</v>
      </c>
      <c r="EY111" s="1" t="str">
        <f t="shared" si="102"/>
        <v>1-2层</v>
      </c>
      <c r="FB111" s="5">
        <v>20210526</v>
      </c>
    </row>
    <row r="112" customHeight="1" spans="1:158">
      <c r="A112" s="1">
        <v>1</v>
      </c>
      <c r="B112" s="1" t="s">
        <v>1034</v>
      </c>
      <c r="C112" s="3" t="s">
        <v>1035</v>
      </c>
      <c r="D112" s="1" t="str">
        <f t="shared" si="83"/>
        <v>510821217203JC00122</v>
      </c>
      <c r="E112" s="1" t="str">
        <f t="shared" si="84"/>
        <v>510821217203JC00122F00010001</v>
      </c>
      <c r="F112" s="1" t="s">
        <v>1036</v>
      </c>
      <c r="G112" s="1" t="s">
        <v>169</v>
      </c>
      <c r="H112" s="1">
        <f>COUNTIF(F:F,F112)</f>
        <v>1</v>
      </c>
      <c r="I112" s="5" t="s">
        <v>170</v>
      </c>
      <c r="L112" s="1" t="s">
        <v>1037</v>
      </c>
      <c r="M112" s="1">
        <f>COUNTIF(L:L,L112)</f>
        <v>1</v>
      </c>
      <c r="N112" s="1" t="s">
        <v>1038</v>
      </c>
      <c r="P112" s="6" t="str">
        <f>IFERROR(HYPERLINK(VLOOKUP(L:L,户籍资料路径!A:C,2,FALSE),"有"),"无")</f>
        <v>有</v>
      </c>
      <c r="Q112" s="11" t="str">
        <f>IFERROR(HYPERLINK(VLOOKUP(K:K,权属资料路径!A:B,2,FALSE),"有"),"无")</f>
        <v>无</v>
      </c>
      <c r="R112" s="11" t="str">
        <f>IFERROR(HYPERLINK(VLOOKUP(F:F,调查资料路径!A:B,2,FALSE),"有"),"无")</f>
        <v>无</v>
      </c>
      <c r="S112" s="12" t="str">
        <f t="shared" si="85"/>
        <v>有</v>
      </c>
      <c r="T112" s="1" t="s">
        <v>1039</v>
      </c>
      <c r="X112" s="1" t="s">
        <v>233</v>
      </c>
      <c r="Y112" s="1" t="str">
        <f t="shared" si="86"/>
        <v>3</v>
      </c>
      <c r="Z112" s="9"/>
      <c r="AA112" s="1" t="str">
        <f>VLOOKUP(L:L,[1]Sheet1!$A:$N,2,FALSE)</f>
        <v>四川省旺苍县天星乡木瓜村3组40号</v>
      </c>
      <c r="AB112" s="1">
        <f t="shared" si="87"/>
        <v>0</v>
      </c>
      <c r="AC112" s="1" t="str">
        <f t="shared" si="88"/>
        <v>旺苍县天星乡木瓜村2组集体经济组织成员</v>
      </c>
      <c r="AD112" s="1">
        <v>628216</v>
      </c>
      <c r="AE112" s="1" t="s">
        <v>172</v>
      </c>
      <c r="AF112" s="1" t="s">
        <v>173</v>
      </c>
      <c r="AG112" s="1" t="s">
        <v>567</v>
      </c>
      <c r="AH112" s="1" t="str">
        <f t="shared" si="89"/>
        <v>旺苍县天星乡木瓜村2组刘朝坤住宅一幢1-1层</v>
      </c>
      <c r="AJ112" s="1" t="s">
        <v>568</v>
      </c>
      <c r="AK112" s="5" t="s">
        <v>1040</v>
      </c>
      <c r="AP112" s="24" t="s">
        <v>177</v>
      </c>
      <c r="AS112" s="25" t="str">
        <f t="shared" si="90"/>
        <v>本宗地采用测距仪丈量了部分界址边长。界址线清楚，双方现场指界，与邻宗地无争议。</v>
      </c>
      <c r="AT112" s="5" t="s">
        <v>178</v>
      </c>
      <c r="AU112" s="1" t="s">
        <v>179</v>
      </c>
      <c r="AW112" s="1" t="s">
        <v>180</v>
      </c>
      <c r="AY112" s="5" t="s">
        <v>181</v>
      </c>
      <c r="BA112" s="1" t="s">
        <v>570</v>
      </c>
      <c r="BB112" s="1" t="s">
        <v>1041</v>
      </c>
      <c r="BD112" s="1" t="e">
        <f>VLOOKUP(K:K,面签资料路径!A:C,2,0)</f>
        <v>#N/A</v>
      </c>
      <c r="BG112" s="1" t="s">
        <v>207</v>
      </c>
      <c r="BH112" s="1" t="s">
        <v>185</v>
      </c>
      <c r="BJ112" s="1" t="s">
        <v>186</v>
      </c>
      <c r="BK112" s="1" t="str">
        <f t="shared" si="91"/>
        <v>自行修建</v>
      </c>
      <c r="BL112" s="1" t="s">
        <v>208</v>
      </c>
      <c r="BM112" s="1" t="s">
        <v>209</v>
      </c>
      <c r="BX112" s="1" t="s">
        <v>189</v>
      </c>
      <c r="BY112" s="1" t="s">
        <v>189</v>
      </c>
      <c r="BZ112" s="1" t="s">
        <v>189</v>
      </c>
      <c r="CA112" s="1" t="s">
        <v>189</v>
      </c>
      <c r="CB112" s="1" t="s">
        <v>189</v>
      </c>
      <c r="CC112" s="1" t="s">
        <v>188</v>
      </c>
      <c r="CD112" s="1" t="s">
        <v>189</v>
      </c>
      <c r="DC112" s="1" t="s">
        <v>169</v>
      </c>
      <c r="DD112" s="1" t="s">
        <v>210</v>
      </c>
      <c r="DE112" s="1" t="s">
        <v>211</v>
      </c>
      <c r="DF112" s="1" t="s">
        <v>220</v>
      </c>
      <c r="DG112" s="1" t="s">
        <v>192</v>
      </c>
      <c r="DH112" s="1" t="s">
        <v>1033</v>
      </c>
      <c r="DI112" s="1" t="s">
        <v>253</v>
      </c>
      <c r="DJ112" s="1" t="s">
        <v>194</v>
      </c>
      <c r="DK112" s="1" t="s">
        <v>194</v>
      </c>
      <c r="DL112" s="1" t="s">
        <v>194</v>
      </c>
      <c r="DM112" s="1">
        <v>205.18</v>
      </c>
      <c r="DN112" s="41">
        <f>ROUND(IF(AM112="是",IFERROR(DM112*EE112/SUMIF(F:F,F112,EE:EE),DM112),IFERROR(DM112*BT112/SUMIF(F:F,F112,BT:BT),DM112)),2)</f>
        <v>205.18</v>
      </c>
      <c r="DO112" s="41">
        <v>149.25</v>
      </c>
      <c r="DP112" s="41">
        <f>ROUND(IF(AM112="是",IFERROR(DO112*EE112/SUMIF(F:F,F112,EE:EE),DO112),IFERROR(DO112*BT112/SUMIF(F:F,F112,BT:BT),DO112)),2)</f>
        <v>149.25</v>
      </c>
      <c r="DQ112" s="41">
        <v>0</v>
      </c>
      <c r="DR112" s="41">
        <v>0</v>
      </c>
      <c r="DS112" s="41">
        <v>0</v>
      </c>
      <c r="DT112" s="41">
        <v>149.25</v>
      </c>
      <c r="DU112" s="41">
        <v>0</v>
      </c>
      <c r="DV112" s="41">
        <v>0</v>
      </c>
      <c r="DW112" s="41">
        <v>0</v>
      </c>
      <c r="DX112" s="41">
        <v>0</v>
      </c>
      <c r="DY112" s="41">
        <v>0</v>
      </c>
      <c r="DZ112" s="41">
        <v>0</v>
      </c>
      <c r="EA112" s="41">
        <v>0</v>
      </c>
      <c r="EB112" s="41">
        <v>0</v>
      </c>
      <c r="EC112" s="41">
        <v>0</v>
      </c>
      <c r="ED112" s="41">
        <v>0</v>
      </c>
      <c r="EE112" s="41">
        <f>ROUND(IF(AM112="是",SUM(DQ112:EC112),IFERROR(SUM(DQ112:EC112)*BT112/SUMIF(F:F,F112,BT:BT),SUM(DQ112:EC112))),2)</f>
        <v>149.25</v>
      </c>
      <c r="EF112" s="41" t="s">
        <v>195</v>
      </c>
      <c r="EG112" s="41">
        <f t="shared" si="92"/>
        <v>90</v>
      </c>
      <c r="EH112" s="41">
        <f t="shared" si="93"/>
        <v>65.4669071059557</v>
      </c>
      <c r="EI112" s="1">
        <v>1</v>
      </c>
      <c r="EJ112" s="41">
        <f t="shared" si="94"/>
        <v>115.18</v>
      </c>
      <c r="EK112" s="41">
        <f t="shared" si="95"/>
        <v>83.7830928940443</v>
      </c>
      <c r="EM112" s="33" t="str">
        <f t="shared" si="81"/>
        <v>经确认，该宗地总面积为205.18平方米，合法用地面积为90平方米，超占土地面积为115.18平方米;建筑总面积为0平方米，合法建筑面积为65.47平方米，超占建筑面积为83.78平方米</v>
      </c>
      <c r="EN112" s="33"/>
      <c r="EO112" s="43" t="str">
        <f t="shared" si="82"/>
        <v>该宗地面积为205.18平方米，合法面积为90平方米，超占土地面积为115.18平方米；建筑总面积为0平方米，合法建筑面积为65.47平方米，超占建筑面积为83.78平方米。
</v>
      </c>
      <c r="EP112" s="1"/>
      <c r="EQ112" s="1"/>
      <c r="ER112" s="1"/>
      <c r="ES112" s="1">
        <f t="shared" si="96"/>
        <v>1</v>
      </c>
      <c r="ET112" s="1" t="str">
        <f t="shared" si="97"/>
        <v>1</v>
      </c>
      <c r="EU112" s="1">
        <f t="shared" si="98"/>
        <v>0</v>
      </c>
      <c r="EV112" s="1">
        <f t="shared" si="99"/>
        <v>1</v>
      </c>
      <c r="EW112" s="1" t="str">
        <f t="shared" si="100"/>
        <v>1-1</v>
      </c>
      <c r="EX112" s="1" t="str">
        <f t="shared" si="101"/>
        <v>1</v>
      </c>
      <c r="EY112" s="1" t="str">
        <f t="shared" si="102"/>
        <v>1-1层</v>
      </c>
      <c r="FB112" s="5">
        <v>20210526</v>
      </c>
    </row>
    <row r="113" customHeight="1" spans="1:158">
      <c r="A113" s="1">
        <v>1</v>
      </c>
      <c r="B113" s="1" t="s">
        <v>1042</v>
      </c>
      <c r="C113" s="3" t="s">
        <v>1043</v>
      </c>
      <c r="D113" s="1" t="str">
        <f t="shared" si="83"/>
        <v>510821217203JC00123</v>
      </c>
      <c r="E113" s="1" t="str">
        <f t="shared" si="84"/>
        <v>510821217203JC00123F00010001</v>
      </c>
      <c r="F113" s="1" t="s">
        <v>1044</v>
      </c>
      <c r="G113" s="1" t="s">
        <v>169</v>
      </c>
      <c r="H113" s="1">
        <f>COUNTIF(F:F,F113)</f>
        <v>1</v>
      </c>
      <c r="I113" s="5" t="s">
        <v>170</v>
      </c>
      <c r="L113" s="1" t="s">
        <v>1045</v>
      </c>
      <c r="M113" s="1">
        <f>COUNTIF(L:L,L113)</f>
        <v>1</v>
      </c>
      <c r="P113" s="6" t="str">
        <f>IFERROR(HYPERLINK(VLOOKUP(L:L,户籍资料路径!A:C,2,FALSE),"有"),"无")</f>
        <v>有</v>
      </c>
      <c r="Q113" s="11" t="str">
        <f>IFERROR(HYPERLINK(VLOOKUP(K:K,权属资料路径!A:B,2,FALSE),"有"),"无")</f>
        <v>无</v>
      </c>
      <c r="R113" s="11" t="str">
        <f>IFERROR(HYPERLINK(VLOOKUP(F:F,调查资料路径!A:B,2,FALSE),"有"),"无")</f>
        <v>无</v>
      </c>
      <c r="S113" s="12" t="str">
        <f t="shared" si="85"/>
        <v>有</v>
      </c>
      <c r="T113" s="1" t="s">
        <v>1046</v>
      </c>
      <c r="X113" s="1" t="s">
        <v>202</v>
      </c>
      <c r="Y113" s="1" t="str">
        <f t="shared" si="86"/>
        <v>4</v>
      </c>
      <c r="Z113" s="1" t="s">
        <v>1047</v>
      </c>
      <c r="AA113" s="1" t="str">
        <f>VLOOKUP(L:L,[1]Sheet1!$A:$N,2,FALSE)</f>
        <v>四川省旺苍县天星乡木瓜村3组42号</v>
      </c>
      <c r="AB113" s="1">
        <f t="shared" si="87"/>
        <v>0</v>
      </c>
      <c r="AC113" s="1" t="str">
        <f t="shared" si="88"/>
        <v>旺苍县天星乡木瓜村2组集体经济组织成员</v>
      </c>
      <c r="AD113" s="1">
        <v>628216</v>
      </c>
      <c r="AE113" s="1" t="s">
        <v>172</v>
      </c>
      <c r="AF113" s="1" t="s">
        <v>173</v>
      </c>
      <c r="AG113" s="1" t="s">
        <v>567</v>
      </c>
      <c r="AH113" s="1" t="str">
        <f t="shared" si="89"/>
        <v>旺苍县天星乡木瓜村2组何清省住宅一幢1-1层</v>
      </c>
      <c r="AJ113" s="1" t="s">
        <v>568</v>
      </c>
      <c r="AK113" s="5" t="s">
        <v>1048</v>
      </c>
      <c r="AP113" s="24" t="s">
        <v>177</v>
      </c>
      <c r="AQ113" s="9"/>
      <c r="AS113" s="25" t="str">
        <f t="shared" si="90"/>
        <v>本宗地采用测距仪丈量了部分界址边长。界址线清楚，双方现场指界，与邻宗地无争议。</v>
      </c>
      <c r="AT113" s="5" t="s">
        <v>178</v>
      </c>
      <c r="AU113" s="1" t="s">
        <v>179</v>
      </c>
      <c r="AW113" s="1" t="s">
        <v>180</v>
      </c>
      <c r="AY113" s="5" t="s">
        <v>181</v>
      </c>
      <c r="BA113" s="1" t="s">
        <v>570</v>
      </c>
      <c r="BB113" s="1">
        <v>0</v>
      </c>
      <c r="BD113" s="1" t="e">
        <f>VLOOKUP(K:K,面签资料路径!A:C,2,0)</f>
        <v>#N/A</v>
      </c>
      <c r="BG113" s="1" t="s">
        <v>207</v>
      </c>
      <c r="BH113" s="1" t="s">
        <v>185</v>
      </c>
      <c r="BJ113" s="1" t="s">
        <v>186</v>
      </c>
      <c r="BK113" s="1" t="str">
        <f t="shared" si="91"/>
        <v>自行修建</v>
      </c>
      <c r="BL113" s="1" t="s">
        <v>208</v>
      </c>
      <c r="BM113" s="1" t="s">
        <v>209</v>
      </c>
      <c r="BX113" s="1" t="s">
        <v>188</v>
      </c>
      <c r="BY113" s="1" t="s">
        <v>189</v>
      </c>
      <c r="BZ113" s="1" t="s">
        <v>189</v>
      </c>
      <c r="CA113" s="1" t="s">
        <v>189</v>
      </c>
      <c r="CB113" s="1" t="s">
        <v>189</v>
      </c>
      <c r="CC113" s="1" t="s">
        <v>188</v>
      </c>
      <c r="CD113" s="1" t="s">
        <v>189</v>
      </c>
      <c r="DC113" s="1" t="s">
        <v>169</v>
      </c>
      <c r="DD113" s="1" t="s">
        <v>210</v>
      </c>
      <c r="DE113" s="1" t="s">
        <v>211</v>
      </c>
      <c r="DF113" s="1" t="s">
        <v>220</v>
      </c>
      <c r="DG113" s="1" t="s">
        <v>193</v>
      </c>
      <c r="DH113" s="1" t="s">
        <v>220</v>
      </c>
      <c r="DI113" s="1" t="s">
        <v>194</v>
      </c>
      <c r="DJ113" s="1" t="s">
        <v>194</v>
      </c>
      <c r="DK113" s="1" t="s">
        <v>194</v>
      </c>
      <c r="DL113" s="1" t="s">
        <v>194</v>
      </c>
      <c r="DM113" s="1">
        <v>200.6</v>
      </c>
      <c r="DN113" s="41">
        <f>ROUND(IF(AM113="是",IFERROR(DM113*EE113/SUMIF(F:F,F113,EE:EE),DM113),IFERROR(DM113*BT113/SUMIF(F:F,F113,BT:BT),DM113)),2)</f>
        <v>200.6</v>
      </c>
      <c r="DO113" s="41">
        <v>129.48</v>
      </c>
      <c r="DP113" s="41">
        <f>ROUND(IF(AM113="是",IFERROR(DO113*EE113/SUMIF(F:F,F113,EE:EE),DO113),IFERROR(DO113*BT113/SUMIF(F:F,F113,BT:BT),DO113)),2)</f>
        <v>129.48</v>
      </c>
      <c r="DQ113" s="41">
        <v>0</v>
      </c>
      <c r="DR113" s="41">
        <v>0</v>
      </c>
      <c r="DS113" s="41">
        <v>0</v>
      </c>
      <c r="DT113" s="41">
        <v>129.48</v>
      </c>
      <c r="DU113" s="41">
        <v>0</v>
      </c>
      <c r="DV113" s="41">
        <v>0</v>
      </c>
      <c r="DW113" s="41">
        <v>0</v>
      </c>
      <c r="DX113" s="41">
        <v>0</v>
      </c>
      <c r="DY113" s="41">
        <v>0</v>
      </c>
      <c r="DZ113" s="41">
        <v>0</v>
      </c>
      <c r="EA113" s="41">
        <v>0</v>
      </c>
      <c r="EB113" s="41">
        <v>0</v>
      </c>
      <c r="EC113" s="41">
        <v>0</v>
      </c>
      <c r="ED113" s="41">
        <v>0</v>
      </c>
      <c r="EE113" s="41">
        <f>ROUND(IF(AM113="是",SUM(DQ113:EC113),IFERROR(SUM(DQ113:EC113)*BT113/SUMIF(F:F,F113,BT:BT),SUM(DQ113:EC113))),2)</f>
        <v>129.48</v>
      </c>
      <c r="EF113" s="41" t="s">
        <v>195</v>
      </c>
      <c r="EG113" s="41">
        <f t="shared" si="92"/>
        <v>120</v>
      </c>
      <c r="EH113" s="41">
        <f t="shared" si="93"/>
        <v>77.4556331006979</v>
      </c>
      <c r="EI113" s="1">
        <v>1</v>
      </c>
      <c r="EJ113" s="41">
        <f t="shared" si="94"/>
        <v>80.6</v>
      </c>
      <c r="EK113" s="41">
        <f t="shared" si="95"/>
        <v>52.0243668993021</v>
      </c>
      <c r="EM113" s="33" t="str">
        <f t="shared" si="81"/>
        <v>经确认，该宗地总面积为200.6平方米，合法用地面积为120平方米，超占土地面积为80.6平方米;建筑总面积为0平方米，合法建筑面积为77.46平方米，超占建筑面积为52.02平方米</v>
      </c>
      <c r="EN113" s="33"/>
      <c r="EO113" s="43" t="str">
        <f t="shared" si="82"/>
        <v>该宗地面积为200.6平方米，合法面积为120平方米，超占土地面积为80.6平方米；建筑总面积为0平方米，合法建筑面积为77.46平方米，超占建筑面积为52.02平方米。
</v>
      </c>
      <c r="EP113" s="1"/>
      <c r="EQ113" s="1"/>
      <c r="ER113" s="1"/>
      <c r="ES113" s="1">
        <f t="shared" si="96"/>
        <v>1</v>
      </c>
      <c r="ET113" s="1" t="str">
        <f t="shared" si="97"/>
        <v>1</v>
      </c>
      <c r="EU113" s="1">
        <f t="shared" si="98"/>
        <v>0</v>
      </c>
      <c r="EV113" s="1">
        <f t="shared" si="99"/>
        <v>1</v>
      </c>
      <c r="EW113" s="1" t="str">
        <f t="shared" si="100"/>
        <v>1-1</v>
      </c>
      <c r="EX113" s="1" t="str">
        <f t="shared" si="101"/>
        <v>1</v>
      </c>
      <c r="EY113" s="1" t="str">
        <f t="shared" si="102"/>
        <v>1-1层</v>
      </c>
      <c r="FB113" s="5">
        <v>20210526</v>
      </c>
    </row>
    <row r="114" customHeight="1" spans="1:158">
      <c r="A114" s="1">
        <v>1</v>
      </c>
      <c r="B114" s="1" t="s">
        <v>1049</v>
      </c>
      <c r="C114" s="3" t="s">
        <v>1050</v>
      </c>
      <c r="D114" s="1" t="str">
        <f t="shared" si="83"/>
        <v>510821217203JC00124</v>
      </c>
      <c r="E114" s="1" t="str">
        <f t="shared" si="84"/>
        <v>510821217203JC00124F00010001</v>
      </c>
      <c r="F114" s="1" t="s">
        <v>1051</v>
      </c>
      <c r="G114" s="1" t="s">
        <v>169</v>
      </c>
      <c r="H114" s="1">
        <f>COUNTIF(F:F,F114)</f>
        <v>1</v>
      </c>
      <c r="I114" s="5" t="s">
        <v>170</v>
      </c>
      <c r="J114" s="9"/>
      <c r="L114" s="1" t="s">
        <v>1052</v>
      </c>
      <c r="M114" s="1">
        <f>COUNTIF(L:L,L114)</f>
        <v>1</v>
      </c>
      <c r="P114" s="6" t="str">
        <f>IFERROR(HYPERLINK(VLOOKUP(L:L,户籍资料路径!A:C,2,FALSE),"有"),"无")</f>
        <v>有</v>
      </c>
      <c r="Q114" s="11" t="str">
        <f>IFERROR(HYPERLINK(VLOOKUP(K:K,权属资料路径!A:B,2,FALSE),"有"),"无")</f>
        <v>无</v>
      </c>
      <c r="R114" s="11" t="str">
        <f>IFERROR(HYPERLINK(VLOOKUP(F:F,调查资料路径!A:B,2,FALSE),"有"),"无")</f>
        <v>无</v>
      </c>
      <c r="S114" s="12" t="str">
        <f t="shared" si="85"/>
        <v>有</v>
      </c>
      <c r="T114" s="1" t="s">
        <v>1053</v>
      </c>
      <c r="X114" s="1" t="s">
        <v>1008</v>
      </c>
      <c r="Y114" s="1" t="str">
        <f t="shared" si="86"/>
        <v>7</v>
      </c>
      <c r="Z114" s="1" t="s">
        <v>1054</v>
      </c>
      <c r="AA114" s="1" t="str">
        <f>VLOOKUP(L:L,[1]Sheet1!$A:$N,2,FALSE)</f>
        <v>四川省旺苍县天星乡木瓜村3组18号</v>
      </c>
      <c r="AB114" s="1">
        <f t="shared" si="87"/>
        <v>0</v>
      </c>
      <c r="AC114" s="1" t="str">
        <f t="shared" si="88"/>
        <v>旺苍县天星乡木瓜村2组集体经济组织成员</v>
      </c>
      <c r="AD114" s="1">
        <v>628216</v>
      </c>
      <c r="AE114" s="1" t="s">
        <v>172</v>
      </c>
      <c r="AF114" s="1" t="s">
        <v>173</v>
      </c>
      <c r="AG114" s="1" t="s">
        <v>567</v>
      </c>
      <c r="AH114" s="1" t="str">
        <f t="shared" si="89"/>
        <v>旺苍县天星乡木瓜村2组何清平住宅一幢1-2层</v>
      </c>
      <c r="AJ114" s="1" t="s">
        <v>568</v>
      </c>
      <c r="AK114" s="5" t="s">
        <v>607</v>
      </c>
      <c r="AM114" s="9"/>
      <c r="AP114" s="24" t="s">
        <v>177</v>
      </c>
      <c r="AQ114" s="5" t="s">
        <v>492</v>
      </c>
      <c r="AS114" s="25" t="str">
        <f t="shared" si="90"/>
        <v>本宗地采用测距仪丈量了部分界址边长。界址线清楚，双方现场指界，与邻宗地无争议。该权利人还有一处宅基地。</v>
      </c>
      <c r="AT114" s="5" t="s">
        <v>178</v>
      </c>
      <c r="AU114" s="1" t="s">
        <v>179</v>
      </c>
      <c r="AW114" s="1" t="s">
        <v>180</v>
      </c>
      <c r="AY114" s="5" t="s">
        <v>181</v>
      </c>
      <c r="BA114" s="1" t="s">
        <v>182</v>
      </c>
      <c r="BB114" s="1" t="s">
        <v>1055</v>
      </c>
      <c r="BD114" s="1" t="e">
        <f>VLOOKUP(K:K,面签资料路径!A:C,2,0)</f>
        <v>#N/A</v>
      </c>
      <c r="BG114" s="1" t="s">
        <v>207</v>
      </c>
      <c r="BH114" s="1" t="s">
        <v>185</v>
      </c>
      <c r="BJ114" s="1" t="s">
        <v>186</v>
      </c>
      <c r="BK114" s="1" t="str">
        <f t="shared" si="91"/>
        <v>自行修建</v>
      </c>
      <c r="BL114" s="1" t="s">
        <v>208</v>
      </c>
      <c r="BM114" s="1" t="s">
        <v>209</v>
      </c>
      <c r="BX114" s="1" t="s">
        <v>188</v>
      </c>
      <c r="BY114" s="1" t="s">
        <v>189</v>
      </c>
      <c r="BZ114" s="1" t="s">
        <v>188</v>
      </c>
      <c r="CA114" s="1" t="s">
        <v>189</v>
      </c>
      <c r="CB114" s="1" t="s">
        <v>189</v>
      </c>
      <c r="CC114" s="1" t="s">
        <v>188</v>
      </c>
      <c r="CD114" s="1" t="s">
        <v>189</v>
      </c>
      <c r="DC114" s="1" t="s">
        <v>217</v>
      </c>
      <c r="DD114" s="1" t="s">
        <v>244</v>
      </c>
      <c r="DE114" s="1" t="s">
        <v>211</v>
      </c>
      <c r="DF114" s="1" t="s">
        <v>1056</v>
      </c>
      <c r="DG114" s="1" t="s">
        <v>192</v>
      </c>
      <c r="DH114" s="1" t="s">
        <v>193</v>
      </c>
      <c r="DI114" s="1" t="s">
        <v>194</v>
      </c>
      <c r="DJ114" s="1" t="s">
        <v>194</v>
      </c>
      <c r="DK114" s="1" t="s">
        <v>194</v>
      </c>
      <c r="DL114" s="1" t="s">
        <v>194</v>
      </c>
      <c r="DM114" s="1">
        <v>155.37</v>
      </c>
      <c r="DN114" s="41">
        <f>ROUND(IF(AM114="是",IFERROR(DM114*EE114/SUMIF(F:F,F114,EE:EE),DM114),IFERROR(DM114*BT114/SUMIF(F:F,F114,BT:BT),DM114)),2)</f>
        <v>155.37</v>
      </c>
      <c r="DO114" s="41">
        <v>145.9</v>
      </c>
      <c r="DP114" s="41">
        <f>ROUND(IF(AM114="是",IFERROR(DO114*EE114/SUMIF(F:F,F114,EE:EE),DO114),IFERROR(DO114*BT114/SUMIF(F:F,F114,BT:BT),DO114)),2)</f>
        <v>145.9</v>
      </c>
      <c r="DQ114" s="41">
        <v>0</v>
      </c>
      <c r="DR114" s="41">
        <v>0</v>
      </c>
      <c r="DS114" s="41">
        <v>0</v>
      </c>
      <c r="DT114" s="41">
        <v>145.9</v>
      </c>
      <c r="DU114" s="41">
        <v>145.9</v>
      </c>
      <c r="DV114" s="41">
        <v>0</v>
      </c>
      <c r="DW114" s="41">
        <v>0</v>
      </c>
      <c r="DX114" s="41">
        <v>0</v>
      </c>
      <c r="DY114" s="41">
        <v>0</v>
      </c>
      <c r="DZ114" s="41">
        <v>0</v>
      </c>
      <c r="EA114" s="41">
        <v>0</v>
      </c>
      <c r="EB114" s="41">
        <v>0</v>
      </c>
      <c r="EC114" s="41">
        <v>0</v>
      </c>
      <c r="ED114" s="41">
        <v>0</v>
      </c>
      <c r="EE114" s="41">
        <f>ROUND(IF(AM114="是",SUM(DQ114:EC114),IFERROR(SUM(DQ114:EC114)*BT114/SUMIF(F:F,F114,BT:BT),SUM(DQ114:EC114))),2)</f>
        <v>291.8</v>
      </c>
      <c r="EF114" s="41" t="s">
        <v>195</v>
      </c>
      <c r="EG114" s="41">
        <f t="shared" si="92"/>
        <v>150</v>
      </c>
      <c r="EH114" s="41">
        <f t="shared" si="93"/>
        <v>281.714616721375</v>
      </c>
      <c r="EI114" s="1">
        <v>2</v>
      </c>
      <c r="EJ114" s="41">
        <f t="shared" si="94"/>
        <v>5.37</v>
      </c>
      <c r="EK114" s="41">
        <f t="shared" si="95"/>
        <v>10.0853832786252</v>
      </c>
      <c r="EM114" s="33" t="str">
        <f t="shared" si="81"/>
        <v>经确认，该宗地总面积为155.37平方米，合法用地面积为150平方米，超占土地面积为5.37平方米;建筑总面积为0平方米，合法建筑面积为281.71平方米，超占建筑面积为10.09平方米</v>
      </c>
      <c r="EN114" s="33"/>
      <c r="EO114" s="43" t="str">
        <f t="shared" si="82"/>
        <v>该宗地面积为155.37平方米，合法面积为150平方米，超占土地面积为5.37平方米；建筑总面积为0平方米，合法建筑面积为281.71平方米，超占建筑面积为10.09平方米。
</v>
      </c>
      <c r="EP114" s="1"/>
      <c r="EQ114" s="1"/>
      <c r="ER114" s="1"/>
      <c r="ES114" s="1">
        <f t="shared" si="96"/>
        <v>2</v>
      </c>
      <c r="ET114" s="1" t="str">
        <f t="shared" si="97"/>
        <v>2</v>
      </c>
      <c r="EU114" s="1">
        <f t="shared" si="98"/>
        <v>0</v>
      </c>
      <c r="EV114" s="1">
        <f t="shared" si="99"/>
        <v>1</v>
      </c>
      <c r="EW114" s="1" t="str">
        <f t="shared" si="100"/>
        <v>1-2</v>
      </c>
      <c r="EX114" s="1" t="str">
        <f t="shared" si="101"/>
        <v>2</v>
      </c>
      <c r="EY114" s="1" t="str">
        <f t="shared" si="102"/>
        <v>1-2层</v>
      </c>
      <c r="FB114" s="5">
        <v>20210526</v>
      </c>
    </row>
    <row r="115" customHeight="1" spans="1:158">
      <c r="A115" s="1">
        <v>1</v>
      </c>
      <c r="B115" s="1" t="s">
        <v>1057</v>
      </c>
      <c r="C115" s="3" t="s">
        <v>1058</v>
      </c>
      <c r="D115" s="1" t="str">
        <f t="shared" si="83"/>
        <v>510821217203JC00126</v>
      </c>
      <c r="E115" s="1" t="str">
        <f t="shared" si="84"/>
        <v>510821217203JC00126F00010001</v>
      </c>
      <c r="F115" s="1" t="s">
        <v>1059</v>
      </c>
      <c r="G115" s="1" t="s">
        <v>169</v>
      </c>
      <c r="H115" s="1">
        <f>COUNTIF(F:F,F115)</f>
        <v>1</v>
      </c>
      <c r="I115" s="5" t="s">
        <v>170</v>
      </c>
      <c r="L115" s="1" t="s">
        <v>1060</v>
      </c>
      <c r="M115" s="1">
        <f>COUNTIF(L:L,L115)</f>
        <v>1</v>
      </c>
      <c r="P115" s="6" t="str">
        <f>IFERROR(HYPERLINK(VLOOKUP(L:L,户籍资料路径!A:C,2,FALSE),"有"),"无")</f>
        <v>有</v>
      </c>
      <c r="Q115" s="11" t="str">
        <f>IFERROR(HYPERLINK(VLOOKUP(L:L,权属资料路径!A:B,2,FALSE),"有"),"无")</f>
        <v>无</v>
      </c>
      <c r="R115" s="11" t="str">
        <f>IFERROR(HYPERLINK(VLOOKUP(F:F,调查资料路径!A:B,2,FALSE),"有"),"无")</f>
        <v>无</v>
      </c>
      <c r="S115" s="12" t="str">
        <f t="shared" si="85"/>
        <v>有</v>
      </c>
      <c r="T115" s="1" t="s">
        <v>1061</v>
      </c>
      <c r="X115" s="1" t="s">
        <v>217</v>
      </c>
      <c r="Y115" s="1" t="str">
        <f t="shared" si="86"/>
        <v>2</v>
      </c>
      <c r="Z115" s="1" t="s">
        <v>1062</v>
      </c>
      <c r="AA115" s="1" t="str">
        <f>VLOOKUP(L:L,[1]Sheet1!$A:$N,2,FALSE)</f>
        <v>四川省旺苍县天星乡木瓜村3组5号</v>
      </c>
      <c r="AB115" s="1">
        <f t="shared" si="87"/>
        <v>0</v>
      </c>
      <c r="AC115" s="1" t="str">
        <f t="shared" si="88"/>
        <v>旺苍县天星乡木瓜村2组集体经济组织成员</v>
      </c>
      <c r="AD115" s="1">
        <v>628216</v>
      </c>
      <c r="AE115" s="1" t="s">
        <v>172</v>
      </c>
      <c r="AF115" s="1" t="s">
        <v>173</v>
      </c>
      <c r="AG115" s="1" t="s">
        <v>567</v>
      </c>
      <c r="AH115" s="1" t="str">
        <f t="shared" si="89"/>
        <v>旺苍县天星乡木瓜村2组何国顺住宅一幢1-1层</v>
      </c>
      <c r="AJ115" s="1" t="s">
        <v>568</v>
      </c>
      <c r="AK115" s="5" t="s">
        <v>335</v>
      </c>
      <c r="AP115" s="24" t="s">
        <v>177</v>
      </c>
      <c r="AS115" s="25" t="str">
        <f t="shared" si="90"/>
        <v>本宗地采用测距仪丈量了部分界址边长。界址线清楚，双方现场指界，与邻宗地无争议。</v>
      </c>
      <c r="AT115" s="5" t="s">
        <v>178</v>
      </c>
      <c r="AU115" s="1" t="s">
        <v>179</v>
      </c>
      <c r="AW115" s="1" t="s">
        <v>180</v>
      </c>
      <c r="AY115" s="5" t="s">
        <v>181</v>
      </c>
      <c r="BA115" s="1" t="s">
        <v>570</v>
      </c>
      <c r="BB115" s="1">
        <v>0</v>
      </c>
      <c r="BD115" s="1" t="e">
        <f>VLOOKUP(K:K,面签资料路径!A:C,2,0)</f>
        <v>#N/A</v>
      </c>
      <c r="BG115" s="1" t="s">
        <v>207</v>
      </c>
      <c r="BH115" s="1" t="s">
        <v>185</v>
      </c>
      <c r="BJ115" s="1" t="s">
        <v>186</v>
      </c>
      <c r="BK115" s="1" t="str">
        <f t="shared" si="91"/>
        <v>自行修建</v>
      </c>
      <c r="BL115" s="1" t="s">
        <v>208</v>
      </c>
      <c r="BM115" s="1" t="s">
        <v>209</v>
      </c>
      <c r="BX115" s="1" t="s">
        <v>189</v>
      </c>
      <c r="BY115" s="1" t="s">
        <v>189</v>
      </c>
      <c r="BZ115" s="1" t="s">
        <v>189</v>
      </c>
      <c r="CA115" s="1" t="s">
        <v>189</v>
      </c>
      <c r="CB115" s="1" t="s">
        <v>189</v>
      </c>
      <c r="CC115" s="1" t="s">
        <v>188</v>
      </c>
      <c r="CD115" s="1" t="s">
        <v>189</v>
      </c>
      <c r="DC115" s="1" t="s">
        <v>169</v>
      </c>
      <c r="DD115" s="1" t="s">
        <v>210</v>
      </c>
      <c r="DE115" s="1" t="s">
        <v>220</v>
      </c>
      <c r="DF115" s="1" t="s">
        <v>211</v>
      </c>
      <c r="DG115" s="1" t="s">
        <v>1063</v>
      </c>
      <c r="DH115" s="1" t="s">
        <v>220</v>
      </c>
      <c r="DI115" s="1" t="s">
        <v>194</v>
      </c>
      <c r="DJ115" s="1" t="s">
        <v>194</v>
      </c>
      <c r="DK115" s="1" t="s">
        <v>253</v>
      </c>
      <c r="DL115" s="1" t="s">
        <v>194</v>
      </c>
      <c r="DM115" s="1">
        <v>220.28</v>
      </c>
      <c r="DN115" s="41">
        <f>ROUND(IF(AM115="是",IFERROR(DM115*EE115/SUMIF(F:F,F115,EE:EE),DM115),IFERROR(DM115*BT115/SUMIF(F:F,F115,BT:BT),DM115)),2)</f>
        <v>220.28</v>
      </c>
      <c r="DO115" s="41">
        <v>174.82</v>
      </c>
      <c r="DP115" s="41">
        <f>ROUND(IF(AM115="是",IFERROR(DO115*EE115/SUMIF(F:F,F115,EE:EE),DO115),IFERROR(DO115*BT115/SUMIF(F:F,F115,BT:BT),DO115)),2)</f>
        <v>174.82</v>
      </c>
      <c r="DQ115" s="41">
        <v>0</v>
      </c>
      <c r="DR115" s="41">
        <v>0</v>
      </c>
      <c r="DS115" s="41">
        <v>0</v>
      </c>
      <c r="DT115" s="41">
        <v>174.82</v>
      </c>
      <c r="DU115" s="41">
        <v>0</v>
      </c>
      <c r="DV115" s="41">
        <v>0</v>
      </c>
      <c r="DW115" s="41">
        <v>0</v>
      </c>
      <c r="DX115" s="41">
        <v>0</v>
      </c>
      <c r="DY115" s="41">
        <v>0</v>
      </c>
      <c r="DZ115" s="41">
        <v>0</v>
      </c>
      <c r="EA115" s="41">
        <v>0</v>
      </c>
      <c r="EB115" s="41">
        <v>0</v>
      </c>
      <c r="EC115" s="41">
        <v>0</v>
      </c>
      <c r="ED115" s="41">
        <v>0</v>
      </c>
      <c r="EE115" s="41">
        <f>ROUND(IF(AM115="是",SUM(DQ115:EC115),IFERROR(SUM(DQ115:EC115)*BT115/SUMIF(F:F,F115,BT:BT),SUM(DQ115:EC115))),2)</f>
        <v>174.82</v>
      </c>
      <c r="EF115" s="41" t="s">
        <v>195</v>
      </c>
      <c r="EG115" s="41">
        <f t="shared" si="92"/>
        <v>90</v>
      </c>
      <c r="EH115" s="41">
        <f t="shared" si="93"/>
        <v>71.4263664427093</v>
      </c>
      <c r="EI115" s="1">
        <v>1</v>
      </c>
      <c r="EJ115" s="41">
        <f t="shared" si="94"/>
        <v>130.28</v>
      </c>
      <c r="EK115" s="41">
        <f t="shared" si="95"/>
        <v>103.393633557291</v>
      </c>
      <c r="EM115" s="33" t="str">
        <f t="shared" si="81"/>
        <v>经确认，该宗地总面积为220.28平方米，合法用地面积为90平方米，超占土地面积为130.28平方米;建筑总面积为0平方米，合法建筑面积为71.43平方米，超占建筑面积为103.39平方米</v>
      </c>
      <c r="EN115" s="33"/>
      <c r="EO115" s="43" t="str">
        <f t="shared" si="82"/>
        <v>该宗地面积为220.28平方米，合法面积为90平方米，超占土地面积为130.28平方米；建筑总面积为0平方米，合法建筑面积为71.43平方米，超占建筑面积为103.39平方米。
</v>
      </c>
      <c r="EP115" s="1"/>
      <c r="EQ115" s="1"/>
      <c r="ER115" s="1"/>
      <c r="ES115" s="1">
        <f t="shared" si="96"/>
        <v>1</v>
      </c>
      <c r="ET115" s="1" t="str">
        <f t="shared" si="97"/>
        <v>1</v>
      </c>
      <c r="EU115" s="1">
        <f t="shared" si="98"/>
        <v>0</v>
      </c>
      <c r="EV115" s="1">
        <f t="shared" si="99"/>
        <v>1</v>
      </c>
      <c r="EW115" s="1" t="str">
        <f t="shared" si="100"/>
        <v>1-1</v>
      </c>
      <c r="EX115" s="1" t="str">
        <f t="shared" si="101"/>
        <v>1</v>
      </c>
      <c r="EY115" s="1" t="str">
        <f t="shared" si="102"/>
        <v>1-1层</v>
      </c>
      <c r="FB115" s="5">
        <v>20210526</v>
      </c>
    </row>
    <row r="116" customHeight="1" spans="1:158">
      <c r="A116" s="1">
        <v>1</v>
      </c>
      <c r="B116" s="1" t="s">
        <v>1064</v>
      </c>
      <c r="C116" s="3" t="s">
        <v>1065</v>
      </c>
      <c r="D116" s="1" t="str">
        <f t="shared" si="83"/>
        <v>510821217203JC00127</v>
      </c>
      <c r="E116" s="1" t="str">
        <f t="shared" si="84"/>
        <v>510821217203JC00127F00010001</v>
      </c>
      <c r="F116" s="1" t="s">
        <v>1066</v>
      </c>
      <c r="G116" s="1" t="s">
        <v>169</v>
      </c>
      <c r="H116" s="1">
        <f>COUNTIF(F:F,F116)</f>
        <v>1</v>
      </c>
      <c r="I116" s="5" t="s">
        <v>170</v>
      </c>
      <c r="L116" s="1" t="s">
        <v>1067</v>
      </c>
      <c r="M116" s="1">
        <f>COUNTIF(L:L,L116)</f>
        <v>1</v>
      </c>
      <c r="P116" s="6" t="str">
        <f>IFERROR(HYPERLINK(VLOOKUP(L:L,户籍资料路径!A:C,2,FALSE),"有"),"无")</f>
        <v>有</v>
      </c>
      <c r="Q116" s="11" t="str">
        <f>IFERROR(HYPERLINK(VLOOKUP(K:K,权属资料路径!A:B,2,FALSE),"有"),"无")</f>
        <v>无</v>
      </c>
      <c r="R116" s="11" t="str">
        <f>IFERROR(HYPERLINK(VLOOKUP(F:F,调查资料路径!A:B,2,FALSE),"有"),"无")</f>
        <v>无</v>
      </c>
      <c r="S116" s="12" t="str">
        <f t="shared" si="85"/>
        <v>有</v>
      </c>
      <c r="T116" s="1" t="s">
        <v>1068</v>
      </c>
      <c r="X116" s="1" t="s">
        <v>217</v>
      </c>
      <c r="Y116" s="1" t="str">
        <f t="shared" si="86"/>
        <v>2</v>
      </c>
      <c r="Z116" s="33" t="s">
        <v>1069</v>
      </c>
      <c r="AA116" s="1" t="str">
        <f>VLOOKUP(L:L,[1]Sheet1!$A:$N,2,FALSE)</f>
        <v>四川省旺苍县天星乡木瓜村3组7号</v>
      </c>
      <c r="AB116" s="1">
        <f t="shared" si="87"/>
        <v>0</v>
      </c>
      <c r="AC116" s="1" t="str">
        <f t="shared" si="88"/>
        <v>旺苍县天星乡木瓜村2组集体经济组织成员</v>
      </c>
      <c r="AD116" s="1">
        <v>628216</v>
      </c>
      <c r="AE116" s="1" t="s">
        <v>172</v>
      </c>
      <c r="AF116" s="1" t="s">
        <v>173</v>
      </c>
      <c r="AG116" s="1" t="s">
        <v>567</v>
      </c>
      <c r="AH116" s="1" t="str">
        <f t="shared" si="89"/>
        <v>旺苍县天星乡木瓜村2组何净全住宅一幢1-1层</v>
      </c>
      <c r="AJ116" s="1" t="s">
        <v>568</v>
      </c>
      <c r="AK116" s="5" t="s">
        <v>335</v>
      </c>
      <c r="AP116" s="24" t="s">
        <v>177</v>
      </c>
      <c r="AS116" s="25" t="str">
        <f t="shared" si="90"/>
        <v>本宗地采用测距仪丈量了部分界址边长。界址线清楚，双方现场指界，与邻宗地无争议。</v>
      </c>
      <c r="AT116" s="5" t="s">
        <v>178</v>
      </c>
      <c r="AU116" s="1" t="s">
        <v>179</v>
      </c>
      <c r="AW116" s="1" t="s">
        <v>180</v>
      </c>
      <c r="AY116" s="5" t="s">
        <v>181</v>
      </c>
      <c r="BA116" s="1" t="s">
        <v>570</v>
      </c>
      <c r="BB116" s="1">
        <v>0</v>
      </c>
      <c r="BD116" s="1" t="e">
        <f>VLOOKUP(K:K,面签资料路径!A:C,2,0)</f>
        <v>#N/A</v>
      </c>
      <c r="BG116" s="1" t="s">
        <v>207</v>
      </c>
      <c r="BH116" s="1" t="s">
        <v>185</v>
      </c>
      <c r="BJ116" s="1" t="s">
        <v>186</v>
      </c>
      <c r="BK116" s="1" t="str">
        <f t="shared" si="91"/>
        <v>自行修建</v>
      </c>
      <c r="BL116" s="1" t="s">
        <v>208</v>
      </c>
      <c r="BM116" s="1" t="s">
        <v>209</v>
      </c>
      <c r="BX116" s="1" t="s">
        <v>189</v>
      </c>
      <c r="BY116" s="1" t="s">
        <v>189</v>
      </c>
      <c r="BZ116" s="1" t="s">
        <v>189</v>
      </c>
      <c r="CA116" s="1" t="s">
        <v>189</v>
      </c>
      <c r="CB116" s="1" t="s">
        <v>189</v>
      </c>
      <c r="CC116" s="1" t="s">
        <v>188</v>
      </c>
      <c r="CD116" s="1" t="s">
        <v>189</v>
      </c>
      <c r="CF116" s="9"/>
      <c r="DC116" s="1" t="s">
        <v>169</v>
      </c>
      <c r="DD116" s="1" t="s">
        <v>210</v>
      </c>
      <c r="DE116" s="1" t="s">
        <v>1070</v>
      </c>
      <c r="DF116" s="1" t="s">
        <v>211</v>
      </c>
      <c r="DG116" s="1" t="s">
        <v>192</v>
      </c>
      <c r="DH116" s="1" t="s">
        <v>193</v>
      </c>
      <c r="DI116" s="1" t="s">
        <v>253</v>
      </c>
      <c r="DJ116" s="1" t="s">
        <v>194</v>
      </c>
      <c r="DK116" s="1" t="s">
        <v>194</v>
      </c>
      <c r="DL116" s="1" t="s">
        <v>194</v>
      </c>
      <c r="DM116" s="1">
        <v>110.66</v>
      </c>
      <c r="DN116" s="41">
        <f>ROUND(IF(AM116="是",IFERROR(DM116*EE116/SUMIF(F:F,F116,EE:EE),DM116),IFERROR(DM116*BT116/SUMIF(F:F,F116,BT:BT),DM116)),2)</f>
        <v>110.66</v>
      </c>
      <c r="DO116" s="41">
        <v>90.28</v>
      </c>
      <c r="DP116" s="41">
        <f>ROUND(IF(AM116="是",IFERROR(DO116*EE116/SUMIF(F:F,F116,EE:EE),DO116),IFERROR(DO116*BT116/SUMIF(F:F,F116,BT:BT),DO116)),2)</f>
        <v>90.28</v>
      </c>
      <c r="DQ116" s="41">
        <v>0</v>
      </c>
      <c r="DR116" s="41">
        <v>0</v>
      </c>
      <c r="DS116" s="41">
        <v>0</v>
      </c>
      <c r="DT116" s="41">
        <v>90.28</v>
      </c>
      <c r="DU116" s="41">
        <v>0</v>
      </c>
      <c r="DV116" s="41">
        <v>0</v>
      </c>
      <c r="DW116" s="41">
        <v>0</v>
      </c>
      <c r="DX116" s="41">
        <v>0</v>
      </c>
      <c r="DY116" s="41">
        <v>0</v>
      </c>
      <c r="DZ116" s="41">
        <v>0</v>
      </c>
      <c r="EA116" s="41">
        <v>0</v>
      </c>
      <c r="EB116" s="41">
        <v>0</v>
      </c>
      <c r="EC116" s="41">
        <v>0</v>
      </c>
      <c r="ED116" s="41">
        <v>0</v>
      </c>
      <c r="EE116" s="41">
        <f>ROUND(IF(AM116="是",SUM(DQ116:EC116),IFERROR(SUM(DQ116:EC116)*BT116/SUMIF(F:F,F116,BT:BT),SUM(DQ116:EC116))),2)</f>
        <v>90.28</v>
      </c>
      <c r="EF116" s="41" t="s">
        <v>195</v>
      </c>
      <c r="EG116" s="41">
        <f t="shared" si="92"/>
        <v>90</v>
      </c>
      <c r="EH116" s="41">
        <f t="shared" si="93"/>
        <v>73.4249051147659</v>
      </c>
      <c r="EI116" s="1">
        <v>1</v>
      </c>
      <c r="EJ116" s="41">
        <f t="shared" si="94"/>
        <v>20.66</v>
      </c>
      <c r="EK116" s="41">
        <f t="shared" si="95"/>
        <v>16.8550948852341</v>
      </c>
      <c r="EM116" s="33" t="str">
        <f t="shared" si="81"/>
        <v>经确认，该宗地总面积为110.66平方米，合法用地面积为90平方米，超占土地面积为20.66平方米;建筑总面积为0平方米，合法建筑面积为73.42平方米，超占建筑面积为16.86平方米</v>
      </c>
      <c r="EN116" s="33"/>
      <c r="EO116" s="43" t="str">
        <f t="shared" si="82"/>
        <v>该宗地面积为110.66平方米，合法面积为90平方米，超占土地面积为20.66平方米；建筑总面积为0平方米，合法建筑面积为73.42平方米，超占建筑面积为16.86平方米。
</v>
      </c>
      <c r="EP116" s="1"/>
      <c r="EQ116" s="1"/>
      <c r="ER116" s="1"/>
      <c r="ES116" s="1">
        <f t="shared" si="96"/>
        <v>1</v>
      </c>
      <c r="ET116" s="1" t="str">
        <f t="shared" si="97"/>
        <v>1</v>
      </c>
      <c r="EU116" s="1">
        <f t="shared" si="98"/>
        <v>0</v>
      </c>
      <c r="EV116" s="1">
        <f t="shared" si="99"/>
        <v>1</v>
      </c>
      <c r="EW116" s="1" t="str">
        <f t="shared" si="100"/>
        <v>1-1</v>
      </c>
      <c r="EX116" s="1" t="str">
        <f t="shared" si="101"/>
        <v>1</v>
      </c>
      <c r="EY116" s="1" t="str">
        <f t="shared" si="102"/>
        <v>1-1层</v>
      </c>
      <c r="FB116" s="5">
        <v>20210526</v>
      </c>
    </row>
    <row r="117" customHeight="1" spans="1:158">
      <c r="A117" s="1">
        <v>1</v>
      </c>
      <c r="B117" s="1" t="s">
        <v>1071</v>
      </c>
      <c r="C117" s="4" t="s">
        <v>1072</v>
      </c>
      <c r="D117" s="1" t="str">
        <f t="shared" si="83"/>
        <v>510821217203JC00128</v>
      </c>
      <c r="E117" s="1" t="str">
        <f t="shared" si="84"/>
        <v>510821217203JC00128F00010001</v>
      </c>
      <c r="F117" s="1" t="s">
        <v>1073</v>
      </c>
      <c r="G117" s="1" t="s">
        <v>169</v>
      </c>
      <c r="H117" s="1">
        <f>COUNTIF(F:F,F117)</f>
        <v>1</v>
      </c>
      <c r="I117" s="5" t="s">
        <v>170</v>
      </c>
      <c r="J117"/>
      <c r="L117" s="1" t="s">
        <v>1074</v>
      </c>
      <c r="M117" s="1">
        <f>COUNTIF(L:L,L117)</f>
        <v>1</v>
      </c>
      <c r="P117" s="6" t="str">
        <f>IFERROR(HYPERLINK(VLOOKUP(L:L,户籍资料路径!A:C,2,FALSE),"有"),"无")</f>
        <v>有</v>
      </c>
      <c r="Q117" s="11" t="str">
        <f>IFERROR(HYPERLINK(VLOOKUP(K:K,权属资料路径!A:B,2,FALSE),"有"),"无")</f>
        <v>无</v>
      </c>
      <c r="R117" s="11" t="str">
        <f>IFERROR(HYPERLINK(VLOOKUP(F:F,调查资料路径!A:B,2,FALSE),"有"),"无")</f>
        <v>无</v>
      </c>
      <c r="S117" s="12" t="str">
        <f t="shared" si="85"/>
        <v>有</v>
      </c>
      <c r="T117" s="1" t="s">
        <v>1075</v>
      </c>
      <c r="X117" s="1" t="s">
        <v>169</v>
      </c>
      <c r="Y117" s="1" t="str">
        <f t="shared" si="86"/>
        <v>1</v>
      </c>
      <c r="Z117" s="7">
        <v>15183976630</v>
      </c>
      <c r="AA117" s="1" t="str">
        <f>VLOOKUP(L:L,[1]Sheet1!$A:$N,2,FALSE)</f>
        <v>四川省旺苍县天星乡木瓜村8组14号</v>
      </c>
      <c r="AB117" s="1">
        <f t="shared" si="87"/>
        <v>0</v>
      </c>
      <c r="AC117" s="1" t="str">
        <f t="shared" si="88"/>
        <v>旺苍县天星乡木瓜村3组集体经济组织成员</v>
      </c>
      <c r="AD117" s="1">
        <v>628216</v>
      </c>
      <c r="AE117" s="1" t="s">
        <v>172</v>
      </c>
      <c r="AF117" s="9" t="s">
        <v>173</v>
      </c>
      <c r="AG117" s="1" t="s">
        <v>174</v>
      </c>
      <c r="AH117" s="1" t="str">
        <f t="shared" si="89"/>
        <v>旺苍县天星乡木瓜村3组李金林住宅一幢1-1层</v>
      </c>
      <c r="AJ117" s="1" t="s">
        <v>176</v>
      </c>
      <c r="AK117" s="18">
        <v>28041</v>
      </c>
      <c r="AL117" s="18"/>
      <c r="AM117" s="19"/>
      <c r="AP117" s="24" t="s">
        <v>177</v>
      </c>
      <c r="AS117" s="25" t="str">
        <f t="shared" si="90"/>
        <v>本宗地采用测距仪丈量了部分界址边长。界址线清楚，双方现场指界，与邻宗地无争议。</v>
      </c>
      <c r="AT117" s="5" t="s">
        <v>178</v>
      </c>
      <c r="AU117" s="1" t="s">
        <v>179</v>
      </c>
      <c r="AW117" s="1" t="s">
        <v>180</v>
      </c>
      <c r="AY117" s="5" t="s">
        <v>181</v>
      </c>
      <c r="BA117" s="1">
        <v>0</v>
      </c>
      <c r="BB117" s="1">
        <v>0</v>
      </c>
      <c r="BD117" s="1" t="e">
        <f>VLOOKUP(K:K,面签资料路径!A:C,2,0)</f>
        <v>#N/A</v>
      </c>
      <c r="BG117" s="1" t="s">
        <v>207</v>
      </c>
      <c r="BH117" s="1" t="s">
        <v>185</v>
      </c>
      <c r="BJ117" s="1" t="s">
        <v>186</v>
      </c>
      <c r="BK117" s="1" t="str">
        <f t="shared" si="91"/>
        <v>自行修建</v>
      </c>
      <c r="BL117" s="1" t="s">
        <v>208</v>
      </c>
      <c r="BM117" s="1" t="s">
        <v>209</v>
      </c>
      <c r="BX117" s="1" t="s">
        <v>189</v>
      </c>
      <c r="BY117" s="1" t="s">
        <v>189</v>
      </c>
      <c r="BZ117" s="1" t="s">
        <v>189</v>
      </c>
      <c r="CA117" s="1" t="s">
        <v>189</v>
      </c>
      <c r="CB117" s="1" t="s">
        <v>189</v>
      </c>
      <c r="CC117" s="1" t="s">
        <v>188</v>
      </c>
      <c r="CD117" s="1" t="s">
        <v>189</v>
      </c>
      <c r="DC117" s="1" t="s">
        <v>169</v>
      </c>
      <c r="DD117" s="1" t="s">
        <v>210</v>
      </c>
      <c r="DE117" s="1" t="s">
        <v>211</v>
      </c>
      <c r="DF117" s="1" t="s">
        <v>220</v>
      </c>
      <c r="DG117" s="1" t="s">
        <v>220</v>
      </c>
      <c r="DH117" s="1" t="s">
        <v>220</v>
      </c>
      <c r="DI117" s="1" t="s">
        <v>194</v>
      </c>
      <c r="DJ117" s="1" t="s">
        <v>194</v>
      </c>
      <c r="DK117" s="1" t="s">
        <v>194</v>
      </c>
      <c r="DL117" s="1" t="s">
        <v>194</v>
      </c>
      <c r="DM117" s="1">
        <v>119.34</v>
      </c>
      <c r="DN117" s="41">
        <f>ROUND(IF(AM117="是",IFERROR(DM117*EE117/SUMIF(F:F,F117,EE:EE),DM117),IFERROR(DM117*BT117/SUMIF(F:F,F117,BT:BT),DM117)),2)</f>
        <v>119.34</v>
      </c>
      <c r="DO117" s="41">
        <v>85.84</v>
      </c>
      <c r="DP117" s="41">
        <f>ROUND(IF(AM117="是",IFERROR(DO117*EE117/SUMIF(F:F,F117,EE:EE),DO117),IFERROR(DO117*BT117/SUMIF(F:F,F117,BT:BT),DO117)),2)</f>
        <v>85.84</v>
      </c>
      <c r="DQ117" s="41">
        <v>0</v>
      </c>
      <c r="DR117" s="41">
        <v>0</v>
      </c>
      <c r="DS117" s="41">
        <v>0</v>
      </c>
      <c r="DT117" s="41">
        <v>85.84</v>
      </c>
      <c r="DU117" s="41">
        <v>0</v>
      </c>
      <c r="DV117" s="41">
        <v>0</v>
      </c>
      <c r="DW117" s="41">
        <v>0</v>
      </c>
      <c r="DX117" s="41">
        <v>0</v>
      </c>
      <c r="DY117" s="41">
        <v>0</v>
      </c>
      <c r="DZ117" s="41">
        <v>0</v>
      </c>
      <c r="EA117" s="41">
        <v>0</v>
      </c>
      <c r="EB117" s="41">
        <v>0</v>
      </c>
      <c r="EC117" s="41">
        <v>0</v>
      </c>
      <c r="ED117" s="41">
        <v>0</v>
      </c>
      <c r="EE117" s="41">
        <f>ROUND(IF(AM117="是",SUM(DQ117:EC117),IFERROR(SUM(DQ117:EC117)*BT117/SUMIF(F:F,F117,BT:BT),SUM(DQ117:EC117))),2)</f>
        <v>85.84</v>
      </c>
      <c r="EF117" s="41" t="s">
        <v>195</v>
      </c>
      <c r="EG117" s="41">
        <f t="shared" si="92"/>
        <v>90</v>
      </c>
      <c r="EH117" s="41">
        <f t="shared" si="93"/>
        <v>64.73604826546</v>
      </c>
      <c r="EI117" s="1">
        <v>1</v>
      </c>
      <c r="EJ117" s="41">
        <f t="shared" si="94"/>
        <v>29.34</v>
      </c>
      <c r="EK117" s="41">
        <f t="shared" si="95"/>
        <v>21.10395173454</v>
      </c>
      <c r="EM117" s="33" t="str">
        <f t="shared" si="81"/>
        <v>经确认，该宗地总面积为119.34平方米，合法用地面积为90平方米，超占土地面积为29.34平方米;建筑总面积为0平方米，合法建筑面积为64.74平方米，超占建筑面积为21.1平方米</v>
      </c>
      <c r="EN117" s="33"/>
      <c r="EO117" s="43" t="str">
        <f t="shared" si="82"/>
        <v>该宗地面积为119.34平方米，合法面积为90平方米，超占土地面积为29.34平方米；建筑总面积为0平方米，合法建筑面积为64.74平方米，超占建筑面积为21.1平方米。
</v>
      </c>
      <c r="EP117" s="1"/>
      <c r="EQ117" s="1"/>
      <c r="ER117" s="1"/>
      <c r="ES117" s="1">
        <f t="shared" si="96"/>
        <v>1</v>
      </c>
      <c r="ET117" s="1" t="str">
        <f t="shared" si="97"/>
        <v>1</v>
      </c>
      <c r="EU117" s="1">
        <f t="shared" si="98"/>
        <v>0</v>
      </c>
      <c r="EV117" s="1">
        <f t="shared" si="99"/>
        <v>1</v>
      </c>
      <c r="EW117" s="1" t="str">
        <f t="shared" si="100"/>
        <v>1-1</v>
      </c>
      <c r="EX117" s="1" t="str">
        <f t="shared" si="101"/>
        <v>1</v>
      </c>
      <c r="EY117" s="1" t="str">
        <f t="shared" si="102"/>
        <v>1-1层</v>
      </c>
      <c r="FB117" s="5">
        <v>20210526</v>
      </c>
    </row>
    <row r="118" customHeight="1" spans="1:158">
      <c r="A118" s="1">
        <v>1</v>
      </c>
      <c r="B118" s="1" t="s">
        <v>1076</v>
      </c>
      <c r="C118" s="3" t="s">
        <v>1077</v>
      </c>
      <c r="D118" s="1" t="str">
        <f t="shared" ref="D118:D135" si="103">F118</f>
        <v>510821217203JC00130</v>
      </c>
      <c r="E118" s="1" t="str">
        <f t="shared" ref="E118:E135" si="104">F118&amp;"F00010001"</f>
        <v>510821217203JC00130F00010001</v>
      </c>
      <c r="F118" s="1" t="s">
        <v>1078</v>
      </c>
      <c r="G118" s="1" t="s">
        <v>169</v>
      </c>
      <c r="H118" s="1">
        <f>COUNTIF(F:F,F118)</f>
        <v>1</v>
      </c>
      <c r="I118" s="5" t="s">
        <v>170</v>
      </c>
      <c r="J118"/>
      <c r="L118" s="1" t="s">
        <v>1079</v>
      </c>
      <c r="M118" s="1">
        <f>COUNTIF(L:L,L118)</f>
        <v>1</v>
      </c>
      <c r="P118" s="8" t="str">
        <f>IFERROR(HYPERLINK(VLOOKUP(L:L,户籍资料路径!A:C,2,FALSE),"有"),"无")</f>
        <v>有</v>
      </c>
      <c r="Q118" s="11" t="str">
        <f>IFERROR(HYPERLINK(VLOOKUP(K:K,权属资料路径!A:B,2,FALSE),"有"),"无")</f>
        <v>无</v>
      </c>
      <c r="R118" s="11" t="str">
        <f>IFERROR(HYPERLINK(VLOOKUP(F:F,调查资料路径!A:B,2,FALSE),"有"),"无")</f>
        <v>无</v>
      </c>
      <c r="S118" s="12" t="str">
        <f t="shared" ref="S118:S135" si="105">IF(C118&gt;0,HYPERLINK(".\"&amp;AE118&amp;AF118&amp;"房屋照片\"&amp;C118,"有"),"无")</f>
        <v>有</v>
      </c>
      <c r="T118" s="1" t="s">
        <v>1080</v>
      </c>
      <c r="X118" s="1" t="s">
        <v>233</v>
      </c>
      <c r="Y118" s="1" t="str">
        <f t="shared" ref="Y118:Y135" si="106">IF(U118&gt;0,"核实是否所有人都要享受面积",IF(V118&gt;0,"核实是否所有人都要享受面积",X118))</f>
        <v>3</v>
      </c>
      <c r="Z118" s="1" t="s">
        <v>1081</v>
      </c>
      <c r="AA118" s="1" t="str">
        <f>VLOOKUP(L:L,[1]Sheet1!$A:$N,2,FALSE)</f>
        <v>四川省旺苍县天星乡木瓜村8组3号</v>
      </c>
      <c r="AB118" s="1">
        <f t="shared" si="87"/>
        <v>0</v>
      </c>
      <c r="AC118" s="1" t="str">
        <f t="shared" si="88"/>
        <v>旺苍县天星乡木瓜村3组集体经济组织成员</v>
      </c>
      <c r="AD118" s="1">
        <v>628216</v>
      </c>
      <c r="AE118" s="1" t="s">
        <v>172</v>
      </c>
      <c r="AF118" s="1" t="s">
        <v>173</v>
      </c>
      <c r="AG118" s="1" t="s">
        <v>174</v>
      </c>
      <c r="AH118" s="1" t="str">
        <f t="shared" ref="AH118:AH135" si="107">"旺苍县"&amp;AE118&amp;AF118&amp;AG118&amp;L118&amp;"住宅一幢1-"&amp;DC118&amp;"层"</f>
        <v>旺苍县天星乡木瓜村3组李本财住宅一幢1-1层</v>
      </c>
      <c r="AJ118" s="1" t="s">
        <v>176</v>
      </c>
      <c r="AK118" s="5" t="s">
        <v>1082</v>
      </c>
      <c r="AP118" s="24" t="s">
        <v>177</v>
      </c>
      <c r="AS118" s="25" t="str">
        <f t="shared" ref="AS118:AS135" si="108">AP118&amp;AQ118</f>
        <v>本宗地采用测距仪丈量了部分界址边长。界址线清楚，双方现场指界，与邻宗地无争议。</v>
      </c>
      <c r="AT118" s="5" t="s">
        <v>178</v>
      </c>
      <c r="AU118" s="1" t="s">
        <v>179</v>
      </c>
      <c r="AW118" s="1" t="s">
        <v>180</v>
      </c>
      <c r="AY118" s="5" t="s">
        <v>181</v>
      </c>
      <c r="BA118" s="1">
        <v>0</v>
      </c>
      <c r="BB118" s="1">
        <v>0</v>
      </c>
      <c r="BD118" s="1" t="e">
        <f>VLOOKUP(K:K,面签资料路径!A:C,2,0)</f>
        <v>#N/A</v>
      </c>
      <c r="BG118" s="1" t="s">
        <v>207</v>
      </c>
      <c r="BH118" s="1" t="s">
        <v>185</v>
      </c>
      <c r="BJ118" s="1" t="s">
        <v>186</v>
      </c>
      <c r="BK118" s="1" t="str">
        <f t="shared" ref="BK118:BK135" si="109">IF(CD118="是","继承","自行修建")</f>
        <v>自行修建</v>
      </c>
      <c r="BL118" s="1" t="s">
        <v>208</v>
      </c>
      <c r="BM118" s="1" t="s">
        <v>209</v>
      </c>
      <c r="BX118" s="1" t="s">
        <v>188</v>
      </c>
      <c r="BY118" s="1" t="s">
        <v>189</v>
      </c>
      <c r="BZ118" s="1" t="s">
        <v>189</v>
      </c>
      <c r="CA118" s="1" t="s">
        <v>189</v>
      </c>
      <c r="CB118" s="1" t="s">
        <v>189</v>
      </c>
      <c r="CC118" s="1" t="s">
        <v>188</v>
      </c>
      <c r="CD118" s="1" t="s">
        <v>189</v>
      </c>
      <c r="CF118" s="9"/>
      <c r="DC118" s="1" t="s">
        <v>169</v>
      </c>
      <c r="DD118" s="1" t="s">
        <v>210</v>
      </c>
      <c r="DE118" s="1" t="s">
        <v>193</v>
      </c>
      <c r="DF118" s="1" t="s">
        <v>193</v>
      </c>
      <c r="DG118" s="1" t="s">
        <v>193</v>
      </c>
      <c r="DH118" s="1" t="s">
        <v>211</v>
      </c>
      <c r="DI118" s="1" t="s">
        <v>194</v>
      </c>
      <c r="DJ118" s="1" t="s">
        <v>194</v>
      </c>
      <c r="DK118" s="1" t="s">
        <v>194</v>
      </c>
      <c r="DL118" s="1" t="s">
        <v>194</v>
      </c>
      <c r="DM118" s="1">
        <v>251.96</v>
      </c>
      <c r="DN118" s="41">
        <f>ROUND(IF(AM118="是",IFERROR(DM118*EE118/SUMIF(F:F,F118,EE:EE),DM118),IFERROR(DM118*BT118/SUMIF(F:F,F118,BT:BT),DM118)),2)</f>
        <v>251.96</v>
      </c>
      <c r="DO118" s="41">
        <v>188.11</v>
      </c>
      <c r="DP118" s="41">
        <f>ROUND(IF(AM118="是",IFERROR(DO118*EE118/SUMIF(F:F,F118,EE:EE),DO118),IFERROR(DO118*BT118/SUMIF(F:F,F118,BT:BT),DO118)),2)</f>
        <v>188.11</v>
      </c>
      <c r="DQ118" s="41">
        <v>0</v>
      </c>
      <c r="DR118" s="41">
        <v>0</v>
      </c>
      <c r="DS118" s="41">
        <v>0</v>
      </c>
      <c r="DT118" s="41">
        <v>188.11</v>
      </c>
      <c r="DU118" s="41">
        <v>0</v>
      </c>
      <c r="DV118" s="41">
        <v>0</v>
      </c>
      <c r="DW118" s="41">
        <v>0</v>
      </c>
      <c r="DX118" s="41">
        <v>0</v>
      </c>
      <c r="DY118" s="41">
        <v>0</v>
      </c>
      <c r="DZ118" s="41">
        <v>0</v>
      </c>
      <c r="EA118" s="41">
        <v>0</v>
      </c>
      <c r="EB118" s="41">
        <v>0</v>
      </c>
      <c r="EC118" s="41">
        <v>0</v>
      </c>
      <c r="ED118" s="41">
        <v>0</v>
      </c>
      <c r="EE118" s="41">
        <f>ROUND(IF(AM118="是",SUM(DQ118:EC118),IFERROR(SUM(DQ118:EC118)*BT118/SUMIF(F:F,F118,BT:BT),SUM(DQ118:EC118))),2)</f>
        <v>188.11</v>
      </c>
      <c r="EF118" s="41" t="s">
        <v>195</v>
      </c>
      <c r="EG118" s="41">
        <f t="shared" si="92"/>
        <v>90</v>
      </c>
      <c r="EH118" s="41">
        <f t="shared" si="93"/>
        <v>67.1928083822829</v>
      </c>
      <c r="EI118" s="1">
        <v>1</v>
      </c>
      <c r="EJ118" s="41">
        <f t="shared" si="94"/>
        <v>161.96</v>
      </c>
      <c r="EK118" s="41">
        <f t="shared" si="95"/>
        <v>120.917191617717</v>
      </c>
      <c r="EM118" s="33" t="str">
        <f t="shared" ref="EM118:EM137" si="110">IF(H118=1,IF(EJ118&gt;0,IF(EK118&gt;0,"经确认，该宗地总面积为"&amp;ROUND(DM118,2)&amp;"平方米，合法用地面积为"&amp;ROUND(EG118,2)&amp;"平方米，超占土地面积为"&amp;ROUND(EJ118,2)&amp;"平方米;"&amp;"建筑总面积为"&amp;ROUND(ED118,2)&amp;"平方米，合法建筑面积为"&amp;ROUND(EH118,2)&amp;"平方米，超占建筑面积为"&amp;ROUND(EK118,2)&amp;"平方米","经确认，该宗地总面积为"&amp;ROUND(DM118,2)&amp;"平方米，合法用地面积为"&amp;ROUND(EG118,2)&amp;"平方米，超占土地面积为"&amp;ROUND(EJ118,2)&amp;"平方米;"),IF(EK118&gt;0,"经确认，建筑总面积为"&amp;ROUND(ED118,2)&amp;"平方米，合法建筑面积为"&amp;ROUND(EH118,2)&amp;"平方米，超占建筑面积为"&amp;ROUND(EK118,2)&amp;"平方米,","无")),"请手动维护该这段")</f>
        <v>经确认，该宗地总面积为251.96平方米，合法用地面积为90平方米，超占土地面积为161.96平方米;建筑总面积为0平方米，合法建筑面积为67.19平方米，超占建筑面积为120.92平方米</v>
      </c>
      <c r="EN118" s="33"/>
      <c r="EO118" s="43" t="str">
        <f t="shared" si="82"/>
        <v>该宗地面积为251.96平方米，合法面积为90平方米，超占土地面积为161.96平方米；建筑总面积为0平方米，合法建筑面积为67.19平方米，超占建筑面积为120.92平方米。
</v>
      </c>
      <c r="EP118" s="1"/>
      <c r="EQ118" s="1"/>
      <c r="ER118" s="1"/>
      <c r="ES118" s="1">
        <f t="shared" si="96"/>
        <v>1</v>
      </c>
      <c r="ET118" s="1" t="str">
        <f t="shared" si="97"/>
        <v>1</v>
      </c>
      <c r="EU118" s="1">
        <f t="shared" si="98"/>
        <v>0</v>
      </c>
      <c r="EV118" s="1">
        <f t="shared" si="99"/>
        <v>1</v>
      </c>
      <c r="EW118" s="1" t="str">
        <f t="shared" si="100"/>
        <v>1-1</v>
      </c>
      <c r="EX118" s="1" t="str">
        <f t="shared" si="101"/>
        <v>1</v>
      </c>
      <c r="EY118" s="1" t="str">
        <f t="shared" si="102"/>
        <v>1-1层</v>
      </c>
      <c r="FB118" s="5">
        <v>20210526</v>
      </c>
    </row>
    <row r="119" customHeight="1" spans="1:158">
      <c r="A119" s="1">
        <v>1</v>
      </c>
      <c r="B119" s="1" t="s">
        <v>1083</v>
      </c>
      <c r="C119" s="3" t="s">
        <v>1084</v>
      </c>
      <c r="D119" s="1" t="str">
        <f t="shared" si="103"/>
        <v>510821217203JC00131</v>
      </c>
      <c r="E119" s="1" t="str">
        <f t="shared" si="104"/>
        <v>510821217203JC00131F00010001</v>
      </c>
      <c r="F119" s="1" t="s">
        <v>1085</v>
      </c>
      <c r="G119" s="1" t="s">
        <v>169</v>
      </c>
      <c r="H119" s="1">
        <f>COUNTIF(F:F,F119)</f>
        <v>1</v>
      </c>
      <c r="I119" s="5" t="s">
        <v>170</v>
      </c>
      <c r="L119" s="1" t="s">
        <v>1086</v>
      </c>
      <c r="M119" s="1">
        <f>COUNTIF(L:L,L119)</f>
        <v>1</v>
      </c>
      <c r="P119" s="6" t="str">
        <f>IFERROR(HYPERLINK(VLOOKUP(L:L,户籍资料路径!A:C,2,FALSE),"有"),"无")</f>
        <v>有</v>
      </c>
      <c r="Q119" s="11" t="str">
        <f>IFERROR(HYPERLINK(VLOOKUP(L:L,权属资料路径!A:B,2,FALSE),"有"),"无")</f>
        <v>无</v>
      </c>
      <c r="R119" s="11" t="str">
        <f>IFERROR(HYPERLINK(VLOOKUP(F:F,调查资料路径!A:B,2,FALSE),"有"),"无")</f>
        <v>无</v>
      </c>
      <c r="S119" s="12" t="str">
        <f t="shared" si="105"/>
        <v>有</v>
      </c>
      <c r="T119" s="1" t="s">
        <v>1087</v>
      </c>
      <c r="X119" s="1" t="s">
        <v>202</v>
      </c>
      <c r="Y119" s="1" t="str">
        <f t="shared" si="106"/>
        <v>4</v>
      </c>
      <c r="Z119" s="1" t="s">
        <v>1088</v>
      </c>
      <c r="AA119" s="1" t="str">
        <f>VLOOKUP(L:L,[1]Sheet1!$A:$N,2,FALSE)</f>
        <v>四川省旺苍县天星乡木瓜村8组4号</v>
      </c>
      <c r="AB119" s="1">
        <f t="shared" si="87"/>
        <v>0</v>
      </c>
      <c r="AC119" s="1" t="str">
        <f t="shared" si="88"/>
        <v>旺苍县天星乡木瓜村3组集体经济组织成员</v>
      </c>
      <c r="AD119" s="1">
        <v>628216</v>
      </c>
      <c r="AE119" s="1" t="s">
        <v>172</v>
      </c>
      <c r="AF119" s="1" t="s">
        <v>173</v>
      </c>
      <c r="AG119" s="1" t="s">
        <v>174</v>
      </c>
      <c r="AH119" s="1" t="str">
        <f t="shared" si="107"/>
        <v>旺苍县天星乡木瓜村3组李本远住宅一幢1-1层</v>
      </c>
      <c r="AJ119" s="1" t="s">
        <v>176</v>
      </c>
      <c r="AK119" s="5" t="s">
        <v>577</v>
      </c>
      <c r="AP119" s="24" t="s">
        <v>177</v>
      </c>
      <c r="AS119" s="25" t="str">
        <f t="shared" si="108"/>
        <v>本宗地采用测距仪丈量了部分界址边长。界址线清楚，双方现场指界，与邻宗地无争议。</v>
      </c>
      <c r="AT119" s="5" t="s">
        <v>178</v>
      </c>
      <c r="AU119" s="1" t="s">
        <v>179</v>
      </c>
      <c r="AW119" s="1" t="s">
        <v>180</v>
      </c>
      <c r="AY119" s="5" t="s">
        <v>181</v>
      </c>
      <c r="BA119" s="1">
        <v>0</v>
      </c>
      <c r="BB119" s="1">
        <v>0</v>
      </c>
      <c r="BD119" s="1" t="e">
        <f>VLOOKUP(K:K,面签资料路径!A:C,2,0)</f>
        <v>#N/A</v>
      </c>
      <c r="BG119" s="1" t="s">
        <v>207</v>
      </c>
      <c r="BH119" s="1" t="s">
        <v>185</v>
      </c>
      <c r="BJ119" s="1" t="s">
        <v>186</v>
      </c>
      <c r="BK119" s="1" t="str">
        <f t="shared" si="109"/>
        <v>自行修建</v>
      </c>
      <c r="BL119" s="1" t="s">
        <v>208</v>
      </c>
      <c r="BM119" s="1" t="s">
        <v>209</v>
      </c>
      <c r="BX119" s="1" t="s">
        <v>189</v>
      </c>
      <c r="BY119" s="1" t="s">
        <v>189</v>
      </c>
      <c r="BZ119" s="1" t="s">
        <v>189</v>
      </c>
      <c r="CA119" s="1" t="s">
        <v>189</v>
      </c>
      <c r="CB119" s="1" t="s">
        <v>189</v>
      </c>
      <c r="CC119" s="1" t="s">
        <v>188</v>
      </c>
      <c r="CD119" s="1" t="s">
        <v>189</v>
      </c>
      <c r="DC119" s="1" t="s">
        <v>169</v>
      </c>
      <c r="DD119" s="1" t="s">
        <v>210</v>
      </c>
      <c r="DE119" s="1" t="s">
        <v>211</v>
      </c>
      <c r="DF119" s="1" t="s">
        <v>193</v>
      </c>
      <c r="DG119" s="1" t="s">
        <v>220</v>
      </c>
      <c r="DH119" s="1" t="s">
        <v>220</v>
      </c>
      <c r="DI119" s="1" t="s">
        <v>194</v>
      </c>
      <c r="DJ119" s="1" t="s">
        <v>194</v>
      </c>
      <c r="DK119" s="1" t="s">
        <v>194</v>
      </c>
      <c r="DL119" s="1" t="s">
        <v>194</v>
      </c>
      <c r="DM119" s="1">
        <v>219.47</v>
      </c>
      <c r="DN119" s="41">
        <f>ROUND(IF(AM119="是",IFERROR(DM119*EE119/SUMIF(F:F,F119,EE:EE),DM119),IFERROR(DM119*BT119/SUMIF(F:F,F119,BT:BT),DM119)),2)</f>
        <v>219.47</v>
      </c>
      <c r="DO119" s="41">
        <v>164.92</v>
      </c>
      <c r="DP119" s="41">
        <f>ROUND(IF(AM119="是",IFERROR(DO119*EE119/SUMIF(F:F,F119,EE:EE),DO119),IFERROR(DO119*BT119/SUMIF(F:F,F119,BT:BT),DO119)),2)</f>
        <v>164.92</v>
      </c>
      <c r="DQ119" s="41">
        <v>0</v>
      </c>
      <c r="DR119" s="41">
        <v>0</v>
      </c>
      <c r="DS119" s="41">
        <v>0</v>
      </c>
      <c r="DT119" s="41">
        <v>161.09</v>
      </c>
      <c r="DU119" s="41">
        <v>0</v>
      </c>
      <c r="DV119" s="41">
        <v>0</v>
      </c>
      <c r="DW119" s="41">
        <v>0</v>
      </c>
      <c r="DX119" s="41">
        <v>0</v>
      </c>
      <c r="DY119" s="41">
        <v>0</v>
      </c>
      <c r="DZ119" s="41">
        <v>0</v>
      </c>
      <c r="EA119" s="41">
        <v>0</v>
      </c>
      <c r="EB119" s="41">
        <v>0</v>
      </c>
      <c r="EC119" s="41">
        <v>0</v>
      </c>
      <c r="ED119" s="41">
        <v>0</v>
      </c>
      <c r="EE119" s="41">
        <f>ROUND(IF(AM119="是",SUM(DQ119:EC119),IFERROR(SUM(DQ119:EC119)*BT119/SUMIF(F:F,F119,BT:BT),SUM(DQ119:EC119))),2)</f>
        <v>161.09</v>
      </c>
      <c r="EF119" s="41" t="s">
        <v>195</v>
      </c>
      <c r="EG119" s="41">
        <f t="shared" si="92"/>
        <v>120</v>
      </c>
      <c r="EH119" s="41">
        <f t="shared" si="93"/>
        <v>88.079464163667</v>
      </c>
      <c r="EI119" s="1">
        <v>1</v>
      </c>
      <c r="EJ119" s="41">
        <f t="shared" si="94"/>
        <v>99.47</v>
      </c>
      <c r="EK119" s="41">
        <f t="shared" si="95"/>
        <v>73.010535836333</v>
      </c>
      <c r="EM119" s="33" t="str">
        <f t="shared" si="110"/>
        <v>经确认，该宗地总面积为219.47平方米，合法用地面积为120平方米，超占土地面积为99.47平方米;建筑总面积为0平方米，合法建筑面积为88.08平方米，超占建筑面积为73.01平方米</v>
      </c>
      <c r="EN119" s="33"/>
      <c r="EO119" s="43" t="str">
        <f t="shared" si="82"/>
        <v>该宗地面积为219.47平方米，合法面积为120平方米，超占土地面积为99.47平方米；建筑总面积为0平方米，合法建筑面积为88.08平方米，超占建筑面积为73.01平方米。
</v>
      </c>
      <c r="EP119" s="1"/>
      <c r="EQ119" s="1"/>
      <c r="ER119" s="1"/>
      <c r="ES119" s="1">
        <f t="shared" si="96"/>
        <v>1</v>
      </c>
      <c r="ET119" s="1" t="str">
        <f t="shared" si="97"/>
        <v>1</v>
      </c>
      <c r="EU119" s="1">
        <f t="shared" si="98"/>
        <v>0</v>
      </c>
      <c r="EV119" s="1">
        <f t="shared" si="99"/>
        <v>1</v>
      </c>
      <c r="EW119" s="1" t="str">
        <f t="shared" si="100"/>
        <v>1-1</v>
      </c>
      <c r="EX119" s="1" t="str">
        <f t="shared" si="101"/>
        <v>1</v>
      </c>
      <c r="EY119" s="1" t="str">
        <f t="shared" si="102"/>
        <v>1-1层</v>
      </c>
      <c r="FB119" s="5">
        <v>20210526</v>
      </c>
    </row>
    <row r="120" customHeight="1" spans="1:158">
      <c r="A120" s="1">
        <v>1</v>
      </c>
      <c r="B120" s="1" t="s">
        <v>1089</v>
      </c>
      <c r="C120" s="3" t="s">
        <v>1090</v>
      </c>
      <c r="D120" s="1" t="str">
        <f t="shared" si="103"/>
        <v>510821217203JC00132</v>
      </c>
      <c r="E120" s="1" t="str">
        <f t="shared" si="104"/>
        <v>510821217203JC00132F00010001</v>
      </c>
      <c r="F120" s="1" t="s">
        <v>1091</v>
      </c>
      <c r="G120" s="1" t="s">
        <v>169</v>
      </c>
      <c r="H120" s="1">
        <f>COUNTIF(F:F,F120)</f>
        <v>1</v>
      </c>
      <c r="I120" s="5" t="s">
        <v>170</v>
      </c>
      <c r="J120" s="1" t="s">
        <v>204</v>
      </c>
      <c r="K120" s="1" t="s">
        <v>1092</v>
      </c>
      <c r="L120" s="1" t="s">
        <v>1093</v>
      </c>
      <c r="M120" s="1">
        <f>COUNTIF(L:L,L120)</f>
        <v>2</v>
      </c>
      <c r="N120" s="1" t="s">
        <v>619</v>
      </c>
      <c r="P120" s="6" t="str">
        <f>IFERROR(HYPERLINK(VLOOKUP(K120,户籍资料路径!A:C,2,FALSE),"有"),"无")</f>
        <v>有</v>
      </c>
      <c r="Q120" s="11" t="str">
        <f>IFERROR(HYPERLINK(VLOOKUP(L:L,权属资料路径!A:B,2,FALSE),"有"),"无")</f>
        <v>无</v>
      </c>
      <c r="R120" s="11" t="str">
        <f>IFERROR(HYPERLINK(VLOOKUP(F:F,调查资料路径!A:B,2,FALSE),"有"),"无")</f>
        <v>无</v>
      </c>
      <c r="S120" s="12" t="str">
        <f t="shared" si="105"/>
        <v>有</v>
      </c>
      <c r="T120" s="27" t="s">
        <v>1094</v>
      </c>
      <c r="U120" s="27"/>
      <c r="V120" s="27"/>
      <c r="W120" s="27"/>
      <c r="X120" s="1" t="s">
        <v>217</v>
      </c>
      <c r="Y120" s="1" t="str">
        <f t="shared" si="106"/>
        <v>2</v>
      </c>
      <c r="Z120" s="1" t="s">
        <v>1095</v>
      </c>
      <c r="AA120" s="16" t="s">
        <v>1096</v>
      </c>
      <c r="AB120" s="1">
        <f t="shared" si="87"/>
        <v>0</v>
      </c>
      <c r="AC120" s="1" t="str">
        <f t="shared" si="88"/>
        <v>旺苍县天星乡木瓜村3组集体经济组织成员</v>
      </c>
      <c r="AD120" s="1">
        <v>628216</v>
      </c>
      <c r="AE120" s="1" t="s">
        <v>172</v>
      </c>
      <c r="AF120" s="1" t="s">
        <v>173</v>
      </c>
      <c r="AG120" s="1" t="s">
        <v>174</v>
      </c>
      <c r="AH120" s="1" t="str">
        <f t="shared" si="107"/>
        <v>旺苍县天星乡木瓜村3组李贤云住宅一幢1-1层</v>
      </c>
      <c r="AJ120" s="1" t="s">
        <v>176</v>
      </c>
      <c r="AK120" s="5" t="s">
        <v>1097</v>
      </c>
      <c r="AP120" s="24" t="s">
        <v>177</v>
      </c>
      <c r="AQ120" s="9"/>
      <c r="AS120" s="25" t="str">
        <f t="shared" si="108"/>
        <v>本宗地采用测距仪丈量了部分界址边长。界址线清楚，双方现场指界，与邻宗地无争议。</v>
      </c>
      <c r="AT120" s="5" t="s">
        <v>178</v>
      </c>
      <c r="AU120" s="1" t="s">
        <v>179</v>
      </c>
      <c r="AW120" s="1" t="s">
        <v>180</v>
      </c>
      <c r="AY120" s="5" t="s">
        <v>181</v>
      </c>
      <c r="BA120" s="1" t="s">
        <v>182</v>
      </c>
      <c r="BB120" s="1" t="s">
        <v>1098</v>
      </c>
      <c r="BD120" s="1" t="e">
        <f>VLOOKUP(K:K,面签资料路径!A:C,2,0)</f>
        <v>#N/A</v>
      </c>
      <c r="BG120" s="1" t="s">
        <v>207</v>
      </c>
      <c r="BH120" s="1" t="s">
        <v>185</v>
      </c>
      <c r="BJ120" s="1" t="s">
        <v>186</v>
      </c>
      <c r="BK120" s="1" t="str">
        <f t="shared" si="109"/>
        <v>自行修建</v>
      </c>
      <c r="BL120" s="1" t="s">
        <v>208</v>
      </c>
      <c r="BM120" s="1" t="s">
        <v>209</v>
      </c>
      <c r="BX120" s="1" t="s">
        <v>188</v>
      </c>
      <c r="BY120" s="1" t="s">
        <v>189</v>
      </c>
      <c r="BZ120" s="1" t="s">
        <v>189</v>
      </c>
      <c r="CA120" s="1" t="s">
        <v>189</v>
      </c>
      <c r="CB120" s="1" t="s">
        <v>189</v>
      </c>
      <c r="CC120" s="1" t="s">
        <v>188</v>
      </c>
      <c r="CD120" s="1" t="s">
        <v>189</v>
      </c>
      <c r="CF120"/>
      <c r="DC120" s="1" t="s">
        <v>169</v>
      </c>
      <c r="DD120" s="1" t="s">
        <v>210</v>
      </c>
      <c r="DE120" s="1" t="s">
        <v>1099</v>
      </c>
      <c r="DF120" s="1" t="s">
        <v>211</v>
      </c>
      <c r="DG120" s="1" t="s">
        <v>192</v>
      </c>
      <c r="DH120" s="1" t="s">
        <v>220</v>
      </c>
      <c r="DI120" s="1" t="s">
        <v>194</v>
      </c>
      <c r="DJ120" s="1" t="s">
        <v>194</v>
      </c>
      <c r="DK120" s="1" t="s">
        <v>194</v>
      </c>
      <c r="DL120" s="1" t="s">
        <v>194</v>
      </c>
      <c r="DM120" s="1">
        <v>150.37</v>
      </c>
      <c r="DN120" s="41">
        <f>ROUND(IF(AM120="是",IFERROR(DM120*EE120/SUMIF(F:F,F120,EE:EE),DM120),IFERROR(DM120*BT120/SUMIF(F:F,F120,BT:BT),DM120)),2)</f>
        <v>150.37</v>
      </c>
      <c r="DO120" s="41">
        <v>92.34</v>
      </c>
      <c r="DP120" s="41">
        <f>ROUND(IF(AM120="是",IFERROR(DO120*EE120/SUMIF(F:F,F120,EE:EE),DO120),IFERROR(DO120*BT120/SUMIF(F:F,F120,BT:BT),DO120)),2)</f>
        <v>92.34</v>
      </c>
      <c r="DQ120" s="41">
        <v>0</v>
      </c>
      <c r="DR120" s="41">
        <v>0</v>
      </c>
      <c r="DS120" s="41">
        <v>0</v>
      </c>
      <c r="DT120" s="41">
        <v>92.34</v>
      </c>
      <c r="DU120" s="41">
        <v>0</v>
      </c>
      <c r="DV120" s="41">
        <v>0</v>
      </c>
      <c r="DW120" s="41">
        <v>0</v>
      </c>
      <c r="DX120" s="41">
        <v>0</v>
      </c>
      <c r="DY120" s="41">
        <v>0</v>
      </c>
      <c r="DZ120" s="41">
        <v>0</v>
      </c>
      <c r="EA120" s="41">
        <v>0</v>
      </c>
      <c r="EB120" s="41">
        <v>0</v>
      </c>
      <c r="EC120" s="41">
        <v>0</v>
      </c>
      <c r="ED120" s="41">
        <v>0</v>
      </c>
      <c r="EE120" s="41">
        <f>ROUND(IF(AM120="是",SUM(DQ120:EC120),IFERROR(SUM(DQ120:EC120)*BT120/SUMIF(F:F,F120,BT:BT),SUM(DQ120:EC120))),2)</f>
        <v>92.34</v>
      </c>
      <c r="EF120" s="41" t="s">
        <v>195</v>
      </c>
      <c r="EG120" s="41">
        <f t="shared" si="92"/>
        <v>90</v>
      </c>
      <c r="EH120" s="41">
        <f t="shared" si="93"/>
        <v>55.2676730730864</v>
      </c>
      <c r="EI120" s="1">
        <v>1</v>
      </c>
      <c r="EJ120" s="41">
        <f t="shared" si="94"/>
        <v>60.37</v>
      </c>
      <c r="EK120" s="41">
        <f t="shared" si="95"/>
        <v>37.0723269269136</v>
      </c>
      <c r="EM120" s="33" t="str">
        <f t="shared" si="110"/>
        <v>经确认，该宗地总面积为150.37平方米，合法用地面积为90平方米，超占土地面积为60.37平方米;建筑总面积为0平方米，合法建筑面积为55.27平方米，超占建筑面积为37.07平方米</v>
      </c>
      <c r="EN120" s="33"/>
      <c r="EO120" s="43" t="str">
        <f t="shared" si="82"/>
        <v>该宗地面积为150.37平方米，合法面积为90平方米，超占土地面积为60.37平方米；建筑总面积为0平方米，合法建筑面积为55.27平方米，超占建筑面积为37.07平方米。
</v>
      </c>
      <c r="EP120" s="1"/>
      <c r="EQ120" s="1"/>
      <c r="ER120" s="1"/>
      <c r="ES120" s="1">
        <f t="shared" si="96"/>
        <v>1</v>
      </c>
      <c r="ET120" s="1" t="str">
        <f t="shared" si="97"/>
        <v>1</v>
      </c>
      <c r="EU120" s="1">
        <f t="shared" si="98"/>
        <v>0</v>
      </c>
      <c r="EV120" s="1">
        <f t="shared" si="99"/>
        <v>1</v>
      </c>
      <c r="EW120" s="1" t="str">
        <f t="shared" si="100"/>
        <v>1-1</v>
      </c>
      <c r="EX120" s="1" t="str">
        <f t="shared" si="101"/>
        <v>1</v>
      </c>
      <c r="EY120" s="1" t="str">
        <f t="shared" si="102"/>
        <v>1-1层</v>
      </c>
      <c r="FB120" s="5">
        <v>20210526</v>
      </c>
    </row>
    <row r="121" customHeight="1" spans="1:158">
      <c r="A121" s="1">
        <v>1</v>
      </c>
      <c r="B121" s="1" t="s">
        <v>1100</v>
      </c>
      <c r="C121" s="3" t="s">
        <v>1101</v>
      </c>
      <c r="D121" s="1" t="str">
        <f t="shared" si="103"/>
        <v>510821217203JC00133</v>
      </c>
      <c r="E121" s="1" t="str">
        <f t="shared" si="104"/>
        <v>510821217203JC00133F00010001</v>
      </c>
      <c r="F121" s="1" t="s">
        <v>1102</v>
      </c>
      <c r="G121" s="1" t="s">
        <v>169</v>
      </c>
      <c r="H121" s="1">
        <f>COUNTIF(F:F,F121)</f>
        <v>1</v>
      </c>
      <c r="I121" s="5" t="s">
        <v>170</v>
      </c>
      <c r="L121" s="1" t="s">
        <v>1103</v>
      </c>
      <c r="M121" s="1">
        <f>COUNTIF(L:L,L121)</f>
        <v>1</v>
      </c>
      <c r="P121" s="6" t="str">
        <f>IFERROR(HYPERLINK(VLOOKUP(L:L,户籍资料路径!A:C,2,FALSE),"有"),"无")</f>
        <v>有</v>
      </c>
      <c r="Q121" s="11" t="str">
        <f>IFERROR(HYPERLINK(VLOOKUP(K:K,权属资料路径!A:B,2,FALSE),"有"),"无")</f>
        <v>无</v>
      </c>
      <c r="R121" s="11" t="str">
        <f>IFERROR(HYPERLINK(VLOOKUP(F:F,调查资料路径!A:B,2,FALSE),"有"),"无")</f>
        <v>无</v>
      </c>
      <c r="S121" s="12" t="str">
        <f t="shared" si="105"/>
        <v>有</v>
      </c>
      <c r="T121" s="1" t="s">
        <v>1104</v>
      </c>
      <c r="X121" s="1" t="s">
        <v>241</v>
      </c>
      <c r="Y121" s="1" t="str">
        <f t="shared" si="106"/>
        <v>5</v>
      </c>
      <c r="Z121" s="1" t="s">
        <v>1105</v>
      </c>
      <c r="AA121" s="1" t="str">
        <f>VLOOKUP(L:L,[1]Sheet1!$A:$N,2,FALSE)</f>
        <v>四川省旺苍县天星乡木瓜村4组11号</v>
      </c>
      <c r="AB121" s="1">
        <f t="shared" si="87"/>
        <v>0</v>
      </c>
      <c r="AC121" s="1" t="str">
        <f t="shared" si="88"/>
        <v>旺苍县天星乡木瓜村3组集体经济组织成员</v>
      </c>
      <c r="AD121" s="1">
        <v>628216</v>
      </c>
      <c r="AE121" s="1" t="s">
        <v>172</v>
      </c>
      <c r="AF121" s="1" t="s">
        <v>173</v>
      </c>
      <c r="AG121" s="1" t="s">
        <v>174</v>
      </c>
      <c r="AH121" s="1" t="str">
        <f t="shared" si="107"/>
        <v>旺苍县天星乡木瓜村3组李贵满住宅一幢1-3层</v>
      </c>
      <c r="AJ121" s="1" t="s">
        <v>176</v>
      </c>
      <c r="AK121" s="5" t="s">
        <v>1106</v>
      </c>
      <c r="AP121" s="24" t="s">
        <v>177</v>
      </c>
      <c r="AS121" s="25" t="str">
        <f t="shared" si="108"/>
        <v>本宗地采用测距仪丈量了部分界址边长。界址线清楚，双方现场指界，与邻宗地无争议。</v>
      </c>
      <c r="AT121" s="5" t="s">
        <v>178</v>
      </c>
      <c r="AU121" s="1" t="s">
        <v>179</v>
      </c>
      <c r="AW121" s="1" t="s">
        <v>180</v>
      </c>
      <c r="AY121" s="5" t="s">
        <v>181</v>
      </c>
      <c r="BA121" s="1" t="s">
        <v>570</v>
      </c>
      <c r="BB121" s="1">
        <v>0</v>
      </c>
      <c r="BD121" s="1" t="e">
        <f>VLOOKUP(K:K,面签资料路径!A:C,2,0)</f>
        <v>#N/A</v>
      </c>
      <c r="BG121" s="1" t="s">
        <v>207</v>
      </c>
      <c r="BH121" s="1" t="s">
        <v>185</v>
      </c>
      <c r="BJ121" s="1" t="s">
        <v>186</v>
      </c>
      <c r="BK121" s="1" t="str">
        <f t="shared" si="109"/>
        <v>自行修建</v>
      </c>
      <c r="BL121" s="1" t="s">
        <v>208</v>
      </c>
      <c r="BM121" s="1" t="s">
        <v>209</v>
      </c>
      <c r="BX121" s="1" t="s">
        <v>189</v>
      </c>
      <c r="BY121" s="1" t="s">
        <v>189</v>
      </c>
      <c r="BZ121" s="1" t="s">
        <v>189</v>
      </c>
      <c r="CA121" s="1" t="s">
        <v>189</v>
      </c>
      <c r="CB121" s="1" t="s">
        <v>189</v>
      </c>
      <c r="CC121" s="1" t="s">
        <v>188</v>
      </c>
      <c r="CD121" s="1" t="s">
        <v>189</v>
      </c>
      <c r="DC121" s="1" t="s">
        <v>233</v>
      </c>
      <c r="DD121" s="1" t="s">
        <v>244</v>
      </c>
      <c r="DE121" s="1" t="s">
        <v>192</v>
      </c>
      <c r="DF121" s="1" t="s">
        <v>211</v>
      </c>
      <c r="DG121" s="1" t="s">
        <v>211</v>
      </c>
      <c r="DH121" s="1" t="s">
        <v>192</v>
      </c>
      <c r="DI121" s="1" t="s">
        <v>194</v>
      </c>
      <c r="DJ121" s="1" t="s">
        <v>194</v>
      </c>
      <c r="DK121" s="1" t="s">
        <v>194</v>
      </c>
      <c r="DL121" s="1" t="s">
        <v>194</v>
      </c>
      <c r="DM121" s="1">
        <v>127.3</v>
      </c>
      <c r="DN121" s="41">
        <f>ROUND(IF(AM121="是",IFERROR(DM121*EE121/SUMIF(F:F,F121,EE:EE),DM121),IFERROR(DM121*BT121/SUMIF(F:F,F121,BT:BT),DM121)),2)</f>
        <v>127.3</v>
      </c>
      <c r="DO121" s="41">
        <v>113.31</v>
      </c>
      <c r="DP121" s="41">
        <f>ROUND(IF(AM121="是",IFERROR(DO121*EE121/SUMIF(F:F,F121,EE:EE),DO121),IFERROR(DO121*BT121/SUMIF(F:F,F121,BT:BT),DO121)),2)</f>
        <v>113.31</v>
      </c>
      <c r="DQ121" s="41">
        <v>0</v>
      </c>
      <c r="DR121" s="41">
        <v>0</v>
      </c>
      <c r="DS121" s="41">
        <v>0</v>
      </c>
      <c r="DT121" s="41">
        <v>105.58</v>
      </c>
      <c r="DU121" s="41">
        <v>113.31</v>
      </c>
      <c r="DV121" s="41">
        <v>64.65</v>
      </c>
      <c r="DW121" s="41">
        <v>0</v>
      </c>
      <c r="DX121" s="41">
        <v>0</v>
      </c>
      <c r="DY121" s="41">
        <v>0</v>
      </c>
      <c r="DZ121" s="41">
        <v>0</v>
      </c>
      <c r="EA121" s="41">
        <v>0</v>
      </c>
      <c r="EB121" s="41">
        <v>0</v>
      </c>
      <c r="EC121" s="41">
        <v>0</v>
      </c>
      <c r="ED121" s="41">
        <v>0</v>
      </c>
      <c r="EE121" s="41">
        <f>ROUND(IF(AM121="是",SUM(DQ121:EC121),IFERROR(SUM(DQ121:EC121)*BT121/SUMIF(F:F,F121,BT:BT),SUM(DQ121:EC121))),2)</f>
        <v>283.54</v>
      </c>
      <c r="EF121" s="41" t="s">
        <v>195</v>
      </c>
      <c r="EG121" s="41">
        <f t="shared" si="92"/>
        <v>127.3</v>
      </c>
      <c r="EH121" s="41">
        <f t="shared" si="93"/>
        <v>283.54</v>
      </c>
      <c r="EI121" s="1">
        <v>3</v>
      </c>
      <c r="EJ121" s="41">
        <f t="shared" si="94"/>
        <v>0</v>
      </c>
      <c r="EK121" s="41">
        <f t="shared" si="95"/>
        <v>0</v>
      </c>
      <c r="EM121" s="33" t="str">
        <f t="shared" si="110"/>
        <v>无</v>
      </c>
      <c r="EN121" s="33"/>
      <c r="EO121" s="43" t="str">
        <f t="shared" si="82"/>
        <v/>
      </c>
      <c r="EP121" s="1"/>
      <c r="EQ121" s="1"/>
      <c r="ER121" s="1"/>
      <c r="ES121" s="1">
        <f t="shared" si="96"/>
        <v>3</v>
      </c>
      <c r="ET121" s="1" t="str">
        <f t="shared" si="97"/>
        <v>3</v>
      </c>
      <c r="EU121" s="1">
        <f t="shared" si="98"/>
        <v>0</v>
      </c>
      <c r="EV121" s="1">
        <f t="shared" si="99"/>
        <v>1</v>
      </c>
      <c r="EW121" s="1" t="str">
        <f t="shared" si="100"/>
        <v>1-3</v>
      </c>
      <c r="EX121" s="1" t="str">
        <f t="shared" si="101"/>
        <v>3</v>
      </c>
      <c r="EY121" s="1" t="str">
        <f t="shared" si="102"/>
        <v>1-3层</v>
      </c>
      <c r="FB121" s="5">
        <v>20210526</v>
      </c>
    </row>
    <row r="122" customHeight="1" spans="1:158">
      <c r="A122" s="1">
        <v>1</v>
      </c>
      <c r="B122" s="1" t="s">
        <v>1107</v>
      </c>
      <c r="C122" s="4" t="s">
        <v>1108</v>
      </c>
      <c r="D122" s="1" t="str">
        <f t="shared" si="103"/>
        <v>510821217203JC00134</v>
      </c>
      <c r="E122" s="1" t="str">
        <f t="shared" si="104"/>
        <v>510821217203JC00134F00010001</v>
      </c>
      <c r="F122" s="1" t="s">
        <v>1109</v>
      </c>
      <c r="G122" s="1" t="s">
        <v>169</v>
      </c>
      <c r="H122" s="1">
        <f>COUNTIF(F:F,F122)</f>
        <v>1</v>
      </c>
      <c r="I122" s="5" t="s">
        <v>170</v>
      </c>
      <c r="L122" s="1" t="s">
        <v>1110</v>
      </c>
      <c r="M122" s="1">
        <f>COUNTIF(L:L,L122)</f>
        <v>1</v>
      </c>
      <c r="P122" s="6" t="str">
        <f>IFERROR(HYPERLINK(VLOOKUP(L:L,户籍资料路径!A:C,2,FALSE),"有"),"无")</f>
        <v>有</v>
      </c>
      <c r="Q122" s="11" t="str">
        <f>IFERROR(HYPERLINK(VLOOKUP(K:K,权属资料路径!A:B,2,FALSE),"有"),"无")</f>
        <v>无</v>
      </c>
      <c r="R122" s="11" t="str">
        <f>IFERROR(HYPERLINK(VLOOKUP(F:F,调查资料路径!A:B,2,FALSE),"有"),"无")</f>
        <v>无</v>
      </c>
      <c r="S122" s="12" t="str">
        <f t="shared" si="105"/>
        <v>有</v>
      </c>
      <c r="T122" s="1" t="s">
        <v>1111</v>
      </c>
      <c r="X122" s="1" t="s">
        <v>217</v>
      </c>
      <c r="Y122" s="1" t="str">
        <f t="shared" si="106"/>
        <v>2</v>
      </c>
      <c r="Z122" s="7">
        <v>18784933611</v>
      </c>
      <c r="AA122" s="1" t="str">
        <f>VLOOKUP(L:L,[1]Sheet1!$A:$N,2,FALSE)</f>
        <v>四川省旺苍县天星乡木瓜村4组57号</v>
      </c>
      <c r="AB122" s="1">
        <f t="shared" si="87"/>
        <v>0</v>
      </c>
      <c r="AC122" s="1" t="str">
        <f t="shared" si="88"/>
        <v>旺苍县天星乡木瓜村3组集体经济组织成员</v>
      </c>
      <c r="AD122" s="1">
        <v>628216</v>
      </c>
      <c r="AE122" s="1" t="s">
        <v>172</v>
      </c>
      <c r="AF122" s="9" t="s">
        <v>173</v>
      </c>
      <c r="AG122" s="1" t="s">
        <v>174</v>
      </c>
      <c r="AH122" s="1" t="str">
        <f t="shared" si="107"/>
        <v>旺苍县天星乡木瓜村3组刘加坤住宅一幢1-1层</v>
      </c>
      <c r="AJ122" s="1" t="s">
        <v>176</v>
      </c>
      <c r="AK122" s="18">
        <v>31325</v>
      </c>
      <c r="AL122" s="18"/>
      <c r="AM122" s="19"/>
      <c r="AP122" s="24" t="s">
        <v>177</v>
      </c>
      <c r="AS122" s="25" t="str">
        <f t="shared" si="108"/>
        <v>本宗地采用测距仪丈量了部分界址边长。界址线清楚，双方现场指界，与邻宗地无争议。</v>
      </c>
      <c r="AT122" s="5" t="s">
        <v>178</v>
      </c>
      <c r="AU122" s="1" t="s">
        <v>179</v>
      </c>
      <c r="AW122" s="1" t="s">
        <v>180</v>
      </c>
      <c r="AY122" s="5" t="s">
        <v>181</v>
      </c>
      <c r="BA122" s="1" t="s">
        <v>570</v>
      </c>
      <c r="BB122" s="1">
        <v>0</v>
      </c>
      <c r="BD122" s="1" t="e">
        <f>VLOOKUP(K:K,面签资料路径!A:C,2,0)</f>
        <v>#N/A</v>
      </c>
      <c r="BG122" s="1" t="s">
        <v>207</v>
      </c>
      <c r="BH122" s="1" t="s">
        <v>185</v>
      </c>
      <c r="BJ122" s="1" t="s">
        <v>186</v>
      </c>
      <c r="BK122" s="1" t="str">
        <f t="shared" si="109"/>
        <v>自行修建</v>
      </c>
      <c r="BL122" s="1" t="s">
        <v>208</v>
      </c>
      <c r="BM122" s="1" t="s">
        <v>209</v>
      </c>
      <c r="BX122" s="1" t="s">
        <v>188</v>
      </c>
      <c r="BY122" s="1" t="s">
        <v>189</v>
      </c>
      <c r="BZ122" s="1" t="s">
        <v>189</v>
      </c>
      <c r="CA122" s="1" t="s">
        <v>189</v>
      </c>
      <c r="CB122" s="1" t="s">
        <v>189</v>
      </c>
      <c r="CC122" s="1" t="s">
        <v>188</v>
      </c>
      <c r="CD122" s="1" t="s">
        <v>189</v>
      </c>
      <c r="DC122" s="1" t="s">
        <v>169</v>
      </c>
      <c r="DD122" s="1" t="s">
        <v>210</v>
      </c>
      <c r="DE122" s="1" t="s">
        <v>987</v>
      </c>
      <c r="DF122" s="1" t="s">
        <v>192</v>
      </c>
      <c r="DG122" s="1" t="s">
        <v>192</v>
      </c>
      <c r="DH122" s="1" t="s">
        <v>211</v>
      </c>
      <c r="DI122" s="1" t="s">
        <v>253</v>
      </c>
      <c r="DJ122" s="1" t="s">
        <v>194</v>
      </c>
      <c r="DK122" s="1" t="s">
        <v>194</v>
      </c>
      <c r="DL122" s="1" t="s">
        <v>194</v>
      </c>
      <c r="DM122" s="1">
        <v>215.64</v>
      </c>
      <c r="DN122" s="41">
        <f>ROUND(IF(AM122="是",IFERROR(DM122*EE122/SUMIF(F:F,F122,EE:EE),DM122),IFERROR(DM122*BT122/SUMIF(F:F,F122,BT:BT),DM122)),2)</f>
        <v>215.64</v>
      </c>
      <c r="DO122" s="41">
        <v>197.38</v>
      </c>
      <c r="DP122" s="41">
        <f>ROUND(IF(AM122="是",IFERROR(DO122*EE122/SUMIF(F:F,F122,EE:EE),DO122),IFERROR(DO122*BT122/SUMIF(F:F,F122,BT:BT),DO122)),2)</f>
        <v>197.38</v>
      </c>
      <c r="DQ122" s="41">
        <v>0</v>
      </c>
      <c r="DR122" s="41">
        <v>0</v>
      </c>
      <c r="DS122" s="41">
        <v>0</v>
      </c>
      <c r="DT122" s="41">
        <v>197.38</v>
      </c>
      <c r="DU122" s="41">
        <v>0</v>
      </c>
      <c r="DV122" s="41">
        <v>0</v>
      </c>
      <c r="DW122" s="41">
        <v>0</v>
      </c>
      <c r="DX122" s="41">
        <v>0</v>
      </c>
      <c r="DY122" s="41">
        <v>0</v>
      </c>
      <c r="DZ122" s="41">
        <v>0</v>
      </c>
      <c r="EA122" s="41">
        <v>0</v>
      </c>
      <c r="EB122" s="41">
        <v>0</v>
      </c>
      <c r="EC122" s="41">
        <v>0</v>
      </c>
      <c r="ED122" s="41">
        <v>0</v>
      </c>
      <c r="EE122" s="41">
        <f>ROUND(IF(AM122="是",SUM(DQ122:EC122),IFERROR(SUM(DQ122:EC122)*BT122/SUMIF(F:F,F122,BT:BT),SUM(DQ122:EC122))),2)</f>
        <v>197.38</v>
      </c>
      <c r="EF122" s="41" t="s">
        <v>195</v>
      </c>
      <c r="EG122" s="41">
        <f t="shared" si="92"/>
        <v>90</v>
      </c>
      <c r="EH122" s="41">
        <f t="shared" si="93"/>
        <v>82.3789649415693</v>
      </c>
      <c r="EI122" s="1">
        <v>1</v>
      </c>
      <c r="EJ122" s="41">
        <f t="shared" si="94"/>
        <v>125.64</v>
      </c>
      <c r="EK122" s="41">
        <f t="shared" si="95"/>
        <v>115.001035058431</v>
      </c>
      <c r="EM122" s="33" t="str">
        <f t="shared" si="110"/>
        <v>经确认，该宗地总面积为215.64平方米，合法用地面积为90平方米，超占土地面积为125.64平方米;建筑总面积为0平方米，合法建筑面积为82.38平方米，超占建筑面积为115平方米</v>
      </c>
      <c r="EN122" s="33"/>
      <c r="EO122" s="43" t="str">
        <f t="shared" si="82"/>
        <v>该宗地面积为215.64平方米，合法面积为90平方米，超占土地面积为125.64平方米；建筑总面积为0平方米，合法建筑面积为82.38平方米，超占建筑面积为115平方米。
</v>
      </c>
      <c r="EP122" s="1"/>
      <c r="EQ122" s="1"/>
      <c r="ER122" s="1"/>
      <c r="ES122" s="1">
        <f t="shared" si="96"/>
        <v>1</v>
      </c>
      <c r="ET122" s="1" t="str">
        <f t="shared" si="97"/>
        <v>1</v>
      </c>
      <c r="EU122" s="1">
        <f t="shared" si="98"/>
        <v>0</v>
      </c>
      <c r="EV122" s="1">
        <f t="shared" si="99"/>
        <v>1</v>
      </c>
      <c r="EW122" s="1" t="str">
        <f t="shared" si="100"/>
        <v>1-1</v>
      </c>
      <c r="EX122" s="1" t="str">
        <f t="shared" si="101"/>
        <v>1</v>
      </c>
      <c r="EY122" s="1" t="str">
        <f t="shared" si="102"/>
        <v>1-1层</v>
      </c>
      <c r="FB122" s="5">
        <v>20210526</v>
      </c>
    </row>
    <row r="123" customHeight="1" spans="1:158">
      <c r="A123" s="1">
        <v>1</v>
      </c>
      <c r="B123" s="1" t="s">
        <v>1112</v>
      </c>
      <c r="C123" s="3" t="s">
        <v>1113</v>
      </c>
      <c r="D123" s="1" t="str">
        <f t="shared" si="103"/>
        <v>510821217203JC00135</v>
      </c>
      <c r="E123" s="1" t="str">
        <f t="shared" si="104"/>
        <v>510821217203JC00135F00010001</v>
      </c>
      <c r="F123" s="1" t="s">
        <v>1114</v>
      </c>
      <c r="G123" s="1" t="s">
        <v>169</v>
      </c>
      <c r="H123" s="1">
        <f>COUNTIF(F:F,F123)</f>
        <v>1</v>
      </c>
      <c r="I123" s="5" t="s">
        <v>170</v>
      </c>
      <c r="J123"/>
      <c r="L123" s="1" t="s">
        <v>1115</v>
      </c>
      <c r="M123" s="1">
        <f>COUNTIF(L:L,L123)</f>
        <v>1</v>
      </c>
      <c r="P123" s="6" t="str">
        <f>IFERROR(HYPERLINK(VLOOKUP(L:L,户籍资料路径!A:C,2,FALSE),"有"),"无")</f>
        <v>有</v>
      </c>
      <c r="Q123" s="11" t="str">
        <f>IFERROR(HYPERLINK(VLOOKUP(K:K,权属资料路径!A:B,2,FALSE),"有"),"无")</f>
        <v>无</v>
      </c>
      <c r="R123" s="11" t="str">
        <f>IFERROR(HYPERLINK(VLOOKUP(F:F,调查资料路径!A:B,2,FALSE),"有"),"无")</f>
        <v>无</v>
      </c>
      <c r="S123" s="12" t="str">
        <f t="shared" si="105"/>
        <v>有</v>
      </c>
      <c r="T123" s="1" t="s">
        <v>1116</v>
      </c>
      <c r="X123" s="1" t="s">
        <v>202</v>
      </c>
      <c r="Y123" s="1" t="str">
        <f t="shared" si="106"/>
        <v>4</v>
      </c>
      <c r="Z123" s="33" t="s">
        <v>1117</v>
      </c>
      <c r="AA123" s="1" t="str">
        <f>VLOOKUP(L:L,[1]Sheet1!$A:$N,2,FALSE)</f>
        <v>四川省旺苍县天星乡木瓜村3组36号</v>
      </c>
      <c r="AB123" s="1">
        <f t="shared" si="87"/>
        <v>0</v>
      </c>
      <c r="AC123" s="1" t="str">
        <f t="shared" si="88"/>
        <v>旺苍县天星乡木瓜村2组集体经济组织成员</v>
      </c>
      <c r="AD123" s="1">
        <v>628216</v>
      </c>
      <c r="AE123" s="1" t="s">
        <v>172</v>
      </c>
      <c r="AF123" s="1" t="s">
        <v>173</v>
      </c>
      <c r="AG123" s="1" t="s">
        <v>567</v>
      </c>
      <c r="AH123" s="1" t="str">
        <f t="shared" si="107"/>
        <v>旺苍县天星乡木瓜村2组李贵现住宅一幢1-2层</v>
      </c>
      <c r="AJ123" s="1" t="s">
        <v>568</v>
      </c>
      <c r="AK123" s="5" t="s">
        <v>1118</v>
      </c>
      <c r="AP123" s="24" t="s">
        <v>177</v>
      </c>
      <c r="AQ123" s="27" t="s">
        <v>492</v>
      </c>
      <c r="AS123" s="25" t="str">
        <f t="shared" si="108"/>
        <v>本宗地采用测距仪丈量了部分界址边长。界址线清楚，双方现场指界，与邻宗地无争议。该权利人还有一处宅基地。</v>
      </c>
      <c r="AT123" s="5" t="s">
        <v>178</v>
      </c>
      <c r="AU123" s="1" t="s">
        <v>179</v>
      </c>
      <c r="AW123" s="1" t="s">
        <v>180</v>
      </c>
      <c r="AY123" s="5" t="s">
        <v>181</v>
      </c>
      <c r="BA123" s="1" t="s">
        <v>182</v>
      </c>
      <c r="BB123" s="1" t="s">
        <v>1055</v>
      </c>
      <c r="BD123" s="1" t="e">
        <f>VLOOKUP(K:K,面签资料路径!A:C,2,0)</f>
        <v>#N/A</v>
      </c>
      <c r="BG123" s="1" t="s">
        <v>207</v>
      </c>
      <c r="BH123" s="1" t="s">
        <v>185</v>
      </c>
      <c r="BJ123" s="1" t="s">
        <v>186</v>
      </c>
      <c r="BK123" s="1" t="str">
        <f t="shared" si="109"/>
        <v>自行修建</v>
      </c>
      <c r="BL123" s="1" t="s">
        <v>208</v>
      </c>
      <c r="BM123" s="1" t="s">
        <v>209</v>
      </c>
      <c r="BX123" s="1" t="s">
        <v>188</v>
      </c>
      <c r="BY123" s="1" t="s">
        <v>189</v>
      </c>
      <c r="BZ123" s="1" t="s">
        <v>188</v>
      </c>
      <c r="CA123" s="1" t="s">
        <v>189</v>
      </c>
      <c r="CB123" s="1" t="s">
        <v>189</v>
      </c>
      <c r="CC123" s="1" t="s">
        <v>188</v>
      </c>
      <c r="CD123" s="1" t="s">
        <v>189</v>
      </c>
      <c r="CF123" s="9"/>
      <c r="DC123" s="1" t="s">
        <v>217</v>
      </c>
      <c r="DD123" s="1" t="s">
        <v>244</v>
      </c>
      <c r="DE123" s="1" t="s">
        <v>1013</v>
      </c>
      <c r="DF123" s="1" t="s">
        <v>1023</v>
      </c>
      <c r="DG123" s="1" t="s">
        <v>192</v>
      </c>
      <c r="DH123" s="1" t="s">
        <v>220</v>
      </c>
      <c r="DI123" s="1" t="s">
        <v>194</v>
      </c>
      <c r="DJ123" s="1" t="s">
        <v>194</v>
      </c>
      <c r="DK123" s="1" t="s">
        <v>194</v>
      </c>
      <c r="DL123" s="1" t="s">
        <v>194</v>
      </c>
      <c r="DM123" s="1">
        <v>210.27</v>
      </c>
      <c r="DN123" s="41">
        <f>ROUND(IF(AM123="是",IFERROR(DM123*EE123/SUMIF(F:F,F123,EE:EE),DM123),IFERROR(DM123*BT123/SUMIF(F:F,F123,BT:BT),DM123)),2)</f>
        <v>210.27</v>
      </c>
      <c r="DO123" s="41">
        <v>160.6</v>
      </c>
      <c r="DP123" s="41">
        <f>ROUND(IF(AM123="是",IFERROR(DO123*EE123/SUMIF(F:F,F123,EE:EE),DO123),IFERROR(DO123*BT123/SUMIF(F:F,F123,BT:BT),DO123)),2)</f>
        <v>160.6</v>
      </c>
      <c r="DQ123" s="41">
        <v>0</v>
      </c>
      <c r="DR123" s="41">
        <v>0</v>
      </c>
      <c r="DS123" s="41">
        <v>0</v>
      </c>
      <c r="DT123" s="41">
        <v>160.6</v>
      </c>
      <c r="DU123" s="41">
        <v>141.78</v>
      </c>
      <c r="DV123" s="41">
        <v>0</v>
      </c>
      <c r="DW123" s="41">
        <v>0</v>
      </c>
      <c r="DX123" s="41">
        <v>0</v>
      </c>
      <c r="DY123" s="41">
        <v>0</v>
      </c>
      <c r="DZ123" s="41">
        <v>0</v>
      </c>
      <c r="EA123" s="41">
        <v>0</v>
      </c>
      <c r="EB123" s="41">
        <v>0</v>
      </c>
      <c r="EC123" s="41">
        <v>0</v>
      </c>
      <c r="ED123" s="41">
        <v>0</v>
      </c>
      <c r="EE123" s="41">
        <f>ROUND(IF(AM123="是",SUM(DQ123:EC123),IFERROR(SUM(DQ123:EC123)*BT123/SUMIF(F:F,F123,BT:BT),SUM(DQ123:EC123))),2)</f>
        <v>302.38</v>
      </c>
      <c r="EF123" s="41" t="s">
        <v>195</v>
      </c>
      <c r="EG123" s="41">
        <f t="shared" si="92"/>
        <v>120</v>
      </c>
      <c r="EH123" s="41">
        <f t="shared" si="93"/>
        <v>172.566699957198</v>
      </c>
      <c r="EI123" s="1">
        <v>2</v>
      </c>
      <c r="EJ123" s="41">
        <f t="shared" si="94"/>
        <v>90.27</v>
      </c>
      <c r="EK123" s="41">
        <f t="shared" si="95"/>
        <v>129.813300042802</v>
      </c>
      <c r="EM123" s="33" t="str">
        <f t="shared" si="110"/>
        <v>经确认，该宗地总面积为210.27平方米，合法用地面积为120平方米，超占土地面积为90.27平方米;建筑总面积为0平方米，合法建筑面积为172.57平方米，超占建筑面积为129.81平方米</v>
      </c>
      <c r="EN123" s="33"/>
      <c r="EO123" s="43" t="str">
        <f t="shared" si="82"/>
        <v>该宗地面积为210.27平方米，合法面积为120平方米，超占土地面积为90.27平方米；建筑总面积为0平方米，合法建筑面积为172.57平方米，超占建筑面积为129.81平方米。
</v>
      </c>
      <c r="EP123" s="1"/>
      <c r="EQ123" s="1"/>
      <c r="ER123" s="1"/>
      <c r="ES123" s="1">
        <f t="shared" si="96"/>
        <v>2</v>
      </c>
      <c r="ET123" s="1" t="str">
        <f t="shared" si="97"/>
        <v>2</v>
      </c>
      <c r="EU123" s="1">
        <f t="shared" si="98"/>
        <v>0</v>
      </c>
      <c r="EV123" s="1">
        <f t="shared" si="99"/>
        <v>1</v>
      </c>
      <c r="EW123" s="1" t="str">
        <f t="shared" si="100"/>
        <v>1-2</v>
      </c>
      <c r="EX123" s="1" t="str">
        <f t="shared" si="101"/>
        <v>2</v>
      </c>
      <c r="EY123" s="1" t="str">
        <f t="shared" si="102"/>
        <v>1-2层</v>
      </c>
      <c r="FB123" s="5">
        <v>20210526</v>
      </c>
    </row>
    <row r="124" customHeight="1" spans="1:158">
      <c r="A124" s="1">
        <v>1</v>
      </c>
      <c r="B124" s="1" t="s">
        <v>1119</v>
      </c>
      <c r="C124" s="3" t="s">
        <v>1120</v>
      </c>
      <c r="D124" s="1" t="str">
        <f t="shared" si="103"/>
        <v>510821217203JC00136</v>
      </c>
      <c r="E124" s="1" t="str">
        <f t="shared" si="104"/>
        <v>510821217203JC00136F00010001</v>
      </c>
      <c r="F124" s="1" t="s">
        <v>1121</v>
      </c>
      <c r="G124" s="1" t="s">
        <v>169</v>
      </c>
      <c r="H124" s="1">
        <f>COUNTIF(F:F,F124)</f>
        <v>1</v>
      </c>
      <c r="I124" s="5" t="s">
        <v>170</v>
      </c>
      <c r="L124" s="1" t="s">
        <v>1122</v>
      </c>
      <c r="M124" s="1">
        <f>COUNTIF(L:L,L124)</f>
        <v>1</v>
      </c>
      <c r="P124" s="6" t="str">
        <f>IFERROR(HYPERLINK(VLOOKUP(L:L,户籍资料路径!A:C,2,FALSE),"有"),"无")</f>
        <v>有</v>
      </c>
      <c r="Q124" s="11" t="str">
        <f>IFERROR(HYPERLINK(VLOOKUP(K:K,权属资料路径!A:B,2,FALSE),"有"),"无")</f>
        <v>无</v>
      </c>
      <c r="R124" s="11" t="str">
        <f>IFERROR(HYPERLINK(VLOOKUP(F:F,调查资料路径!A:B,2,FALSE),"有"),"无")</f>
        <v>无</v>
      </c>
      <c r="S124" s="12" t="str">
        <f t="shared" si="105"/>
        <v>有</v>
      </c>
      <c r="T124" s="1" t="s">
        <v>1123</v>
      </c>
      <c r="X124" s="1" t="s">
        <v>202</v>
      </c>
      <c r="Y124" s="1" t="str">
        <f t="shared" si="106"/>
        <v>4</v>
      </c>
      <c r="Z124" s="1" t="s">
        <v>1124</v>
      </c>
      <c r="AA124" s="1" t="str">
        <f>VLOOKUP(L:L,[1]Sheet1!$A:$N,2,FALSE)</f>
        <v>四川省旺苍县天星乡木瓜村3组38号</v>
      </c>
      <c r="AB124" s="1">
        <f t="shared" si="87"/>
        <v>0</v>
      </c>
      <c r="AC124" s="1" t="str">
        <f t="shared" si="88"/>
        <v>旺苍县天星乡木瓜村2组集体经济组织成员</v>
      </c>
      <c r="AD124" s="1">
        <v>628216</v>
      </c>
      <c r="AE124" s="1" t="s">
        <v>172</v>
      </c>
      <c r="AF124" s="1" t="s">
        <v>173</v>
      </c>
      <c r="AG124" s="1" t="s">
        <v>567</v>
      </c>
      <c r="AH124" s="1" t="str">
        <f t="shared" si="107"/>
        <v>旺苍县天星乡木瓜村2组李桂平住宅一幢1-3层</v>
      </c>
      <c r="AJ124" s="1" t="s">
        <v>568</v>
      </c>
      <c r="AK124" s="5" t="s">
        <v>1125</v>
      </c>
      <c r="AP124" s="24" t="s">
        <v>177</v>
      </c>
      <c r="AS124" s="25" t="str">
        <f t="shared" si="108"/>
        <v>本宗地采用测距仪丈量了部分界址边长。界址线清楚，双方现场指界，与邻宗地无争议。</v>
      </c>
      <c r="AT124" s="5" t="s">
        <v>178</v>
      </c>
      <c r="AU124" s="1" t="s">
        <v>179</v>
      </c>
      <c r="AW124" s="1" t="s">
        <v>180</v>
      </c>
      <c r="AY124" s="5" t="s">
        <v>181</v>
      </c>
      <c r="BA124" s="1" t="s">
        <v>570</v>
      </c>
      <c r="BB124" s="1">
        <v>0</v>
      </c>
      <c r="BD124" s="1" t="e">
        <f>VLOOKUP(K:K,面签资料路径!A:C,2,0)</f>
        <v>#N/A</v>
      </c>
      <c r="BG124" s="1" t="s">
        <v>207</v>
      </c>
      <c r="BH124" s="1" t="s">
        <v>185</v>
      </c>
      <c r="BJ124" s="1" t="s">
        <v>186</v>
      </c>
      <c r="BK124" s="1" t="str">
        <f t="shared" si="109"/>
        <v>自行修建</v>
      </c>
      <c r="BL124" s="1" t="s">
        <v>208</v>
      </c>
      <c r="BM124" s="1" t="s">
        <v>209</v>
      </c>
      <c r="BX124" s="1" t="s">
        <v>188</v>
      </c>
      <c r="BY124" s="1" t="s">
        <v>189</v>
      </c>
      <c r="BZ124" s="1" t="s">
        <v>189</v>
      </c>
      <c r="CA124" s="1" t="s">
        <v>189</v>
      </c>
      <c r="CB124" s="1" t="s">
        <v>189</v>
      </c>
      <c r="CC124" s="1" t="s">
        <v>188</v>
      </c>
      <c r="CD124" s="1" t="s">
        <v>189</v>
      </c>
      <c r="DC124" s="1" t="s">
        <v>233</v>
      </c>
      <c r="DD124" s="1" t="s">
        <v>244</v>
      </c>
      <c r="DE124" s="1" t="s">
        <v>192</v>
      </c>
      <c r="DF124" s="1" t="s">
        <v>220</v>
      </c>
      <c r="DG124" s="1" t="s">
        <v>220</v>
      </c>
      <c r="DH124" s="1" t="s">
        <v>220</v>
      </c>
      <c r="DI124" s="1" t="s">
        <v>194</v>
      </c>
      <c r="DJ124" s="1" t="s">
        <v>194</v>
      </c>
      <c r="DK124" s="1" t="s">
        <v>194</v>
      </c>
      <c r="DL124" s="1" t="s">
        <v>194</v>
      </c>
      <c r="DM124" s="1">
        <v>210.78</v>
      </c>
      <c r="DN124" s="41">
        <f>ROUND(IF(AM124="是",IFERROR(DM124*EE124/SUMIF(F:F,F124,EE:EE),DM124),IFERROR(DM124*BT124/SUMIF(F:F,F124,BT:BT),DM124)),2)</f>
        <v>210.78</v>
      </c>
      <c r="DO124" s="41">
        <v>196.64</v>
      </c>
      <c r="DP124" s="41">
        <f>ROUND(IF(AM124="是",IFERROR(DO124*EE124/SUMIF(F:F,F124,EE:EE),DO124),IFERROR(DO124*BT124/SUMIF(F:F,F124,BT:BT),DO124)),2)</f>
        <v>196.64</v>
      </c>
      <c r="DQ124" s="41">
        <v>0</v>
      </c>
      <c r="DR124" s="41">
        <v>0</v>
      </c>
      <c r="DS124" s="41">
        <v>0</v>
      </c>
      <c r="DT124" s="41">
        <v>196.64</v>
      </c>
      <c r="DU124" s="41">
        <v>129.88</v>
      </c>
      <c r="DV124" s="41">
        <v>114.87</v>
      </c>
      <c r="DW124" s="41">
        <v>0</v>
      </c>
      <c r="DX124" s="41">
        <v>0</v>
      </c>
      <c r="DY124" s="41">
        <v>0</v>
      </c>
      <c r="DZ124" s="41">
        <v>0</v>
      </c>
      <c r="EA124" s="41">
        <v>0</v>
      </c>
      <c r="EB124" s="41">
        <v>0</v>
      </c>
      <c r="EC124" s="41">
        <v>0</v>
      </c>
      <c r="ED124" s="41">
        <v>0</v>
      </c>
      <c r="EE124" s="41">
        <f>ROUND(IF(AM124="是",SUM(DQ124:EC124),IFERROR(SUM(DQ124:EC124)*BT124/SUMIF(F:F,F124,BT:BT),SUM(DQ124:EC124))),2)</f>
        <v>441.39</v>
      </c>
      <c r="EF124" s="41" t="s">
        <v>195</v>
      </c>
      <c r="EG124" s="41">
        <f t="shared" si="92"/>
        <v>120</v>
      </c>
      <c r="EH124" s="41">
        <f t="shared" si="93"/>
        <v>251.289496157131</v>
      </c>
      <c r="EI124" s="1">
        <v>3</v>
      </c>
      <c r="EJ124" s="41">
        <f t="shared" si="94"/>
        <v>90.78</v>
      </c>
      <c r="EK124" s="41">
        <f t="shared" si="95"/>
        <v>190.100503842869</v>
      </c>
      <c r="EM124" s="33" t="str">
        <f t="shared" si="110"/>
        <v>经确认，该宗地总面积为210.78平方米，合法用地面积为120平方米，超占土地面积为90.78平方米;建筑总面积为0平方米，合法建筑面积为251.29平方米，超占建筑面积为190.1平方米</v>
      </c>
      <c r="EN124" s="33"/>
      <c r="EO124" s="43" t="str">
        <f t="shared" si="82"/>
        <v>该宗地面积为210.78平方米，合法面积为120平方米，超占土地面积为90.78平方米；建筑总面积为0平方米，合法建筑面积为251.29平方米，超占建筑面积为190.1平方米。
</v>
      </c>
      <c r="EP124" s="1"/>
      <c r="EQ124" s="1"/>
      <c r="ER124" s="1"/>
      <c r="ES124" s="1">
        <f t="shared" si="96"/>
        <v>3</v>
      </c>
      <c r="ET124" s="1" t="str">
        <f t="shared" si="97"/>
        <v>3</v>
      </c>
      <c r="EU124" s="1">
        <f t="shared" si="98"/>
        <v>0</v>
      </c>
      <c r="EV124" s="1">
        <f t="shared" si="99"/>
        <v>1</v>
      </c>
      <c r="EW124" s="1" t="str">
        <f t="shared" si="100"/>
        <v>1-3</v>
      </c>
      <c r="EX124" s="1" t="str">
        <f t="shared" si="101"/>
        <v>3</v>
      </c>
      <c r="EY124" s="1" t="str">
        <f t="shared" si="102"/>
        <v>1-3层</v>
      </c>
      <c r="FB124" s="5">
        <v>20210526</v>
      </c>
    </row>
    <row r="125" customHeight="1" spans="1:158">
      <c r="A125" s="1">
        <v>1</v>
      </c>
      <c r="B125" s="1" t="s">
        <v>1126</v>
      </c>
      <c r="C125" s="3" t="s">
        <v>1127</v>
      </c>
      <c r="D125" s="1" t="str">
        <f t="shared" si="103"/>
        <v>510821217203JC00137</v>
      </c>
      <c r="E125" s="1" t="str">
        <f t="shared" si="104"/>
        <v>510821217203JC00137F00010001</v>
      </c>
      <c r="F125" s="1" t="s">
        <v>1128</v>
      </c>
      <c r="G125" s="1" t="s">
        <v>169</v>
      </c>
      <c r="H125" s="1">
        <f>COUNTIF(F:F,F125)</f>
        <v>1</v>
      </c>
      <c r="I125" s="5" t="s">
        <v>170</v>
      </c>
      <c r="J125" s="9"/>
      <c r="L125" s="1" t="s">
        <v>1129</v>
      </c>
      <c r="M125" s="1">
        <f>COUNTIF(L:L,L125)</f>
        <v>1</v>
      </c>
      <c r="P125" s="6" t="str">
        <f>IFERROR(HYPERLINK(VLOOKUP(L:L,户籍资料路径!A:C,2,FALSE),"有"),"无")</f>
        <v>有</v>
      </c>
      <c r="Q125" s="11" t="str">
        <f>IFERROR(HYPERLINK(VLOOKUP(K:K,权属资料路径!A:B,2,FALSE),"有"),"无")</f>
        <v>无</v>
      </c>
      <c r="R125" s="11" t="str">
        <f>IFERROR(HYPERLINK(VLOOKUP(F:F,调查资料路径!A:B,2,FALSE),"有"),"无")</f>
        <v>无</v>
      </c>
      <c r="S125" s="12" t="str">
        <f t="shared" si="105"/>
        <v>有</v>
      </c>
      <c r="T125" s="1" t="s">
        <v>1130</v>
      </c>
      <c r="X125" s="1" t="s">
        <v>241</v>
      </c>
      <c r="Y125" s="1" t="str">
        <f t="shared" si="106"/>
        <v>5</v>
      </c>
      <c r="Z125" s="1" t="s">
        <v>1131</v>
      </c>
      <c r="AA125" s="1" t="str">
        <f>VLOOKUP(L:L,[1]Sheet1!$A:$N,2,FALSE)</f>
        <v>四川省旺苍县天星乡木瓜村3组33号</v>
      </c>
      <c r="AB125" s="1">
        <f t="shared" si="87"/>
        <v>0</v>
      </c>
      <c r="AC125" s="1" t="str">
        <f t="shared" si="88"/>
        <v>旺苍县天星乡木瓜村2组集体经济组织成员</v>
      </c>
      <c r="AD125" s="1">
        <v>628216</v>
      </c>
      <c r="AE125" s="1" t="s">
        <v>172</v>
      </c>
      <c r="AF125" s="1" t="s">
        <v>173</v>
      </c>
      <c r="AG125" s="1" t="s">
        <v>567</v>
      </c>
      <c r="AH125" s="1" t="str">
        <f t="shared" si="107"/>
        <v>旺苍县天星乡木瓜村2组李红住宅一幢1-2层</v>
      </c>
      <c r="AJ125" s="1" t="s">
        <v>568</v>
      </c>
      <c r="AK125" s="5" t="s">
        <v>1132</v>
      </c>
      <c r="AP125" s="24" t="s">
        <v>177</v>
      </c>
      <c r="AQ125" s="27" t="s">
        <v>1133</v>
      </c>
      <c r="AS125" s="25" t="str">
        <f t="shared" si="108"/>
        <v>本宗地采用测距仪丈量了部分界址边长。界址线清楚，双方现场指界，与邻宗地无争议。该权利人还有一处房屋与何菊芳的房屋相连，尚未拆除。</v>
      </c>
      <c r="AT125" s="5" t="s">
        <v>178</v>
      </c>
      <c r="AU125" s="1" t="s">
        <v>179</v>
      </c>
      <c r="AW125" s="1" t="s">
        <v>180</v>
      </c>
      <c r="AY125" s="5" t="s">
        <v>181</v>
      </c>
      <c r="BA125" s="1" t="s">
        <v>182</v>
      </c>
      <c r="BB125" s="1" t="s">
        <v>1134</v>
      </c>
      <c r="BD125" s="1" t="e">
        <f>VLOOKUP(K:K,面签资料路径!A:C,2,0)</f>
        <v>#N/A</v>
      </c>
      <c r="BG125" s="1" t="s">
        <v>207</v>
      </c>
      <c r="BH125" s="1" t="s">
        <v>185</v>
      </c>
      <c r="BJ125" s="1" t="s">
        <v>186</v>
      </c>
      <c r="BK125" s="1" t="str">
        <f t="shared" si="109"/>
        <v>自行修建</v>
      </c>
      <c r="BL125" s="1" t="s">
        <v>208</v>
      </c>
      <c r="BM125" s="1" t="s">
        <v>209</v>
      </c>
      <c r="BX125" s="1" t="s">
        <v>188</v>
      </c>
      <c r="BY125" s="1" t="s">
        <v>189</v>
      </c>
      <c r="BZ125" s="1" t="s">
        <v>188</v>
      </c>
      <c r="CA125" s="1" t="s">
        <v>189</v>
      </c>
      <c r="CB125" s="1" t="s">
        <v>189</v>
      </c>
      <c r="CC125" s="1" t="s">
        <v>188</v>
      </c>
      <c r="CD125" s="1" t="s">
        <v>189</v>
      </c>
      <c r="CI125" s="9"/>
      <c r="CP125" s="9"/>
      <c r="DC125" s="1" t="s">
        <v>217</v>
      </c>
      <c r="DD125" s="1" t="s">
        <v>244</v>
      </c>
      <c r="DE125" s="1" t="s">
        <v>1022</v>
      </c>
      <c r="DF125" s="1" t="s">
        <v>220</v>
      </c>
      <c r="DG125" s="1" t="s">
        <v>192</v>
      </c>
      <c r="DH125" s="1" t="s">
        <v>220</v>
      </c>
      <c r="DI125" s="1" t="s">
        <v>194</v>
      </c>
      <c r="DJ125" s="1" t="s">
        <v>194</v>
      </c>
      <c r="DK125" s="1" t="s">
        <v>194</v>
      </c>
      <c r="DL125" s="1" t="s">
        <v>194</v>
      </c>
      <c r="DM125" s="1">
        <v>82.14</v>
      </c>
      <c r="DN125" s="41">
        <f>ROUND(IF(AM125="是",IFERROR(DM125*EE125/SUMIF(F:F,F125,EE:EE),DM125),IFERROR(DM125*BT125/SUMIF(F:F,F125,BT:BT),DM125)),2)</f>
        <v>82.14</v>
      </c>
      <c r="DO125" s="41">
        <v>63.52</v>
      </c>
      <c r="DP125" s="41">
        <f>ROUND(IF(AM125="是",IFERROR(DO125*EE125/SUMIF(F:F,F125,EE:EE),DO125),IFERROR(DO125*BT125/SUMIF(F:F,F125,BT:BT),DO125)),2)</f>
        <v>63.52</v>
      </c>
      <c r="DQ125" s="41">
        <v>0</v>
      </c>
      <c r="DR125" s="41">
        <v>0</v>
      </c>
      <c r="DS125" s="41">
        <v>0</v>
      </c>
      <c r="DT125" s="41">
        <v>63.52</v>
      </c>
      <c r="DU125" s="41">
        <v>75.02</v>
      </c>
      <c r="DV125" s="41">
        <v>0</v>
      </c>
      <c r="DW125" s="41">
        <v>0</v>
      </c>
      <c r="DX125" s="41">
        <v>0</v>
      </c>
      <c r="DY125" s="41">
        <v>0</v>
      </c>
      <c r="DZ125" s="41">
        <v>0</v>
      </c>
      <c r="EA125" s="41">
        <v>0</v>
      </c>
      <c r="EB125" s="41">
        <v>0</v>
      </c>
      <c r="EC125" s="41">
        <v>0</v>
      </c>
      <c r="ED125" s="41">
        <v>0</v>
      </c>
      <c r="EE125" s="41">
        <f>ROUND(IF(AM125="是",SUM(DQ125:EC125),IFERROR(SUM(DQ125:EC125)*BT125/SUMIF(F:F,F125,BT:BT),SUM(DQ125:EC125))),2)</f>
        <v>138.54</v>
      </c>
      <c r="EF125" s="41" t="s">
        <v>195</v>
      </c>
      <c r="EG125" s="41">
        <f t="shared" si="92"/>
        <v>82.14</v>
      </c>
      <c r="EH125" s="41">
        <f t="shared" si="93"/>
        <v>138.54</v>
      </c>
      <c r="EI125" s="1">
        <v>2</v>
      </c>
      <c r="EJ125" s="41">
        <f t="shared" si="94"/>
        <v>0</v>
      </c>
      <c r="EK125" s="41">
        <f t="shared" si="95"/>
        <v>0</v>
      </c>
      <c r="EM125" s="33" t="str">
        <f t="shared" si="110"/>
        <v>无</v>
      </c>
      <c r="EN125" s="33"/>
      <c r="EO125" s="43" t="str">
        <f t="shared" si="82"/>
        <v/>
      </c>
      <c r="EP125" s="1"/>
      <c r="EQ125" s="1"/>
      <c r="ER125" s="1"/>
      <c r="ES125" s="1">
        <f t="shared" si="96"/>
        <v>2</v>
      </c>
      <c r="ET125" s="1" t="str">
        <f t="shared" si="97"/>
        <v>2</v>
      </c>
      <c r="EU125" s="1">
        <f t="shared" si="98"/>
        <v>0</v>
      </c>
      <c r="EV125" s="1">
        <f t="shared" si="99"/>
        <v>1</v>
      </c>
      <c r="EW125" s="1" t="str">
        <f t="shared" si="100"/>
        <v>1-2</v>
      </c>
      <c r="EX125" s="1" t="str">
        <f t="shared" si="101"/>
        <v>2</v>
      </c>
      <c r="EY125" s="1" t="str">
        <f t="shared" si="102"/>
        <v>1-2层</v>
      </c>
      <c r="FB125" s="5">
        <v>20210526</v>
      </c>
    </row>
    <row r="126" customHeight="1" spans="1:158">
      <c r="A126" s="1">
        <v>1</v>
      </c>
      <c r="B126" s="1" t="s">
        <v>1135</v>
      </c>
      <c r="C126" s="3" t="s">
        <v>1136</v>
      </c>
      <c r="D126" s="1" t="str">
        <f t="shared" si="103"/>
        <v>510821217203JC00138</v>
      </c>
      <c r="E126" s="1" t="str">
        <f t="shared" si="104"/>
        <v>510821217203JC00138F00010001</v>
      </c>
      <c r="F126" s="1" t="s">
        <v>1137</v>
      </c>
      <c r="G126" s="1" t="s">
        <v>169</v>
      </c>
      <c r="H126" s="1">
        <f>COUNTIF(F:F,F126)</f>
        <v>1</v>
      </c>
      <c r="I126" s="5" t="s">
        <v>170</v>
      </c>
      <c r="J126"/>
      <c r="L126" s="1" t="s">
        <v>1138</v>
      </c>
      <c r="M126" s="1">
        <f>COUNTIF(L:L,L126)</f>
        <v>1</v>
      </c>
      <c r="P126" s="6" t="str">
        <f>IFERROR(HYPERLINK(VLOOKUP(L:L,户籍资料路径!A:C,2,FALSE),"有"),"无")</f>
        <v>有</v>
      </c>
      <c r="Q126" s="11" t="str">
        <f>IFERROR(HYPERLINK(VLOOKUP(K:K,权属资料路径!A:B,2,FALSE),"有"),"无")</f>
        <v>无</v>
      </c>
      <c r="R126" s="11" t="str">
        <f>IFERROR(HYPERLINK(VLOOKUP(F:F,调查资料路径!A:B,2,FALSE),"有"),"无")</f>
        <v>无</v>
      </c>
      <c r="S126" s="12" t="str">
        <f t="shared" si="105"/>
        <v>有</v>
      </c>
      <c r="T126" s="1" t="s">
        <v>1139</v>
      </c>
      <c r="X126" s="1" t="s">
        <v>169</v>
      </c>
      <c r="Y126" s="1" t="str">
        <f t="shared" si="106"/>
        <v>1</v>
      </c>
      <c r="Z126" s="1" t="s">
        <v>1140</v>
      </c>
      <c r="AA126" s="1" t="str">
        <f>VLOOKUP(L:L,[1]Sheet1!$A:$N,2,FALSE)</f>
        <v>四川省旺苍县天星乡木瓜村3组37号</v>
      </c>
      <c r="AB126" s="1">
        <f t="shared" si="87"/>
        <v>0</v>
      </c>
      <c r="AC126" s="1" t="str">
        <f t="shared" si="88"/>
        <v>旺苍县天星乡木瓜村2组集体经济组织成员</v>
      </c>
      <c r="AD126" s="1">
        <v>628216</v>
      </c>
      <c r="AE126" s="1" t="s">
        <v>172</v>
      </c>
      <c r="AF126" s="1" t="s">
        <v>173</v>
      </c>
      <c r="AG126" s="1" t="s">
        <v>567</v>
      </c>
      <c r="AH126" s="1" t="str">
        <f t="shared" si="107"/>
        <v>旺苍县天星乡木瓜村2组吴桂英住宅一幢1-1层</v>
      </c>
      <c r="AJ126" s="1" t="s">
        <v>568</v>
      </c>
      <c r="AK126" s="5" t="s">
        <v>1141</v>
      </c>
      <c r="AP126" s="24" t="s">
        <v>177</v>
      </c>
      <c r="AS126" s="25" t="str">
        <f t="shared" si="108"/>
        <v>本宗地采用测距仪丈量了部分界址边长。界址线清楚，双方现场指界，与邻宗地无争议。</v>
      </c>
      <c r="AT126" s="5" t="s">
        <v>178</v>
      </c>
      <c r="AU126" s="1" t="s">
        <v>179</v>
      </c>
      <c r="AW126" s="1" t="s">
        <v>180</v>
      </c>
      <c r="AY126" s="5" t="s">
        <v>181</v>
      </c>
      <c r="BA126" s="1" t="s">
        <v>570</v>
      </c>
      <c r="BB126" s="1">
        <v>0</v>
      </c>
      <c r="BD126" s="1" t="e">
        <f>VLOOKUP(K:K,面签资料路径!A:C,2,0)</f>
        <v>#N/A</v>
      </c>
      <c r="BG126" s="1" t="s">
        <v>207</v>
      </c>
      <c r="BH126" s="1" t="s">
        <v>185</v>
      </c>
      <c r="BJ126" s="1" t="s">
        <v>186</v>
      </c>
      <c r="BK126" s="1" t="str">
        <f t="shared" si="109"/>
        <v>自行修建</v>
      </c>
      <c r="BL126" s="1" t="s">
        <v>208</v>
      </c>
      <c r="BM126" s="1" t="s">
        <v>209</v>
      </c>
      <c r="BX126" s="1" t="s">
        <v>188</v>
      </c>
      <c r="BY126" s="1" t="s">
        <v>189</v>
      </c>
      <c r="BZ126" s="1" t="s">
        <v>189</v>
      </c>
      <c r="CA126" s="1" t="s">
        <v>189</v>
      </c>
      <c r="CB126" s="1" t="s">
        <v>189</v>
      </c>
      <c r="CC126" s="1" t="s">
        <v>188</v>
      </c>
      <c r="CD126" s="1" t="s">
        <v>189</v>
      </c>
      <c r="DC126" s="1" t="s">
        <v>169</v>
      </c>
      <c r="DD126" s="1" t="s">
        <v>210</v>
      </c>
      <c r="DE126" s="1" t="s">
        <v>211</v>
      </c>
      <c r="DF126" s="1" t="s">
        <v>220</v>
      </c>
      <c r="DG126" s="1" t="s">
        <v>220</v>
      </c>
      <c r="DH126" s="1" t="s">
        <v>1142</v>
      </c>
      <c r="DI126" s="1" t="s">
        <v>194</v>
      </c>
      <c r="DJ126" s="1" t="s">
        <v>194</v>
      </c>
      <c r="DK126" s="1" t="s">
        <v>194</v>
      </c>
      <c r="DL126" s="1" t="s">
        <v>194</v>
      </c>
      <c r="DM126" s="1">
        <v>193.94</v>
      </c>
      <c r="DN126" s="41">
        <f>ROUND(IF(AM126="是",IFERROR(DM126*EE126/SUMIF(F:F,F126,EE:EE),DM126),IFERROR(DM126*BT126/SUMIF(F:F,F126,BT:BT),DM126)),2)</f>
        <v>193.94</v>
      </c>
      <c r="DO126" s="41">
        <v>134.94</v>
      </c>
      <c r="DP126" s="41">
        <f>ROUND(IF(AM126="是",IFERROR(DO126*EE126/SUMIF(F:F,F126,EE:EE),DO126),IFERROR(DO126*BT126/SUMIF(F:F,F126,BT:BT),DO126)),2)</f>
        <v>134.94</v>
      </c>
      <c r="DQ126" s="41">
        <v>0</v>
      </c>
      <c r="DR126" s="41">
        <v>0</v>
      </c>
      <c r="DS126" s="41">
        <v>0</v>
      </c>
      <c r="DT126" s="41">
        <v>134.94</v>
      </c>
      <c r="DU126" s="41">
        <v>0</v>
      </c>
      <c r="DV126" s="41">
        <v>0</v>
      </c>
      <c r="DW126" s="41">
        <v>0</v>
      </c>
      <c r="DX126" s="41">
        <v>0</v>
      </c>
      <c r="DY126" s="41">
        <v>0</v>
      </c>
      <c r="DZ126" s="41">
        <v>0</v>
      </c>
      <c r="EA126" s="41">
        <v>0</v>
      </c>
      <c r="EB126" s="41">
        <v>0</v>
      </c>
      <c r="EC126" s="41">
        <v>0</v>
      </c>
      <c r="ED126" s="41">
        <v>0</v>
      </c>
      <c r="EE126" s="41">
        <f>ROUND(IF(AM126="是",SUM(DQ126:EC126),IFERROR(SUM(DQ126:EC126)*BT126/SUMIF(F:F,F126,BT:BT),SUM(DQ126:EC126))),2)</f>
        <v>134.94</v>
      </c>
      <c r="EF126" s="41" t="s">
        <v>195</v>
      </c>
      <c r="EG126" s="41">
        <f t="shared" si="92"/>
        <v>90</v>
      </c>
      <c r="EH126" s="41">
        <f t="shared" si="93"/>
        <v>62.6203980612561</v>
      </c>
      <c r="EI126" s="1">
        <v>1</v>
      </c>
      <c r="EJ126" s="41">
        <f t="shared" si="94"/>
        <v>103.94</v>
      </c>
      <c r="EK126" s="41">
        <f t="shared" si="95"/>
        <v>72.3196019387439</v>
      </c>
      <c r="EM126" s="33" t="str">
        <f t="shared" si="110"/>
        <v>经确认，该宗地总面积为193.94平方米，合法用地面积为90平方米，超占土地面积为103.94平方米;建筑总面积为0平方米，合法建筑面积为62.62平方米，超占建筑面积为72.32平方米</v>
      </c>
      <c r="EN126" s="33"/>
      <c r="EO126" s="43" t="str">
        <f t="shared" si="82"/>
        <v>该宗地面积为193.94平方米，合法面积为90平方米，超占土地面积为103.94平方米；建筑总面积为0平方米，合法建筑面积为62.62平方米，超占建筑面积为72.32平方米。
</v>
      </c>
      <c r="EP126" s="1"/>
      <c r="EQ126" s="1"/>
      <c r="ER126" s="1"/>
      <c r="ES126" s="1">
        <f t="shared" si="96"/>
        <v>1</v>
      </c>
      <c r="ET126" s="1" t="str">
        <f t="shared" si="97"/>
        <v>1</v>
      </c>
      <c r="EU126" s="1">
        <f t="shared" si="98"/>
        <v>0</v>
      </c>
      <c r="EV126" s="1">
        <f t="shared" si="99"/>
        <v>1</v>
      </c>
      <c r="EW126" s="1" t="str">
        <f t="shared" si="100"/>
        <v>1-1</v>
      </c>
      <c r="EX126" s="1" t="str">
        <f t="shared" si="101"/>
        <v>1</v>
      </c>
      <c r="EY126" s="1" t="str">
        <f t="shared" si="102"/>
        <v>1-1层</v>
      </c>
      <c r="FB126" s="5">
        <v>20210526</v>
      </c>
    </row>
    <row r="127" customHeight="1" spans="1:158">
      <c r="A127" s="1">
        <v>1</v>
      </c>
      <c r="B127" s="1" t="s">
        <v>1143</v>
      </c>
      <c r="C127" s="3" t="s">
        <v>1144</v>
      </c>
      <c r="D127" s="1" t="str">
        <f t="shared" si="103"/>
        <v>510821217203JC00139</v>
      </c>
      <c r="E127" s="1" t="str">
        <f t="shared" si="104"/>
        <v>510821217203JC00139F00010001</v>
      </c>
      <c r="F127" s="1" t="s">
        <v>1145</v>
      </c>
      <c r="G127" s="1" t="s">
        <v>169</v>
      </c>
      <c r="H127" s="1">
        <f>COUNTIF(F:F,F127)</f>
        <v>1</v>
      </c>
      <c r="I127" s="5" t="s">
        <v>170</v>
      </c>
      <c r="L127" s="1" t="s">
        <v>1146</v>
      </c>
      <c r="M127" s="1">
        <f>COUNTIF(L:L,L127)</f>
        <v>1</v>
      </c>
      <c r="P127" s="6" t="str">
        <f>IFERROR(HYPERLINK(VLOOKUP(L:L,户籍资料路径!A:C,2,FALSE),"有"),"无")</f>
        <v>有</v>
      </c>
      <c r="Q127" s="11" t="str">
        <f>IFERROR(HYPERLINK(VLOOKUP(K:K,权属资料路径!A:B,2,FALSE),"有"),"无")</f>
        <v>无</v>
      </c>
      <c r="R127" s="11" t="str">
        <f>IFERROR(HYPERLINK(VLOOKUP(F:F,调查资料路径!A:B,2,FALSE),"有"),"无")</f>
        <v>无</v>
      </c>
      <c r="S127" s="12" t="str">
        <f t="shared" si="105"/>
        <v>有</v>
      </c>
      <c r="T127" s="1" t="s">
        <v>1147</v>
      </c>
      <c r="X127" s="1" t="s">
        <v>217</v>
      </c>
      <c r="Y127" s="1" t="str">
        <f t="shared" si="106"/>
        <v>2</v>
      </c>
      <c r="Z127" s="1" t="s">
        <v>1148</v>
      </c>
      <c r="AA127" s="1" t="str">
        <f>VLOOKUP(L:L,[1]Sheet1!$A:$N,2,FALSE)</f>
        <v>四川省旺苍县天星乡木瓜村3组41号</v>
      </c>
      <c r="AB127" s="1">
        <f t="shared" si="87"/>
        <v>0</v>
      </c>
      <c r="AC127" s="1" t="str">
        <f t="shared" si="88"/>
        <v>旺苍县天星乡木瓜村2组集体经济组织成员</v>
      </c>
      <c r="AD127" s="1">
        <v>628216</v>
      </c>
      <c r="AE127" s="1" t="s">
        <v>172</v>
      </c>
      <c r="AF127" s="1" t="s">
        <v>173</v>
      </c>
      <c r="AG127" s="1" t="s">
        <v>567</v>
      </c>
      <c r="AH127" s="1" t="str">
        <f t="shared" si="107"/>
        <v>旺苍县天星乡木瓜村2组何元光住宅一幢1-1层</v>
      </c>
      <c r="AJ127" s="1" t="s">
        <v>568</v>
      </c>
      <c r="AK127" s="5" t="s">
        <v>1149</v>
      </c>
      <c r="AP127" s="24" t="s">
        <v>177</v>
      </c>
      <c r="AS127" s="25" t="str">
        <f t="shared" si="108"/>
        <v>本宗地采用测距仪丈量了部分界址边长。界址线清楚，双方现场指界，与邻宗地无争议。</v>
      </c>
      <c r="AT127" s="5" t="s">
        <v>178</v>
      </c>
      <c r="AU127" s="1" t="s">
        <v>179</v>
      </c>
      <c r="AW127" s="1" t="s">
        <v>180</v>
      </c>
      <c r="AY127" s="5" t="s">
        <v>181</v>
      </c>
      <c r="BA127" s="1" t="s">
        <v>570</v>
      </c>
      <c r="BB127" s="1">
        <v>0</v>
      </c>
      <c r="BD127" s="1" t="e">
        <f>VLOOKUP(K:K,面签资料路径!A:C,2,0)</f>
        <v>#N/A</v>
      </c>
      <c r="BG127" s="1" t="s">
        <v>207</v>
      </c>
      <c r="BH127" s="1" t="s">
        <v>185</v>
      </c>
      <c r="BJ127" s="1" t="s">
        <v>186</v>
      </c>
      <c r="BK127" s="1" t="str">
        <f t="shared" si="109"/>
        <v>自行修建</v>
      </c>
      <c r="BL127" s="1" t="s">
        <v>208</v>
      </c>
      <c r="BM127" s="1" t="s">
        <v>209</v>
      </c>
      <c r="BX127" s="1" t="s">
        <v>189</v>
      </c>
      <c r="BY127" s="1" t="s">
        <v>189</v>
      </c>
      <c r="BZ127" s="1" t="s">
        <v>189</v>
      </c>
      <c r="CA127" s="1" t="s">
        <v>189</v>
      </c>
      <c r="CB127" s="1" t="s">
        <v>189</v>
      </c>
      <c r="CC127" s="1" t="s">
        <v>188</v>
      </c>
      <c r="CD127" s="1" t="s">
        <v>189</v>
      </c>
      <c r="DC127" s="1" t="s">
        <v>169</v>
      </c>
      <c r="DD127" s="1" t="s">
        <v>210</v>
      </c>
      <c r="DE127" s="1" t="s">
        <v>193</v>
      </c>
      <c r="DF127" s="1" t="s">
        <v>1150</v>
      </c>
      <c r="DG127" s="1" t="s">
        <v>220</v>
      </c>
      <c r="DH127" s="1" t="s">
        <v>220</v>
      </c>
      <c r="DI127" s="1" t="s">
        <v>194</v>
      </c>
      <c r="DJ127" s="1" t="s">
        <v>253</v>
      </c>
      <c r="DK127" s="1" t="s">
        <v>194</v>
      </c>
      <c r="DL127" s="1" t="s">
        <v>194</v>
      </c>
      <c r="DM127" s="1">
        <v>38.37</v>
      </c>
      <c r="DN127" s="41">
        <f>ROUND(IF(AM127="是",IFERROR(DM127*EE127/SUMIF(F:F,F127,EE:EE),DM127),IFERROR(DM127*BT127/SUMIF(F:F,F127,BT:BT),DM127)),2)</f>
        <v>38.37</v>
      </c>
      <c r="DO127" s="41">
        <v>21.14</v>
      </c>
      <c r="DP127" s="41">
        <f>ROUND(IF(AM127="是",IFERROR(DO127*EE127/SUMIF(F:F,F127,EE:EE),DO127),IFERROR(DO127*BT127/SUMIF(F:F,F127,BT:BT),DO127)),2)</f>
        <v>21.14</v>
      </c>
      <c r="DQ127" s="41">
        <v>0</v>
      </c>
      <c r="DR127" s="41">
        <v>0</v>
      </c>
      <c r="DS127" s="41">
        <v>0</v>
      </c>
      <c r="DT127" s="41">
        <v>21.14</v>
      </c>
      <c r="DU127" s="41">
        <v>0</v>
      </c>
      <c r="DV127" s="41">
        <v>0</v>
      </c>
      <c r="DW127" s="41">
        <v>0</v>
      </c>
      <c r="DX127" s="41">
        <v>0</v>
      </c>
      <c r="DY127" s="41">
        <v>0</v>
      </c>
      <c r="DZ127" s="41">
        <v>0</v>
      </c>
      <c r="EA127" s="41">
        <v>0</v>
      </c>
      <c r="EB127" s="41">
        <v>0</v>
      </c>
      <c r="EC127" s="41">
        <v>0</v>
      </c>
      <c r="ED127" s="41">
        <v>0</v>
      </c>
      <c r="EE127" s="41">
        <f>ROUND(IF(AM127="是",SUM(DQ127:EC127),IFERROR(SUM(DQ127:EC127)*BT127/SUMIF(F:F,F127,BT:BT),SUM(DQ127:EC127))),2)</f>
        <v>21.14</v>
      </c>
      <c r="EF127" s="41" t="s">
        <v>195</v>
      </c>
      <c r="EG127" s="41">
        <f t="shared" si="92"/>
        <v>38.37</v>
      </c>
      <c r="EH127" s="41">
        <f t="shared" si="93"/>
        <v>21.14</v>
      </c>
      <c r="EI127" s="1">
        <v>1</v>
      </c>
      <c r="EJ127" s="41">
        <f t="shared" si="94"/>
        <v>0</v>
      </c>
      <c r="EK127" s="41">
        <f t="shared" si="95"/>
        <v>0</v>
      </c>
      <c r="EM127" s="33" t="str">
        <f t="shared" si="110"/>
        <v>无</v>
      </c>
      <c r="EN127" s="33"/>
      <c r="EO127" s="43" t="str">
        <f t="shared" si="82"/>
        <v/>
      </c>
      <c r="EP127" s="1"/>
      <c r="EQ127" s="1"/>
      <c r="ER127" s="1"/>
      <c r="ES127" s="1">
        <f t="shared" si="96"/>
        <v>1</v>
      </c>
      <c r="ET127" s="1" t="str">
        <f t="shared" si="97"/>
        <v>1</v>
      </c>
      <c r="EU127" s="1">
        <f t="shared" si="98"/>
        <v>0</v>
      </c>
      <c r="EV127" s="1">
        <f t="shared" si="99"/>
        <v>1</v>
      </c>
      <c r="EW127" s="1" t="str">
        <f t="shared" si="100"/>
        <v>1-1</v>
      </c>
      <c r="EX127" s="1" t="str">
        <f t="shared" si="101"/>
        <v>1</v>
      </c>
      <c r="EY127" s="1" t="str">
        <f t="shared" si="102"/>
        <v>1-1层</v>
      </c>
      <c r="FB127" s="5">
        <v>20210526</v>
      </c>
    </row>
    <row r="128" customHeight="1" spans="1:158">
      <c r="A128" s="1">
        <v>1</v>
      </c>
      <c r="B128" s="1" t="s">
        <v>1151</v>
      </c>
      <c r="C128" s="3" t="s">
        <v>1152</v>
      </c>
      <c r="D128" s="1" t="str">
        <f t="shared" si="103"/>
        <v>510821217203JC00140</v>
      </c>
      <c r="E128" s="1" t="str">
        <f t="shared" si="104"/>
        <v>510821217203JC00140F00010001</v>
      </c>
      <c r="F128" s="1" t="s">
        <v>1153</v>
      </c>
      <c r="G128" s="1" t="s">
        <v>169</v>
      </c>
      <c r="H128" s="1">
        <f>COUNTIF(F:F,F128)</f>
        <v>1</v>
      </c>
      <c r="I128" s="5" t="s">
        <v>170</v>
      </c>
      <c r="L128" s="1" t="s">
        <v>1154</v>
      </c>
      <c r="M128" s="1">
        <f>COUNTIF(L:L,L128)</f>
        <v>1</v>
      </c>
      <c r="P128" s="6" t="str">
        <f>IFERROR(HYPERLINK(VLOOKUP(L:L,户籍资料路径!A:C,2,FALSE),"有"),"无")</f>
        <v>有</v>
      </c>
      <c r="Q128" s="11" t="str">
        <f>IFERROR(HYPERLINK(VLOOKUP(K:K,权属资料路径!A:B,2,FALSE),"有"),"无")</f>
        <v>无</v>
      </c>
      <c r="R128" s="11" t="str">
        <f>IFERROR(HYPERLINK(VLOOKUP(F:F,调查资料路径!A:B,2,FALSE),"有"),"无")</f>
        <v>无</v>
      </c>
      <c r="S128" s="12" t="str">
        <f t="shared" si="105"/>
        <v>有</v>
      </c>
      <c r="T128" s="1" t="s">
        <v>1155</v>
      </c>
      <c r="X128" s="1" t="s">
        <v>202</v>
      </c>
      <c r="Y128" s="1" t="str">
        <f t="shared" si="106"/>
        <v>4</v>
      </c>
      <c r="Z128" s="1" t="s">
        <v>1156</v>
      </c>
      <c r="AA128" s="1" t="str">
        <f>VLOOKUP(L:L,[1]Sheet1!$A:$N,2,FALSE)</f>
        <v>四川省旺苍县天星乡木瓜村3组66号</v>
      </c>
      <c r="AB128" s="1">
        <f t="shared" si="87"/>
        <v>0</v>
      </c>
      <c r="AC128" s="1" t="str">
        <f t="shared" si="88"/>
        <v>旺苍县天星乡木瓜村2组集体经济组织成员</v>
      </c>
      <c r="AD128" s="1">
        <v>628216</v>
      </c>
      <c r="AE128" s="1" t="s">
        <v>172</v>
      </c>
      <c r="AF128" s="1" t="s">
        <v>173</v>
      </c>
      <c r="AG128" s="1" t="s">
        <v>567</v>
      </c>
      <c r="AH128" s="1" t="str">
        <f t="shared" si="107"/>
        <v>旺苍县天星乡木瓜村2组何清兵住宅一幢1-1层</v>
      </c>
      <c r="AJ128" s="1" t="s">
        <v>568</v>
      </c>
      <c r="AK128" s="5" t="s">
        <v>1149</v>
      </c>
      <c r="AP128" s="24" t="s">
        <v>177</v>
      </c>
      <c r="AS128" s="25" t="str">
        <f t="shared" si="108"/>
        <v>本宗地采用测距仪丈量了部分界址边长。界址线清楚，双方现场指界，与邻宗地无争议。</v>
      </c>
      <c r="AT128" s="5" t="s">
        <v>178</v>
      </c>
      <c r="AU128" s="1" t="s">
        <v>179</v>
      </c>
      <c r="AW128" s="1" t="s">
        <v>180</v>
      </c>
      <c r="AY128" s="5" t="s">
        <v>181</v>
      </c>
      <c r="BA128" s="1" t="s">
        <v>570</v>
      </c>
      <c r="BB128" s="1">
        <v>0</v>
      </c>
      <c r="BD128" s="1" t="e">
        <f>VLOOKUP(K:K,面签资料路径!A:C,2,0)</f>
        <v>#N/A</v>
      </c>
      <c r="BG128" s="1" t="s">
        <v>207</v>
      </c>
      <c r="BH128" s="1" t="s">
        <v>185</v>
      </c>
      <c r="BJ128" s="1" t="s">
        <v>186</v>
      </c>
      <c r="BK128" s="1" t="str">
        <f t="shared" si="109"/>
        <v>自行修建</v>
      </c>
      <c r="BL128" s="1" t="s">
        <v>208</v>
      </c>
      <c r="BM128" s="1" t="s">
        <v>209</v>
      </c>
      <c r="BX128" s="1" t="s">
        <v>189</v>
      </c>
      <c r="BY128" s="1" t="s">
        <v>189</v>
      </c>
      <c r="BZ128" s="1" t="s">
        <v>189</v>
      </c>
      <c r="CA128" s="1" t="s">
        <v>189</v>
      </c>
      <c r="CB128" s="1" t="s">
        <v>189</v>
      </c>
      <c r="CC128" s="1" t="s">
        <v>188</v>
      </c>
      <c r="CD128" s="1" t="s">
        <v>189</v>
      </c>
      <c r="DC128" s="1" t="s">
        <v>169</v>
      </c>
      <c r="DD128" s="1" t="s">
        <v>210</v>
      </c>
      <c r="DE128" s="1" t="s">
        <v>211</v>
      </c>
      <c r="DF128" s="1" t="s">
        <v>211</v>
      </c>
      <c r="DG128" s="1" t="s">
        <v>1157</v>
      </c>
      <c r="DH128" s="1" t="s">
        <v>1158</v>
      </c>
      <c r="DI128" s="1" t="s">
        <v>194</v>
      </c>
      <c r="DJ128" s="1" t="s">
        <v>194</v>
      </c>
      <c r="DK128" s="1" t="s">
        <v>253</v>
      </c>
      <c r="DL128" s="1" t="s">
        <v>253</v>
      </c>
      <c r="DM128" s="1">
        <v>98.76</v>
      </c>
      <c r="DN128" s="41">
        <f>ROUND(IF(AM128="是",IFERROR(DM128*EE128/SUMIF(F:F,F128,EE:EE),DM128),IFERROR(DM128*BT128/SUMIF(F:F,F128,BT:BT),DM128)),2)</f>
        <v>98.76</v>
      </c>
      <c r="DO128" s="41">
        <v>74.48</v>
      </c>
      <c r="DP128" s="41">
        <f>ROUND(IF(AM128="是",IFERROR(DO128*EE128/SUMIF(F:F,F128,EE:EE),DO128),IFERROR(DO128*BT128/SUMIF(F:F,F128,BT:BT),DO128)),2)</f>
        <v>74.48</v>
      </c>
      <c r="DQ128" s="41">
        <v>0</v>
      </c>
      <c r="DR128" s="41">
        <v>0</v>
      </c>
      <c r="DS128" s="41">
        <v>0</v>
      </c>
      <c r="DT128" s="41">
        <v>74.48</v>
      </c>
      <c r="DU128" s="41">
        <v>0</v>
      </c>
      <c r="DV128" s="41">
        <v>0</v>
      </c>
      <c r="DW128" s="41">
        <v>0</v>
      </c>
      <c r="DX128" s="41">
        <v>0</v>
      </c>
      <c r="DY128" s="41">
        <v>0</v>
      </c>
      <c r="DZ128" s="41">
        <v>0</v>
      </c>
      <c r="EA128" s="41">
        <v>0</v>
      </c>
      <c r="EB128" s="41">
        <v>0</v>
      </c>
      <c r="EC128" s="41">
        <v>0</v>
      </c>
      <c r="ED128" s="41">
        <v>0</v>
      </c>
      <c r="EE128" s="41">
        <f>ROUND(IF(AM128="是",SUM(DQ128:EC128),IFERROR(SUM(DQ128:EC128)*BT128/SUMIF(F:F,F128,BT:BT),SUM(DQ128:EC128))),2)</f>
        <v>74.48</v>
      </c>
      <c r="EF128" s="41" t="s">
        <v>195</v>
      </c>
      <c r="EG128" s="41">
        <f t="shared" si="92"/>
        <v>98.76</v>
      </c>
      <c r="EH128" s="41">
        <f t="shared" si="93"/>
        <v>74.48</v>
      </c>
      <c r="EI128" s="1">
        <v>1</v>
      </c>
      <c r="EJ128" s="41">
        <f t="shared" si="94"/>
        <v>0</v>
      </c>
      <c r="EK128" s="41">
        <f t="shared" si="95"/>
        <v>0</v>
      </c>
      <c r="EM128" s="33" t="str">
        <f t="shared" si="110"/>
        <v>无</v>
      </c>
      <c r="EN128" s="33"/>
      <c r="EO128" s="43" t="str">
        <f t="shared" si="82"/>
        <v/>
      </c>
      <c r="EP128" s="1"/>
      <c r="EQ128" s="1"/>
      <c r="ER128" s="1"/>
      <c r="ES128" s="1">
        <f t="shared" si="96"/>
        <v>1</v>
      </c>
      <c r="ET128" s="1" t="str">
        <f t="shared" si="97"/>
        <v>1</v>
      </c>
      <c r="EU128" s="1">
        <f t="shared" si="98"/>
        <v>0</v>
      </c>
      <c r="EV128" s="1">
        <f t="shared" si="99"/>
        <v>1</v>
      </c>
      <c r="EW128" s="1" t="str">
        <f t="shared" si="100"/>
        <v>1-1</v>
      </c>
      <c r="EX128" s="1" t="str">
        <f t="shared" si="101"/>
        <v>1</v>
      </c>
      <c r="EY128" s="1" t="str">
        <f t="shared" si="102"/>
        <v>1-1层</v>
      </c>
      <c r="FB128" s="5">
        <v>20210526</v>
      </c>
    </row>
    <row r="129" customHeight="1" spans="1:158">
      <c r="A129" s="1">
        <v>1</v>
      </c>
      <c r="B129" s="1" t="s">
        <v>1159</v>
      </c>
      <c r="C129" s="3" t="s">
        <v>1160</v>
      </c>
      <c r="D129" s="1" t="str">
        <f t="shared" si="103"/>
        <v>510821217203JC00141</v>
      </c>
      <c r="E129" s="1" t="str">
        <f t="shared" si="104"/>
        <v>510821217203JC00141F00010001</v>
      </c>
      <c r="F129" s="1" t="s">
        <v>1161</v>
      </c>
      <c r="G129" s="1" t="s">
        <v>169</v>
      </c>
      <c r="H129" s="1">
        <f>COUNTIF(F:F,F129)</f>
        <v>1</v>
      </c>
      <c r="I129" s="5" t="s">
        <v>170</v>
      </c>
      <c r="L129" s="1" t="s">
        <v>1162</v>
      </c>
      <c r="M129" s="1">
        <f>COUNTIF(L:L,L129)</f>
        <v>1</v>
      </c>
      <c r="P129" s="6" t="str">
        <f>IFERROR(HYPERLINK(VLOOKUP(L:L,户籍资料路径!A:C,2,FALSE),"有"),"无")</f>
        <v>有</v>
      </c>
      <c r="Q129" s="11" t="str">
        <f>IFERROR(HYPERLINK(VLOOKUP(L:L,权属资料路径!A:B,2,FALSE),"有"),"无")</f>
        <v>无</v>
      </c>
      <c r="R129" s="11" t="str">
        <f>IFERROR(HYPERLINK(VLOOKUP(F:F,调查资料路径!A:B,2,FALSE),"有"),"无")</f>
        <v>无</v>
      </c>
      <c r="S129" s="12" t="str">
        <f t="shared" si="105"/>
        <v>有</v>
      </c>
      <c r="T129" s="1" t="s">
        <v>1163</v>
      </c>
      <c r="X129" s="1" t="s">
        <v>217</v>
      </c>
      <c r="Y129" s="1" t="str">
        <f t="shared" si="106"/>
        <v>2</v>
      </c>
      <c r="Z129" s="1" t="s">
        <v>1164</v>
      </c>
      <c r="AA129" s="1" t="str">
        <f>VLOOKUP(L:L,[1]Sheet1!$A:$N,2,FALSE)</f>
        <v>四川省旺苍县天星乡木瓜村2组20号</v>
      </c>
      <c r="AB129" s="1">
        <f t="shared" si="87"/>
        <v>0</v>
      </c>
      <c r="AC129" s="1" t="str">
        <f t="shared" si="88"/>
        <v>旺苍县天星乡木瓜村2组集体经济组织成员</v>
      </c>
      <c r="AD129" s="1">
        <v>628216</v>
      </c>
      <c r="AE129" s="1" t="s">
        <v>172</v>
      </c>
      <c r="AF129" s="1" t="s">
        <v>173</v>
      </c>
      <c r="AG129" s="1" t="s">
        <v>567</v>
      </c>
      <c r="AH129" s="1" t="str">
        <f t="shared" si="107"/>
        <v>旺苍县天星乡木瓜村2组何成光住宅一幢1-1层</v>
      </c>
      <c r="AJ129" s="1" t="s">
        <v>568</v>
      </c>
      <c r="AK129" s="5" t="s">
        <v>1149</v>
      </c>
      <c r="AP129" s="24" t="s">
        <v>177</v>
      </c>
      <c r="AS129" s="25" t="str">
        <f t="shared" si="108"/>
        <v>本宗地采用测距仪丈量了部分界址边长。界址线清楚，双方现场指界，与邻宗地无争议。</v>
      </c>
      <c r="AT129" s="5" t="s">
        <v>178</v>
      </c>
      <c r="AU129" s="1" t="s">
        <v>179</v>
      </c>
      <c r="AW129" s="1" t="s">
        <v>180</v>
      </c>
      <c r="AY129" s="5" t="s">
        <v>181</v>
      </c>
      <c r="BA129" s="1" t="s">
        <v>570</v>
      </c>
      <c r="BB129" s="1">
        <v>0</v>
      </c>
      <c r="BD129" s="1" t="e">
        <f>VLOOKUP(K:K,面签资料路径!A:C,2,0)</f>
        <v>#N/A</v>
      </c>
      <c r="BG129" s="1" t="s">
        <v>207</v>
      </c>
      <c r="BH129" s="1" t="s">
        <v>185</v>
      </c>
      <c r="BJ129" s="1" t="s">
        <v>186</v>
      </c>
      <c r="BK129" s="1" t="str">
        <f t="shared" si="109"/>
        <v>自行修建</v>
      </c>
      <c r="BL129" s="1" t="s">
        <v>208</v>
      </c>
      <c r="BM129" s="1" t="s">
        <v>209</v>
      </c>
      <c r="BX129" s="1" t="s">
        <v>189</v>
      </c>
      <c r="BY129" s="1" t="s">
        <v>189</v>
      </c>
      <c r="BZ129" s="1" t="s">
        <v>189</v>
      </c>
      <c r="CA129" s="1" t="s">
        <v>189</v>
      </c>
      <c r="CB129" s="1" t="s">
        <v>189</v>
      </c>
      <c r="CC129" s="1" t="s">
        <v>188</v>
      </c>
      <c r="CD129" s="1" t="s">
        <v>189</v>
      </c>
      <c r="DC129" s="1" t="s">
        <v>169</v>
      </c>
      <c r="DD129" s="1" t="s">
        <v>210</v>
      </c>
      <c r="DE129" s="1" t="s">
        <v>1150</v>
      </c>
      <c r="DF129" s="1" t="s">
        <v>211</v>
      </c>
      <c r="DG129" s="1" t="s">
        <v>220</v>
      </c>
      <c r="DH129" s="1" t="s">
        <v>192</v>
      </c>
      <c r="DI129" s="1" t="s">
        <v>253</v>
      </c>
      <c r="DJ129" s="1" t="s">
        <v>194</v>
      </c>
      <c r="DK129" s="1" t="s">
        <v>194</v>
      </c>
      <c r="DL129" s="1" t="s">
        <v>194</v>
      </c>
      <c r="DM129" s="1">
        <v>177.53</v>
      </c>
      <c r="DN129" s="41">
        <f>ROUND(IF(AM129="是",IFERROR(DM129*EE129/SUMIF(F:F,F129,EE:EE),DM129),IFERROR(DM129*BT129/SUMIF(F:F,F129,BT:BT),DM129)),2)</f>
        <v>177.53</v>
      </c>
      <c r="DO129" s="41">
        <v>127.82</v>
      </c>
      <c r="DP129" s="41">
        <f>ROUND(IF(AM129="是",IFERROR(DO129*EE129/SUMIF(F:F,F129,EE:EE),DO129),IFERROR(DO129*BT129/SUMIF(F:F,F129,BT:BT),DO129)),2)</f>
        <v>127.82</v>
      </c>
      <c r="DQ129" s="41">
        <v>0</v>
      </c>
      <c r="DR129" s="41">
        <v>0</v>
      </c>
      <c r="DS129" s="41">
        <v>0</v>
      </c>
      <c r="DT129" s="41">
        <v>127.82</v>
      </c>
      <c r="DU129" s="41">
        <v>0</v>
      </c>
      <c r="DV129" s="41">
        <v>0</v>
      </c>
      <c r="DW129" s="41">
        <v>0</v>
      </c>
      <c r="DX129" s="41">
        <v>0</v>
      </c>
      <c r="DY129" s="41">
        <v>0</v>
      </c>
      <c r="DZ129" s="41">
        <v>0</v>
      </c>
      <c r="EA129" s="41">
        <v>0</v>
      </c>
      <c r="EB129" s="41">
        <v>0</v>
      </c>
      <c r="EC129" s="41">
        <v>0</v>
      </c>
      <c r="ED129" s="41">
        <v>0</v>
      </c>
      <c r="EE129" s="41">
        <f>ROUND(IF(AM129="是",SUM(DQ129:EC129),IFERROR(SUM(DQ129:EC129)*BT129/SUMIF(F:F,F129,BT:BT),SUM(DQ129:EC129))),2)</f>
        <v>127.82</v>
      </c>
      <c r="EF129" s="41" t="s">
        <v>195</v>
      </c>
      <c r="EG129" s="41">
        <f t="shared" si="92"/>
        <v>177.53</v>
      </c>
      <c r="EH129" s="41">
        <f t="shared" si="93"/>
        <v>127.82</v>
      </c>
      <c r="EI129" s="1">
        <v>1</v>
      </c>
      <c r="EJ129" s="41">
        <f t="shared" si="94"/>
        <v>0</v>
      </c>
      <c r="EK129" s="41">
        <f t="shared" si="95"/>
        <v>0</v>
      </c>
      <c r="EM129" s="33" t="str">
        <f t="shared" si="110"/>
        <v>无</v>
      </c>
      <c r="EN129" s="33"/>
      <c r="EO129" s="43" t="str">
        <f t="shared" si="82"/>
        <v/>
      </c>
      <c r="EP129" s="1"/>
      <c r="EQ129" s="1"/>
      <c r="ER129" s="1"/>
      <c r="ES129" s="1">
        <f t="shared" si="96"/>
        <v>1</v>
      </c>
      <c r="ET129" s="1" t="str">
        <f t="shared" si="97"/>
        <v>1</v>
      </c>
      <c r="EU129" s="1">
        <f t="shared" si="98"/>
        <v>0</v>
      </c>
      <c r="EV129" s="1">
        <f t="shared" si="99"/>
        <v>1</v>
      </c>
      <c r="EW129" s="1" t="str">
        <f t="shared" si="100"/>
        <v>1-1</v>
      </c>
      <c r="EX129" s="1" t="str">
        <f t="shared" si="101"/>
        <v>1</v>
      </c>
      <c r="EY129" s="1" t="str">
        <f t="shared" si="102"/>
        <v>1-1层</v>
      </c>
      <c r="FB129" s="5">
        <v>20210526</v>
      </c>
    </row>
    <row r="130" customHeight="1" spans="1:158">
      <c r="A130" s="1">
        <v>1</v>
      </c>
      <c r="B130" s="1" t="s">
        <v>1165</v>
      </c>
      <c r="C130" s="3" t="s">
        <v>1166</v>
      </c>
      <c r="D130" s="1" t="str">
        <f t="shared" si="103"/>
        <v>510821217203JC00142</v>
      </c>
      <c r="E130" s="1" t="str">
        <f t="shared" si="104"/>
        <v>510821217203JC00142F00010001</v>
      </c>
      <c r="F130" s="1" t="s">
        <v>1167</v>
      </c>
      <c r="G130" s="1" t="s">
        <v>169</v>
      </c>
      <c r="H130" s="1">
        <f>COUNTIF(F:F,F130)</f>
        <v>1</v>
      </c>
      <c r="I130" s="5" t="s">
        <v>170</v>
      </c>
      <c r="J130" s="9"/>
      <c r="L130" s="1" t="s">
        <v>1168</v>
      </c>
      <c r="M130" s="1">
        <f>COUNTIF(L:L,L130)</f>
        <v>1</v>
      </c>
      <c r="P130" s="6" t="str">
        <f>IFERROR(HYPERLINK(VLOOKUP(L:L,户籍资料路径!A:C,2,FALSE),"有"),"无")</f>
        <v>有</v>
      </c>
      <c r="Q130" s="11" t="str">
        <f>IFERROR(HYPERLINK(VLOOKUP(L:L,权属资料路径!A:B,2,FALSE),"有"),"无")</f>
        <v>无</v>
      </c>
      <c r="R130" s="11" t="str">
        <f>IFERROR(HYPERLINK(VLOOKUP(F:F,调查资料路径!A:B,2,FALSE),"有"),"无")</f>
        <v>无</v>
      </c>
      <c r="S130" s="12" t="str">
        <f t="shared" si="105"/>
        <v>有</v>
      </c>
      <c r="T130" s="1" t="s">
        <v>1169</v>
      </c>
      <c r="X130" s="1" t="s">
        <v>233</v>
      </c>
      <c r="Y130" s="1" t="str">
        <f t="shared" si="106"/>
        <v>3</v>
      </c>
      <c r="Z130" s="1" t="s">
        <v>1170</v>
      </c>
      <c r="AA130" s="1" t="str">
        <f>VLOOKUP(L:L,[1]Sheet1!$A:$N,2,FALSE)</f>
        <v>四川省旺苍县天星乡木瓜村3组11号</v>
      </c>
      <c r="AB130" s="1">
        <f t="shared" si="87"/>
        <v>0</v>
      </c>
      <c r="AC130" s="1" t="str">
        <f t="shared" si="88"/>
        <v>旺苍县天星乡木瓜村2组集体经济组织成员</v>
      </c>
      <c r="AD130" s="1">
        <v>628216</v>
      </c>
      <c r="AE130" s="1" t="s">
        <v>172</v>
      </c>
      <c r="AF130" s="1" t="s">
        <v>173</v>
      </c>
      <c r="AG130" s="1" t="s">
        <v>567</v>
      </c>
      <c r="AH130" s="1" t="str">
        <f t="shared" si="107"/>
        <v>旺苍县天星乡木瓜村2组唐显仁住宅一幢1-1层</v>
      </c>
      <c r="AJ130" s="1" t="s">
        <v>568</v>
      </c>
      <c r="AK130" s="5" t="s">
        <v>1171</v>
      </c>
      <c r="AP130" s="24" t="s">
        <v>177</v>
      </c>
      <c r="AQ130" s="9"/>
      <c r="AS130" s="25" t="str">
        <f t="shared" si="108"/>
        <v>本宗地采用测距仪丈量了部分界址边长。界址线清楚，双方现场指界，与邻宗地无争议。</v>
      </c>
      <c r="AT130" s="5" t="s">
        <v>178</v>
      </c>
      <c r="AU130" s="1" t="s">
        <v>179</v>
      </c>
      <c r="AW130" s="1" t="s">
        <v>180</v>
      </c>
      <c r="AY130" s="5" t="s">
        <v>181</v>
      </c>
      <c r="BA130" s="1" t="s">
        <v>570</v>
      </c>
      <c r="BB130" s="1">
        <v>0</v>
      </c>
      <c r="BD130" s="1" t="e">
        <f>VLOOKUP(K:K,面签资料路径!A:C,2,0)</f>
        <v>#N/A</v>
      </c>
      <c r="BG130" s="1" t="s">
        <v>207</v>
      </c>
      <c r="BH130" s="1" t="s">
        <v>185</v>
      </c>
      <c r="BJ130" s="1" t="s">
        <v>186</v>
      </c>
      <c r="BK130" s="1" t="str">
        <f t="shared" si="109"/>
        <v>自行修建</v>
      </c>
      <c r="BL130" s="1" t="s">
        <v>208</v>
      </c>
      <c r="BM130" s="1" t="s">
        <v>209</v>
      </c>
      <c r="BX130" s="1" t="s">
        <v>188</v>
      </c>
      <c r="BY130" s="1" t="s">
        <v>189</v>
      </c>
      <c r="BZ130" s="1" t="s">
        <v>189</v>
      </c>
      <c r="CA130" s="1" t="s">
        <v>189</v>
      </c>
      <c r="CB130" s="1" t="s">
        <v>189</v>
      </c>
      <c r="CC130" s="1" t="s">
        <v>188</v>
      </c>
      <c r="CD130" s="1" t="s">
        <v>189</v>
      </c>
      <c r="DC130" s="1" t="s">
        <v>169</v>
      </c>
      <c r="DD130" s="1" t="s">
        <v>210</v>
      </c>
      <c r="DE130" s="1" t="s">
        <v>220</v>
      </c>
      <c r="DF130" s="1" t="s">
        <v>220</v>
      </c>
      <c r="DG130" s="1" t="s">
        <v>1172</v>
      </c>
      <c r="DH130" s="1" t="s">
        <v>220</v>
      </c>
      <c r="DI130" s="1" t="s">
        <v>194</v>
      </c>
      <c r="DJ130" s="1" t="s">
        <v>194</v>
      </c>
      <c r="DK130" s="1" t="s">
        <v>194</v>
      </c>
      <c r="DL130" s="1" t="s">
        <v>194</v>
      </c>
      <c r="DM130" s="1">
        <v>136.95</v>
      </c>
      <c r="DN130" s="41">
        <f>ROUND(IF(AM130="是",IFERROR(DM130*EE130/SUMIF(F:F,F130,EE:EE),DM130),IFERROR(DM130*BT130/SUMIF(F:F,F130,BT:BT),DM130)),2)</f>
        <v>136.95</v>
      </c>
      <c r="DO130" s="41">
        <v>98.31</v>
      </c>
      <c r="DP130" s="41">
        <f>ROUND(IF(AM130="是",IFERROR(DO130*EE130/SUMIF(F:F,F130,EE:EE),DO130),IFERROR(DO130*BT130/SUMIF(F:F,F130,BT:BT),DO130)),2)</f>
        <v>98.31</v>
      </c>
      <c r="DQ130" s="41">
        <v>0</v>
      </c>
      <c r="DR130" s="41">
        <v>0</v>
      </c>
      <c r="DS130" s="41">
        <v>0</v>
      </c>
      <c r="DT130" s="41">
        <v>98.31</v>
      </c>
      <c r="DU130" s="41">
        <v>0</v>
      </c>
      <c r="DV130" s="41">
        <v>0</v>
      </c>
      <c r="DW130" s="41">
        <v>0</v>
      </c>
      <c r="DX130" s="41">
        <v>0</v>
      </c>
      <c r="DY130" s="41">
        <v>0</v>
      </c>
      <c r="DZ130" s="41">
        <v>0</v>
      </c>
      <c r="EA130" s="41">
        <v>0</v>
      </c>
      <c r="EB130" s="41">
        <v>0</v>
      </c>
      <c r="EC130" s="41">
        <v>0</v>
      </c>
      <c r="ED130" s="41">
        <v>0</v>
      </c>
      <c r="EE130" s="41">
        <f>ROUND(IF(AM130="是",SUM(DQ130:EC130),IFERROR(SUM(DQ130:EC130)*BT130/SUMIF(F:F,F130,BT:BT),SUM(DQ130:EC130))),2)</f>
        <v>98.31</v>
      </c>
      <c r="EF130" s="41" t="s">
        <v>195</v>
      </c>
      <c r="EG130" s="41">
        <f t="shared" si="92"/>
        <v>90</v>
      </c>
      <c r="EH130" s="41">
        <f t="shared" si="93"/>
        <v>64.6067907995619</v>
      </c>
      <c r="EI130" s="1">
        <v>1</v>
      </c>
      <c r="EJ130" s="41">
        <f t="shared" si="94"/>
        <v>46.95</v>
      </c>
      <c r="EK130" s="41">
        <f t="shared" si="95"/>
        <v>33.7032092004381</v>
      </c>
      <c r="EM130" s="33" t="str">
        <f t="shared" si="110"/>
        <v>经确认，该宗地总面积为136.95平方米，合法用地面积为90平方米，超占土地面积为46.95平方米;建筑总面积为0平方米，合法建筑面积为64.61平方米，超占建筑面积为33.7平方米</v>
      </c>
      <c r="EN130" s="33"/>
      <c r="EO130" s="43" t="str">
        <f t="shared" si="82"/>
        <v>该宗地面积为136.95平方米，合法面积为90平方米，超占土地面积为46.95平方米；建筑总面积为0平方米，合法建筑面积为64.61平方米，超占建筑面积为33.7平方米。
</v>
      </c>
      <c r="EP130" s="1"/>
      <c r="EQ130" s="1"/>
      <c r="ER130" s="1"/>
      <c r="ES130" s="1">
        <f t="shared" si="96"/>
        <v>1</v>
      </c>
      <c r="ET130" s="1" t="str">
        <f t="shared" si="97"/>
        <v>1</v>
      </c>
      <c r="EU130" s="1">
        <f t="shared" si="98"/>
        <v>0</v>
      </c>
      <c r="EV130" s="1">
        <f t="shared" si="99"/>
        <v>1</v>
      </c>
      <c r="EW130" s="1" t="str">
        <f t="shared" si="100"/>
        <v>1-1</v>
      </c>
      <c r="EX130" s="1" t="str">
        <f t="shared" si="101"/>
        <v>1</v>
      </c>
      <c r="EY130" s="1" t="str">
        <f t="shared" si="102"/>
        <v>1-1层</v>
      </c>
      <c r="FB130" s="5">
        <v>20210526</v>
      </c>
    </row>
    <row r="131" customHeight="1" spans="1:158">
      <c r="A131" s="1">
        <v>1</v>
      </c>
      <c r="B131" s="1" t="s">
        <v>1173</v>
      </c>
      <c r="C131" s="3" t="s">
        <v>1174</v>
      </c>
      <c r="D131" s="1" t="str">
        <f t="shared" si="103"/>
        <v>510821217203JC00143</v>
      </c>
      <c r="E131" s="1" t="str">
        <f t="shared" si="104"/>
        <v>510821217203JC00143F00010001</v>
      </c>
      <c r="F131" s="1" t="s">
        <v>1175</v>
      </c>
      <c r="G131" s="1" t="s">
        <v>169</v>
      </c>
      <c r="H131" s="1">
        <f>COUNTIF(F:F,F131)</f>
        <v>1</v>
      </c>
      <c r="I131" s="5" t="s">
        <v>170</v>
      </c>
      <c r="L131" s="61" t="s">
        <v>1176</v>
      </c>
      <c r="M131" s="1">
        <f>COUNTIF(L:L,L131)</f>
        <v>1</v>
      </c>
      <c r="P131" s="6" t="str">
        <f>IFERROR(HYPERLINK(VLOOKUP(L:L,户籍资料路径!A:C,2,FALSE),"有"),"无")</f>
        <v>无</v>
      </c>
      <c r="Q131" s="11" t="str">
        <f>IFERROR(HYPERLINK(VLOOKUP(K:K,权属资料路径!A:B,2,FALSE),"有"),"无")</f>
        <v>无</v>
      </c>
      <c r="R131" s="11" t="str">
        <f>IFERROR(HYPERLINK(VLOOKUP(F:F,调查资料路径!A:B,2,FALSE),"有"),"无")</f>
        <v>无</v>
      </c>
      <c r="S131" s="12" t="str">
        <f t="shared" si="105"/>
        <v>有</v>
      </c>
      <c r="T131" s="1" t="s">
        <v>1177</v>
      </c>
      <c r="X131" s="1" t="s">
        <v>169</v>
      </c>
      <c r="Y131" s="1" t="str">
        <f t="shared" si="106"/>
        <v>1</v>
      </c>
      <c r="Z131" s="9"/>
      <c r="AA131" s="1" t="str">
        <f>VLOOKUP(L:L,[1]Sheet1!$A:$N,2,FALSE)</f>
        <v>四川省旺苍县天星乡木瓜村3组11号</v>
      </c>
      <c r="AB131" s="1">
        <f t="shared" si="87"/>
        <v>0</v>
      </c>
      <c r="AC131" s="1" t="str">
        <f t="shared" si="88"/>
        <v>旺苍县天星乡木瓜村2组集体经济组织成员</v>
      </c>
      <c r="AD131" s="1">
        <v>628216</v>
      </c>
      <c r="AE131" s="1" t="s">
        <v>172</v>
      </c>
      <c r="AF131" s="1" t="s">
        <v>173</v>
      </c>
      <c r="AG131" s="1" t="s">
        <v>567</v>
      </c>
      <c r="AH131" s="1" t="str">
        <f t="shared" si="107"/>
        <v>旺苍县天星乡木瓜村2组唐绍得住宅一幢1-1层</v>
      </c>
      <c r="AJ131" s="1" t="s">
        <v>568</v>
      </c>
      <c r="AK131" s="5" t="s">
        <v>1171</v>
      </c>
      <c r="AP131" s="24" t="s">
        <v>177</v>
      </c>
      <c r="AS131" s="25" t="str">
        <f t="shared" si="108"/>
        <v>本宗地采用测距仪丈量了部分界址边长。界址线清楚，双方现场指界，与邻宗地无争议。</v>
      </c>
      <c r="AT131" s="5" t="s">
        <v>178</v>
      </c>
      <c r="AU131" s="1" t="s">
        <v>179</v>
      </c>
      <c r="AW131" s="1" t="s">
        <v>180</v>
      </c>
      <c r="AY131" s="5" t="s">
        <v>181</v>
      </c>
      <c r="BA131" s="1" t="s">
        <v>182</v>
      </c>
      <c r="BB131" s="1" t="s">
        <v>183</v>
      </c>
      <c r="BD131" s="1" t="e">
        <f>VLOOKUP(K:K,面签资料路径!A:C,2,0)</f>
        <v>#N/A</v>
      </c>
      <c r="BG131" s="1" t="s">
        <v>207</v>
      </c>
      <c r="BH131" s="1" t="s">
        <v>185</v>
      </c>
      <c r="BJ131" s="1" t="s">
        <v>186</v>
      </c>
      <c r="BK131" s="1" t="str">
        <f t="shared" si="109"/>
        <v>自行修建</v>
      </c>
      <c r="BL131" s="1" t="s">
        <v>208</v>
      </c>
      <c r="BM131" s="1" t="s">
        <v>209</v>
      </c>
      <c r="BX131" s="1" t="s">
        <v>189</v>
      </c>
      <c r="BY131" s="1" t="s">
        <v>189</v>
      </c>
      <c r="BZ131" s="1" t="s">
        <v>189</v>
      </c>
      <c r="CA131" s="1" t="s">
        <v>189</v>
      </c>
      <c r="CB131" s="1" t="s">
        <v>189</v>
      </c>
      <c r="CC131" s="1" t="s">
        <v>188</v>
      </c>
      <c r="CD131" s="1" t="s">
        <v>189</v>
      </c>
      <c r="CF131" s="9"/>
      <c r="DC131" s="1" t="s">
        <v>169</v>
      </c>
      <c r="DD131" s="1" t="s">
        <v>210</v>
      </c>
      <c r="DE131" s="1" t="s">
        <v>1178</v>
      </c>
      <c r="DF131" s="1" t="s">
        <v>220</v>
      </c>
      <c r="DG131" s="1" t="s">
        <v>1179</v>
      </c>
      <c r="DH131" s="1" t="s">
        <v>220</v>
      </c>
      <c r="DI131" s="1" t="s">
        <v>194</v>
      </c>
      <c r="DJ131" s="1" t="s">
        <v>194</v>
      </c>
      <c r="DK131" s="1" t="s">
        <v>194</v>
      </c>
      <c r="DL131" s="1" t="s">
        <v>194</v>
      </c>
      <c r="DM131" s="1">
        <v>43.11</v>
      </c>
      <c r="DN131" s="41">
        <f>ROUND(IF(AM131="是",IFERROR(DM131*EE131/SUMIF(F:F,F131,EE:EE),DM131),IFERROR(DM131*BT131/SUMIF(F:F,F131,BT:BT),DM131)),2)</f>
        <v>43.11</v>
      </c>
      <c r="DO131" s="41">
        <v>26.57</v>
      </c>
      <c r="DP131" s="41">
        <f>ROUND(IF(AM131="是",IFERROR(DO131*EE131/SUMIF(F:F,F131,EE:EE),DO131),IFERROR(DO131*BT131/SUMIF(F:F,F131,BT:BT),DO131)),2)</f>
        <v>26.57</v>
      </c>
      <c r="DQ131" s="41">
        <v>0</v>
      </c>
      <c r="DR131" s="41">
        <v>0</v>
      </c>
      <c r="DS131" s="41">
        <v>0</v>
      </c>
      <c r="DT131" s="41">
        <v>26.57</v>
      </c>
      <c r="DU131" s="41">
        <v>0</v>
      </c>
      <c r="DV131" s="41">
        <v>0</v>
      </c>
      <c r="DW131" s="41">
        <v>0</v>
      </c>
      <c r="DX131" s="41">
        <v>0</v>
      </c>
      <c r="DY131" s="41">
        <v>0</v>
      </c>
      <c r="DZ131" s="41">
        <v>0</v>
      </c>
      <c r="EA131" s="41">
        <v>0</v>
      </c>
      <c r="EB131" s="41">
        <v>0</v>
      </c>
      <c r="EC131" s="41">
        <v>0</v>
      </c>
      <c r="ED131" s="41">
        <v>0</v>
      </c>
      <c r="EE131" s="41">
        <f>ROUND(IF(AM131="是",SUM(DQ131:EC131),IFERROR(SUM(DQ131:EC131)*BT131/SUMIF(F:F,F131,BT:BT),SUM(DQ131:EC131))),2)</f>
        <v>26.57</v>
      </c>
      <c r="EF131" s="41" t="s">
        <v>195</v>
      </c>
      <c r="EG131" s="41">
        <f t="shared" si="92"/>
        <v>43.11</v>
      </c>
      <c r="EH131" s="41">
        <f t="shared" si="93"/>
        <v>26.57</v>
      </c>
      <c r="EI131" s="1">
        <v>1</v>
      </c>
      <c r="EJ131" s="41">
        <f t="shared" si="94"/>
        <v>0</v>
      </c>
      <c r="EK131" s="41">
        <f t="shared" si="95"/>
        <v>0</v>
      </c>
      <c r="EM131" s="33" t="str">
        <f t="shared" si="110"/>
        <v>无</v>
      </c>
      <c r="EN131" s="33"/>
      <c r="EO131" s="43" t="str">
        <f t="shared" si="82"/>
        <v/>
      </c>
      <c r="EP131" s="1"/>
      <c r="EQ131" s="1"/>
      <c r="ER131" s="1"/>
      <c r="ES131" s="1">
        <f t="shared" si="96"/>
        <v>1</v>
      </c>
      <c r="ET131" s="1" t="str">
        <f t="shared" si="97"/>
        <v>1</v>
      </c>
      <c r="EU131" s="1">
        <f t="shared" si="98"/>
        <v>0</v>
      </c>
      <c r="EV131" s="1">
        <f t="shared" si="99"/>
        <v>1</v>
      </c>
      <c r="EW131" s="1" t="str">
        <f t="shared" si="100"/>
        <v>1-1</v>
      </c>
      <c r="EX131" s="1" t="str">
        <f t="shared" si="101"/>
        <v>1</v>
      </c>
      <c r="EY131" s="1" t="str">
        <f t="shared" si="102"/>
        <v>1-1层</v>
      </c>
      <c r="FB131" s="5">
        <v>20210526</v>
      </c>
    </row>
    <row r="132" customHeight="1" spans="1:158">
      <c r="A132" s="1">
        <v>1</v>
      </c>
      <c r="B132" s="1" t="s">
        <v>1180</v>
      </c>
      <c r="C132" s="3" t="s">
        <v>1181</v>
      </c>
      <c r="D132" s="1" t="str">
        <f t="shared" si="103"/>
        <v>510821217203JC00144</v>
      </c>
      <c r="E132" s="1" t="str">
        <f t="shared" si="104"/>
        <v>510821217203JC00144F00010001</v>
      </c>
      <c r="F132" s="1" t="s">
        <v>1182</v>
      </c>
      <c r="G132" s="1" t="s">
        <v>169</v>
      </c>
      <c r="H132" s="1">
        <f>COUNTIF(F:F,F132)</f>
        <v>1</v>
      </c>
      <c r="I132" s="5" t="s">
        <v>170</v>
      </c>
      <c r="J132"/>
      <c r="L132" s="1" t="s">
        <v>1183</v>
      </c>
      <c r="M132" s="1">
        <f>COUNTIF(L:L,L132)</f>
        <v>1</v>
      </c>
      <c r="P132" s="6" t="str">
        <f>IFERROR(HYPERLINK(VLOOKUP(L:L,户籍资料路径!A:C,2,FALSE),"有"),"无")</f>
        <v>有</v>
      </c>
      <c r="Q132" s="11" t="str">
        <f>IFERROR(HYPERLINK(VLOOKUP(K:K,权属资料路径!A:B,2,FALSE),"有"),"无")</f>
        <v>无</v>
      </c>
      <c r="R132" s="11" t="str">
        <f>IFERROR(HYPERLINK(VLOOKUP(F:F,调查资料路径!A:B,2,FALSE),"有"),"无")</f>
        <v>无</v>
      </c>
      <c r="S132" s="12" t="str">
        <f t="shared" si="105"/>
        <v>有</v>
      </c>
      <c r="T132" s="1" t="s">
        <v>1184</v>
      </c>
      <c r="X132" s="1" t="s">
        <v>233</v>
      </c>
      <c r="Y132" s="1" t="str">
        <f t="shared" si="106"/>
        <v>3</v>
      </c>
      <c r="Z132" s="1" t="s">
        <v>1185</v>
      </c>
      <c r="AA132" s="1" t="str">
        <f>VLOOKUP(L:L,[1]Sheet1!$A:$N,2,FALSE)</f>
        <v>四川省旺苍县天星乡木瓜村3组11号</v>
      </c>
      <c r="AB132" s="1">
        <f t="shared" si="87"/>
        <v>0</v>
      </c>
      <c r="AC132" s="1" t="str">
        <f t="shared" si="88"/>
        <v>旺苍县天星乡木瓜村2组集体经济组织成员</v>
      </c>
      <c r="AD132" s="1">
        <v>628216</v>
      </c>
      <c r="AE132" s="1" t="s">
        <v>172</v>
      </c>
      <c r="AF132" s="1" t="s">
        <v>173</v>
      </c>
      <c r="AG132" s="1" t="s">
        <v>567</v>
      </c>
      <c r="AH132" s="1" t="str">
        <f t="shared" si="107"/>
        <v>旺苍县天星乡木瓜村2组唐开宾住宅一幢1-2层</v>
      </c>
      <c r="AJ132" s="1" t="s">
        <v>568</v>
      </c>
      <c r="AK132" s="5" t="s">
        <v>614</v>
      </c>
      <c r="AP132" s="24" t="s">
        <v>177</v>
      </c>
      <c r="AS132" s="25" t="str">
        <f t="shared" si="108"/>
        <v>本宗地采用测距仪丈量了部分界址边长。界址线清楚，双方现场指界，与邻宗地无争议。</v>
      </c>
      <c r="AT132" s="5" t="s">
        <v>178</v>
      </c>
      <c r="AU132" s="1" t="s">
        <v>179</v>
      </c>
      <c r="AW132" s="1" t="s">
        <v>180</v>
      </c>
      <c r="AY132" s="5" t="s">
        <v>181</v>
      </c>
      <c r="BA132" s="1" t="s">
        <v>570</v>
      </c>
      <c r="BB132" s="1">
        <v>0</v>
      </c>
      <c r="BD132" s="1" t="e">
        <f>VLOOKUP(K:K,面签资料路径!A:C,2,0)</f>
        <v>#N/A</v>
      </c>
      <c r="BG132" s="1" t="s">
        <v>207</v>
      </c>
      <c r="BH132" s="1" t="s">
        <v>185</v>
      </c>
      <c r="BJ132" s="1" t="s">
        <v>186</v>
      </c>
      <c r="BK132" s="1" t="str">
        <f t="shared" si="109"/>
        <v>自行修建</v>
      </c>
      <c r="BL132" s="1" t="s">
        <v>208</v>
      </c>
      <c r="BM132" s="1" t="s">
        <v>209</v>
      </c>
      <c r="BX132" s="1" t="s">
        <v>188</v>
      </c>
      <c r="BY132" s="1" t="s">
        <v>189</v>
      </c>
      <c r="BZ132" s="1" t="s">
        <v>189</v>
      </c>
      <c r="CA132" s="1" t="s">
        <v>189</v>
      </c>
      <c r="CB132" s="1" t="s">
        <v>189</v>
      </c>
      <c r="CC132" s="1" t="s">
        <v>188</v>
      </c>
      <c r="CD132" s="1" t="s">
        <v>189</v>
      </c>
      <c r="DC132" s="1" t="s">
        <v>217</v>
      </c>
      <c r="DD132" s="1" t="s">
        <v>244</v>
      </c>
      <c r="DE132" s="1" t="s">
        <v>1172</v>
      </c>
      <c r="DF132" s="1" t="s">
        <v>220</v>
      </c>
      <c r="DG132" s="1" t="s">
        <v>192</v>
      </c>
      <c r="DH132" s="1" t="s">
        <v>193</v>
      </c>
      <c r="DI132" s="1" t="s">
        <v>194</v>
      </c>
      <c r="DJ132" s="1" t="s">
        <v>194</v>
      </c>
      <c r="DK132" s="1" t="s">
        <v>194</v>
      </c>
      <c r="DL132" s="1" t="s">
        <v>194</v>
      </c>
      <c r="DM132" s="1">
        <v>147.32</v>
      </c>
      <c r="DN132" s="41">
        <f>ROUND(IF(AM132="是",IFERROR(DM132*EE132/SUMIF(F:F,F132,EE:EE),DM132),IFERROR(DM132*BT132/SUMIF(F:F,F132,BT:BT),DM132)),2)</f>
        <v>147.32</v>
      </c>
      <c r="DO132" s="41">
        <v>103.36</v>
      </c>
      <c r="DP132" s="41">
        <f>ROUND(IF(AM132="是",IFERROR(DO132*EE132/SUMIF(F:F,F132,EE:EE),DO132),IFERROR(DO132*BT132/SUMIF(F:F,F132,BT:BT),DO132)),2)</f>
        <v>103.36</v>
      </c>
      <c r="DQ132" s="41">
        <v>0</v>
      </c>
      <c r="DR132" s="41">
        <v>0</v>
      </c>
      <c r="DS132" s="41">
        <v>0</v>
      </c>
      <c r="DT132" s="41">
        <v>103.36</v>
      </c>
      <c r="DU132" s="41">
        <v>103.36</v>
      </c>
      <c r="DV132" s="41">
        <v>0</v>
      </c>
      <c r="DW132" s="41">
        <v>0</v>
      </c>
      <c r="DX132" s="41">
        <v>0</v>
      </c>
      <c r="DY132" s="41">
        <v>0</v>
      </c>
      <c r="DZ132" s="41">
        <v>0</v>
      </c>
      <c r="EA132" s="41">
        <v>0</v>
      </c>
      <c r="EB132" s="41">
        <v>0</v>
      </c>
      <c r="EC132" s="41">
        <v>0</v>
      </c>
      <c r="ED132" s="41">
        <v>0</v>
      </c>
      <c r="EE132" s="41">
        <f>ROUND(IF(AM132="是",SUM(DQ132:EC132),IFERROR(SUM(DQ132:EC132)*BT132/SUMIF(F:F,F132,BT:BT),SUM(DQ132:EC132))),2)</f>
        <v>206.72</v>
      </c>
      <c r="EF132" s="41" t="s">
        <v>195</v>
      </c>
      <c r="EG132" s="41">
        <f t="shared" si="92"/>
        <v>90</v>
      </c>
      <c r="EH132" s="41">
        <f t="shared" si="93"/>
        <v>126.288351887049</v>
      </c>
      <c r="EI132" s="1">
        <v>2</v>
      </c>
      <c r="EJ132" s="41">
        <f t="shared" si="94"/>
        <v>57.32</v>
      </c>
      <c r="EK132" s="41">
        <f t="shared" si="95"/>
        <v>80.4316481129514</v>
      </c>
      <c r="EM132" s="33" t="str">
        <f t="shared" si="110"/>
        <v>经确认，该宗地总面积为147.32平方米，合法用地面积为90平方米，超占土地面积为57.32平方米;建筑总面积为0平方米，合法建筑面积为126.29平方米，超占建筑面积为80.43平方米</v>
      </c>
      <c r="EN132" s="33"/>
      <c r="EO132" s="43" t="str">
        <f t="shared" si="82"/>
        <v>该宗地面积为147.32平方米，合法面积为90平方米，超占土地面积为57.32平方米；建筑总面积为0平方米，合法建筑面积为126.29平方米，超占建筑面积为80.43平方米。
</v>
      </c>
      <c r="EP132" s="1"/>
      <c r="EQ132" s="1"/>
      <c r="ER132" s="1"/>
      <c r="ES132" s="1">
        <f t="shared" si="96"/>
        <v>2</v>
      </c>
      <c r="ET132" s="1" t="str">
        <f t="shared" si="97"/>
        <v>2</v>
      </c>
      <c r="EU132" s="1">
        <f t="shared" si="98"/>
        <v>0</v>
      </c>
      <c r="EV132" s="1">
        <f t="shared" si="99"/>
        <v>1</v>
      </c>
      <c r="EW132" s="1" t="str">
        <f t="shared" si="100"/>
        <v>1-2</v>
      </c>
      <c r="EX132" s="1" t="str">
        <f t="shared" si="101"/>
        <v>2</v>
      </c>
      <c r="EY132" s="1" t="str">
        <f t="shared" si="102"/>
        <v>1-2层</v>
      </c>
      <c r="FB132" s="5">
        <v>20210526</v>
      </c>
    </row>
    <row r="133" customHeight="1" spans="1:158">
      <c r="A133" s="1">
        <v>1</v>
      </c>
      <c r="B133" s="1" t="s">
        <v>1186</v>
      </c>
      <c r="C133" s="3" t="s">
        <v>1187</v>
      </c>
      <c r="D133" s="1" t="str">
        <f t="shared" si="103"/>
        <v>510821217203JC00145</v>
      </c>
      <c r="E133" s="1" t="str">
        <f t="shared" si="104"/>
        <v>510821217203JC00145F00010001</v>
      </c>
      <c r="F133" s="1" t="s">
        <v>1188</v>
      </c>
      <c r="G133" s="1" t="s">
        <v>169</v>
      </c>
      <c r="H133" s="1">
        <f>COUNTIF(F:F,F133)</f>
        <v>1</v>
      </c>
      <c r="I133" s="5" t="s">
        <v>170</v>
      </c>
      <c r="L133" s="1" t="s">
        <v>1189</v>
      </c>
      <c r="M133" s="1">
        <f>COUNTIF(L:L,L133)</f>
        <v>1</v>
      </c>
      <c r="P133" s="6" t="str">
        <f>IFERROR(HYPERLINK(VLOOKUP(L:L,户籍资料路径!A:C,2,FALSE),"有"),"无")</f>
        <v>有</v>
      </c>
      <c r="Q133" s="11" t="str">
        <f>IFERROR(HYPERLINK(VLOOKUP(K:K,权属资料路径!A:B,2,FALSE),"有"),"无")</f>
        <v>无</v>
      </c>
      <c r="R133" s="11" t="str">
        <f>IFERROR(HYPERLINK(VLOOKUP(F:F,调查资料路径!A:B,2,FALSE),"有"),"无")</f>
        <v>无</v>
      </c>
      <c r="S133" s="12" t="str">
        <f t="shared" si="105"/>
        <v>有</v>
      </c>
      <c r="T133" s="1" t="s">
        <v>1190</v>
      </c>
      <c r="X133" s="1" t="s">
        <v>217</v>
      </c>
      <c r="Y133" s="1" t="str">
        <f t="shared" si="106"/>
        <v>2</v>
      </c>
      <c r="Z133" s="1" t="s">
        <v>1191</v>
      </c>
      <c r="AA133" s="1" t="str">
        <f>VLOOKUP(L:L,[1]Sheet1!$A:$N,2,FALSE)</f>
        <v>四川省旺苍县天星乡木瓜村3组9号</v>
      </c>
      <c r="AB133" s="1">
        <f t="shared" si="87"/>
        <v>0</v>
      </c>
      <c r="AC133" s="1" t="str">
        <f t="shared" si="88"/>
        <v>旺苍县天星乡木瓜村2组集体经济组织成员</v>
      </c>
      <c r="AD133" s="1">
        <v>628216</v>
      </c>
      <c r="AE133" s="1" t="s">
        <v>172</v>
      </c>
      <c r="AF133" s="1" t="s">
        <v>173</v>
      </c>
      <c r="AG133" s="1" t="s">
        <v>567</v>
      </c>
      <c r="AH133" s="1" t="str">
        <f t="shared" si="107"/>
        <v>旺苍县天星乡木瓜村2组唐显福住宅一幢1-1层</v>
      </c>
      <c r="AJ133" s="1" t="s">
        <v>568</v>
      </c>
      <c r="AK133" s="5" t="s">
        <v>1192</v>
      </c>
      <c r="AP133" s="24" t="s">
        <v>177</v>
      </c>
      <c r="AS133" s="25" t="str">
        <f t="shared" si="108"/>
        <v>本宗地采用测距仪丈量了部分界址边长。界址线清楚，双方现场指界，与邻宗地无争议。</v>
      </c>
      <c r="AT133" s="5" t="s">
        <v>178</v>
      </c>
      <c r="AU133" s="1" t="s">
        <v>179</v>
      </c>
      <c r="AW133" s="1" t="s">
        <v>180</v>
      </c>
      <c r="AY133" s="5" t="s">
        <v>181</v>
      </c>
      <c r="BA133" s="1" t="s">
        <v>570</v>
      </c>
      <c r="BB133" s="1">
        <v>0</v>
      </c>
      <c r="BD133" s="1" t="e">
        <f>VLOOKUP(K:K,面签资料路径!A:C,2,0)</f>
        <v>#N/A</v>
      </c>
      <c r="BG133" s="1" t="s">
        <v>207</v>
      </c>
      <c r="BH133" s="1" t="s">
        <v>185</v>
      </c>
      <c r="BJ133" s="1" t="s">
        <v>186</v>
      </c>
      <c r="BK133" s="1" t="str">
        <f t="shared" si="109"/>
        <v>自行修建</v>
      </c>
      <c r="BL133" s="1" t="s">
        <v>208</v>
      </c>
      <c r="BM133" s="1" t="s">
        <v>209</v>
      </c>
      <c r="BX133" s="1" t="s">
        <v>189</v>
      </c>
      <c r="BY133" s="1" t="s">
        <v>189</v>
      </c>
      <c r="BZ133" s="1" t="s">
        <v>189</v>
      </c>
      <c r="CA133" s="1" t="s">
        <v>189</v>
      </c>
      <c r="CB133" s="1" t="s">
        <v>189</v>
      </c>
      <c r="CC133" s="1" t="s">
        <v>188</v>
      </c>
      <c r="CD133" s="1" t="s">
        <v>189</v>
      </c>
      <c r="DC133" s="1" t="s">
        <v>169</v>
      </c>
      <c r="DD133" s="1" t="s">
        <v>210</v>
      </c>
      <c r="DE133" s="1" t="s">
        <v>220</v>
      </c>
      <c r="DF133" s="1" t="s">
        <v>211</v>
      </c>
      <c r="DG133" s="1" t="s">
        <v>1193</v>
      </c>
      <c r="DH133" s="1" t="s">
        <v>192</v>
      </c>
      <c r="DI133" s="1" t="s">
        <v>194</v>
      </c>
      <c r="DJ133" s="1" t="s">
        <v>194</v>
      </c>
      <c r="DK133" s="1" t="s">
        <v>194</v>
      </c>
      <c r="DL133" s="1" t="s">
        <v>194</v>
      </c>
      <c r="DM133" s="1">
        <v>191.48</v>
      </c>
      <c r="DN133" s="41">
        <f>ROUND(IF(AM133="是",IFERROR(DM133*EE133/SUMIF(F:F,F133,EE:EE),DM133),IFERROR(DM133*BT133/SUMIF(F:F,F133,BT:BT),DM133)),2)</f>
        <v>191.48</v>
      </c>
      <c r="DO133" s="41">
        <v>136.37</v>
      </c>
      <c r="DP133" s="41">
        <f>ROUND(IF(AM133="是",IFERROR(DO133*EE133/SUMIF(F:F,F133,EE:EE),DO133),IFERROR(DO133*BT133/SUMIF(F:F,F133,BT:BT),DO133)),2)</f>
        <v>136.37</v>
      </c>
      <c r="DQ133" s="41">
        <v>0</v>
      </c>
      <c r="DR133" s="41">
        <v>0</v>
      </c>
      <c r="DS133" s="41">
        <v>0</v>
      </c>
      <c r="DT133" s="41">
        <v>136.37</v>
      </c>
      <c r="DU133" s="41">
        <v>0</v>
      </c>
      <c r="DV133" s="41">
        <v>0</v>
      </c>
      <c r="DW133" s="41">
        <v>0</v>
      </c>
      <c r="DX133" s="41">
        <v>0</v>
      </c>
      <c r="DY133" s="41">
        <v>0</v>
      </c>
      <c r="DZ133" s="41">
        <v>0</v>
      </c>
      <c r="EA133" s="41">
        <v>0</v>
      </c>
      <c r="EB133" s="41">
        <v>0</v>
      </c>
      <c r="EC133" s="41">
        <v>0</v>
      </c>
      <c r="ED133" s="41">
        <v>0</v>
      </c>
      <c r="EE133" s="41">
        <f>ROUND(IF(AM133="是",SUM(DQ133:EC133),IFERROR(SUM(DQ133:EC133)*BT133/SUMIF(F:F,F133,BT:BT),SUM(DQ133:EC133))),2)</f>
        <v>136.37</v>
      </c>
      <c r="EF133" s="41" t="s">
        <v>195</v>
      </c>
      <c r="EG133" s="41">
        <f t="shared" si="92"/>
        <v>90</v>
      </c>
      <c r="EH133" s="41">
        <f t="shared" si="93"/>
        <v>64.0970336327554</v>
      </c>
      <c r="EI133" s="1">
        <v>1</v>
      </c>
      <c r="EJ133" s="41">
        <f t="shared" si="94"/>
        <v>101.48</v>
      </c>
      <c r="EK133" s="41">
        <f t="shared" si="95"/>
        <v>72.2729663672446</v>
      </c>
      <c r="EM133" s="33" t="str">
        <f t="shared" si="110"/>
        <v>经确认，该宗地总面积为191.48平方米，合法用地面积为90平方米，超占土地面积为101.48平方米;建筑总面积为0平方米，合法建筑面积为64.1平方米，超占建筑面积为72.27平方米</v>
      </c>
      <c r="EN133" s="33"/>
      <c r="EO133" s="43" t="str">
        <f t="shared" si="82"/>
        <v>该宗地面积为191.48平方米，合法面积为90平方米，超占土地面积为101.48平方米；建筑总面积为0平方米，合法建筑面积为64.1平方米，超占建筑面积为72.27平方米。
</v>
      </c>
      <c r="EP133" s="1"/>
      <c r="EQ133" s="1"/>
      <c r="ER133" s="1"/>
      <c r="ES133" s="1">
        <f t="shared" si="96"/>
        <v>1</v>
      </c>
      <c r="ET133" s="1" t="str">
        <f t="shared" si="97"/>
        <v>1</v>
      </c>
      <c r="EU133" s="1">
        <f t="shared" si="98"/>
        <v>0</v>
      </c>
      <c r="EV133" s="1">
        <f t="shared" si="99"/>
        <v>1</v>
      </c>
      <c r="EW133" s="1" t="str">
        <f t="shared" si="100"/>
        <v>1-1</v>
      </c>
      <c r="EX133" s="1" t="str">
        <f t="shared" si="101"/>
        <v>1</v>
      </c>
      <c r="EY133" s="1" t="str">
        <f t="shared" si="102"/>
        <v>1-1层</v>
      </c>
      <c r="FB133" s="5">
        <v>20210526</v>
      </c>
    </row>
    <row r="134" customHeight="1" spans="1:158">
      <c r="A134" s="1">
        <v>1</v>
      </c>
      <c r="B134" s="1" t="s">
        <v>1194</v>
      </c>
      <c r="C134" s="3" t="s">
        <v>1195</v>
      </c>
      <c r="D134" s="1" t="str">
        <f t="shared" si="103"/>
        <v>510821217203JC00146</v>
      </c>
      <c r="E134" s="1" t="str">
        <f t="shared" si="104"/>
        <v>510821217203JC00146F00010001</v>
      </c>
      <c r="F134" s="1" t="s">
        <v>1196</v>
      </c>
      <c r="G134" s="1" t="s">
        <v>169</v>
      </c>
      <c r="H134" s="1">
        <f>COUNTIF(F:F,F134)</f>
        <v>1</v>
      </c>
      <c r="I134" s="5" t="s">
        <v>170</v>
      </c>
      <c r="J134"/>
      <c r="L134" s="1" t="s">
        <v>1197</v>
      </c>
      <c r="M134" s="1">
        <f>COUNTIF(L:L,L134)</f>
        <v>1</v>
      </c>
      <c r="P134" s="6" t="str">
        <f>IFERROR(HYPERLINK(VLOOKUP(L:L,户籍资料路径!A:C,2,FALSE),"有"),"无")</f>
        <v>有</v>
      </c>
      <c r="Q134" s="11" t="str">
        <f>IFERROR(HYPERLINK(VLOOKUP(K:K,权属资料路径!A:B,2,FALSE),"有"),"无")</f>
        <v>无</v>
      </c>
      <c r="R134" s="11" t="str">
        <f>IFERROR(HYPERLINK(VLOOKUP(F:F,调查资料路径!A:B,2,FALSE),"有"),"无")</f>
        <v>无</v>
      </c>
      <c r="S134" s="12" t="str">
        <f t="shared" si="105"/>
        <v>有</v>
      </c>
      <c r="T134" s="1" t="s">
        <v>1198</v>
      </c>
      <c r="X134" s="1" t="s">
        <v>202</v>
      </c>
      <c r="Y134" s="1" t="str">
        <f t="shared" si="106"/>
        <v>4</v>
      </c>
      <c r="Z134" s="1" t="s">
        <v>1199</v>
      </c>
      <c r="AA134" s="1" t="str">
        <f>VLOOKUP(L:L,[1]Sheet1!$A:$N,2,FALSE)</f>
        <v>四川省旺苍县天星乡木瓜村3组9号</v>
      </c>
      <c r="AB134" s="1">
        <f t="shared" si="87"/>
        <v>0</v>
      </c>
      <c r="AC134" s="1" t="str">
        <f t="shared" si="88"/>
        <v>旺苍县天星乡木瓜村2组集体经济组织成员</v>
      </c>
      <c r="AD134" s="1">
        <v>628216</v>
      </c>
      <c r="AE134" s="1" t="s">
        <v>172</v>
      </c>
      <c r="AF134" s="1" t="s">
        <v>173</v>
      </c>
      <c r="AG134" s="1" t="s">
        <v>567</v>
      </c>
      <c r="AH134" s="1" t="str">
        <f t="shared" si="107"/>
        <v>旺苍县天星乡木瓜村2组唐勇住宅一幢1-1层</v>
      </c>
      <c r="AJ134" s="1" t="s">
        <v>568</v>
      </c>
      <c r="AK134" s="5" t="s">
        <v>1192</v>
      </c>
      <c r="AP134" s="24" t="s">
        <v>177</v>
      </c>
      <c r="AQ134" s="9"/>
      <c r="AS134" s="25" t="str">
        <f t="shared" si="108"/>
        <v>本宗地采用测距仪丈量了部分界址边长。界址线清楚，双方现场指界，与邻宗地无争议。</v>
      </c>
      <c r="AT134" s="5" t="s">
        <v>178</v>
      </c>
      <c r="AU134" s="1" t="s">
        <v>179</v>
      </c>
      <c r="AW134" s="1" t="s">
        <v>180</v>
      </c>
      <c r="AY134" s="5" t="s">
        <v>181</v>
      </c>
      <c r="BA134" s="1" t="s">
        <v>570</v>
      </c>
      <c r="BB134" s="1">
        <v>0</v>
      </c>
      <c r="BD134" s="1" t="e">
        <f>VLOOKUP(K:K,面签资料路径!A:C,2,0)</f>
        <v>#N/A</v>
      </c>
      <c r="BG134" s="1" t="s">
        <v>207</v>
      </c>
      <c r="BH134" s="1" t="s">
        <v>185</v>
      </c>
      <c r="BJ134" s="1" t="s">
        <v>186</v>
      </c>
      <c r="BK134" s="1" t="str">
        <f t="shared" si="109"/>
        <v>自行修建</v>
      </c>
      <c r="BL134" s="1" t="s">
        <v>208</v>
      </c>
      <c r="BM134" s="1" t="s">
        <v>209</v>
      </c>
      <c r="BX134" s="1" t="s">
        <v>188</v>
      </c>
      <c r="BY134" s="1" t="s">
        <v>189</v>
      </c>
      <c r="BZ134" s="1" t="s">
        <v>189</v>
      </c>
      <c r="CA134" s="1" t="s">
        <v>189</v>
      </c>
      <c r="CB134" s="1" t="s">
        <v>189</v>
      </c>
      <c r="CC134" s="1" t="s">
        <v>188</v>
      </c>
      <c r="CD134" s="1" t="s">
        <v>189</v>
      </c>
      <c r="DC134" s="1" t="s">
        <v>169</v>
      </c>
      <c r="DD134" s="1" t="s">
        <v>210</v>
      </c>
      <c r="DE134" s="1" t="s">
        <v>1200</v>
      </c>
      <c r="DF134" s="1" t="s">
        <v>211</v>
      </c>
      <c r="DG134" s="1" t="s">
        <v>193</v>
      </c>
      <c r="DH134" s="1" t="s">
        <v>192</v>
      </c>
      <c r="DI134" s="1" t="s">
        <v>194</v>
      </c>
      <c r="DJ134" s="1" t="s">
        <v>194</v>
      </c>
      <c r="DK134" s="1" t="s">
        <v>194</v>
      </c>
      <c r="DL134" s="1" t="s">
        <v>194</v>
      </c>
      <c r="DM134" s="1">
        <v>47.43</v>
      </c>
      <c r="DN134" s="41">
        <f>ROUND(IF(AM134="是",IFERROR(DM134*EE134/SUMIF(F:F,F134,EE:EE),DM134),IFERROR(DM134*BT134/SUMIF(F:F,F134,BT:BT),DM134)),2)</f>
        <v>47.43</v>
      </c>
      <c r="DO134" s="41">
        <v>28.52</v>
      </c>
      <c r="DP134" s="41">
        <f>ROUND(IF(AM134="是",IFERROR(DO134*EE134/SUMIF(F:F,F134,EE:EE),DO134),IFERROR(DO134*BT134/SUMIF(F:F,F134,BT:BT),DO134)),2)</f>
        <v>28.52</v>
      </c>
      <c r="DQ134" s="41">
        <v>0</v>
      </c>
      <c r="DR134" s="41">
        <v>0</v>
      </c>
      <c r="DS134" s="41">
        <v>0</v>
      </c>
      <c r="DT134" s="41">
        <v>28.52</v>
      </c>
      <c r="DU134" s="41">
        <v>0</v>
      </c>
      <c r="DV134" s="41">
        <v>0</v>
      </c>
      <c r="DW134" s="41">
        <v>0</v>
      </c>
      <c r="DX134" s="41">
        <v>0</v>
      </c>
      <c r="DY134" s="41">
        <v>0</v>
      </c>
      <c r="DZ134" s="41">
        <v>0</v>
      </c>
      <c r="EA134" s="41">
        <v>0</v>
      </c>
      <c r="EB134" s="41">
        <v>0</v>
      </c>
      <c r="EC134" s="41">
        <v>0</v>
      </c>
      <c r="ED134" s="41">
        <v>0</v>
      </c>
      <c r="EE134" s="41">
        <f>ROUND(IF(AM134="是",SUM(DQ134:EC134),IFERROR(SUM(DQ134:EC134)*BT134/SUMIF(F:F,F134,BT:BT),SUM(DQ134:EC134))),2)</f>
        <v>28.52</v>
      </c>
      <c r="EF134" s="41" t="s">
        <v>195</v>
      </c>
      <c r="EG134" s="41">
        <f t="shared" si="92"/>
        <v>47.43</v>
      </c>
      <c r="EH134" s="41">
        <f t="shared" si="93"/>
        <v>28.52</v>
      </c>
      <c r="EI134" s="1">
        <v>1</v>
      </c>
      <c r="EJ134" s="41">
        <f t="shared" si="94"/>
        <v>0</v>
      </c>
      <c r="EK134" s="41">
        <f t="shared" si="95"/>
        <v>0</v>
      </c>
      <c r="EM134" s="33" t="str">
        <f t="shared" si="110"/>
        <v>无</v>
      </c>
      <c r="EN134" s="33"/>
      <c r="EO134" s="43" t="str">
        <f t="shared" si="82"/>
        <v/>
      </c>
      <c r="EP134" s="1"/>
      <c r="EQ134" s="1"/>
      <c r="ER134" s="1"/>
      <c r="ES134" s="1">
        <f t="shared" si="96"/>
        <v>1</v>
      </c>
      <c r="ET134" s="1" t="str">
        <f t="shared" si="97"/>
        <v>1</v>
      </c>
      <c r="EU134" s="1">
        <f t="shared" si="98"/>
        <v>0</v>
      </c>
      <c r="EV134" s="1">
        <f t="shared" si="99"/>
        <v>1</v>
      </c>
      <c r="EW134" s="1" t="str">
        <f t="shared" si="100"/>
        <v>1-1</v>
      </c>
      <c r="EX134" s="1" t="str">
        <f t="shared" si="101"/>
        <v>1</v>
      </c>
      <c r="EY134" s="1" t="str">
        <f t="shared" si="102"/>
        <v>1-1层</v>
      </c>
      <c r="FB134" s="5">
        <v>20210526</v>
      </c>
    </row>
    <row r="135" customHeight="1" spans="1:158">
      <c r="A135" s="1">
        <v>1</v>
      </c>
      <c r="B135" s="1" t="s">
        <v>1201</v>
      </c>
      <c r="C135" s="3" t="s">
        <v>1202</v>
      </c>
      <c r="D135" s="1" t="str">
        <f t="shared" si="103"/>
        <v>510821217203JC00147</v>
      </c>
      <c r="E135" s="1" t="str">
        <f t="shared" si="104"/>
        <v>510821217203JC00147F00010001</v>
      </c>
      <c r="F135" s="1" t="s">
        <v>1203</v>
      </c>
      <c r="G135" s="1" t="s">
        <v>169</v>
      </c>
      <c r="H135" s="1">
        <f>COUNTIF(F:F,F135)</f>
        <v>1</v>
      </c>
      <c r="I135" s="5" t="s">
        <v>170</v>
      </c>
      <c r="J135"/>
      <c r="K135"/>
      <c r="L135" s="1" t="s">
        <v>1204</v>
      </c>
      <c r="M135" s="1">
        <f>COUNTIF(L:L,L135)</f>
        <v>1</v>
      </c>
      <c r="P135" s="6" t="str">
        <f>IFERROR(HYPERLINK(VLOOKUP(L:L,户籍资料路径!A:C,2,FALSE),"有"),"无")</f>
        <v>无</v>
      </c>
      <c r="Q135" s="11" t="str">
        <f>IFERROR(HYPERLINK(VLOOKUP(K:K,权属资料路径!A:B,2,FALSE),"有"),"无")</f>
        <v>无</v>
      </c>
      <c r="R135" s="11" t="str">
        <f>IFERROR(HYPERLINK(VLOOKUP(F:F,调查资料路径!A:B,2,FALSE),"有"),"无")</f>
        <v>无</v>
      </c>
      <c r="S135" s="12" t="str">
        <f t="shared" si="105"/>
        <v>有</v>
      </c>
      <c r="T135" s="1" t="s">
        <v>1205</v>
      </c>
      <c r="X135" s="1" t="s">
        <v>217</v>
      </c>
      <c r="Y135" s="1" t="str">
        <f t="shared" si="106"/>
        <v>2</v>
      </c>
      <c r="Z135" s="1" t="s">
        <v>1206</v>
      </c>
      <c r="AA135" s="1" t="str">
        <f>VLOOKUP(L:L,[1]Sheet1!$A:$N,2,FALSE)</f>
        <v>四川省旺苍县天星乡木瓜村5组21号</v>
      </c>
      <c r="AB135" s="1">
        <f t="shared" si="87"/>
        <v>0</v>
      </c>
      <c r="AC135" s="1" t="str">
        <f t="shared" si="88"/>
        <v>旺苍县天星乡木瓜村3组集体经济组织成员</v>
      </c>
      <c r="AD135" s="1">
        <v>628216</v>
      </c>
      <c r="AE135" s="1" t="s">
        <v>172</v>
      </c>
      <c r="AF135" s="1" t="s">
        <v>173</v>
      </c>
      <c r="AG135" s="1" t="s">
        <v>174</v>
      </c>
      <c r="AH135" s="1" t="str">
        <f t="shared" si="107"/>
        <v>旺苍县天星乡木瓜村3组刘素珍住宅一幢1-1层</v>
      </c>
      <c r="AJ135" s="1" t="s">
        <v>176</v>
      </c>
      <c r="AK135" s="5" t="s">
        <v>1207</v>
      </c>
      <c r="AP135" s="24" t="s">
        <v>177</v>
      </c>
      <c r="AS135" s="25" t="str">
        <f t="shared" si="108"/>
        <v>本宗地采用测距仪丈量了部分界址边长。界址线清楚，双方现场指界，与邻宗地无争议。</v>
      </c>
      <c r="AT135" s="5" t="s">
        <v>178</v>
      </c>
      <c r="AU135" s="1" t="s">
        <v>179</v>
      </c>
      <c r="AW135" s="1" t="s">
        <v>180</v>
      </c>
      <c r="AY135" s="5" t="s">
        <v>181</v>
      </c>
      <c r="BA135" s="1">
        <v>0</v>
      </c>
      <c r="BB135" s="1">
        <v>0</v>
      </c>
      <c r="BD135" s="1" t="e">
        <f>VLOOKUP(K:K,面签资料路径!A:C,2,0)</f>
        <v>#N/A</v>
      </c>
      <c r="BG135" s="1" t="s">
        <v>207</v>
      </c>
      <c r="BH135" s="1" t="s">
        <v>185</v>
      </c>
      <c r="BJ135" s="1" t="s">
        <v>186</v>
      </c>
      <c r="BK135" s="1" t="str">
        <f t="shared" si="109"/>
        <v>自行修建</v>
      </c>
      <c r="BL135" s="1" t="s">
        <v>208</v>
      </c>
      <c r="BM135" s="1" t="s">
        <v>209</v>
      </c>
      <c r="BX135" s="1" t="s">
        <v>189</v>
      </c>
      <c r="BY135" s="1" t="s">
        <v>189</v>
      </c>
      <c r="BZ135" s="1" t="s">
        <v>189</v>
      </c>
      <c r="CA135" s="1" t="s">
        <v>189</v>
      </c>
      <c r="CB135" s="1" t="s">
        <v>189</v>
      </c>
      <c r="CC135" s="1" t="s">
        <v>188</v>
      </c>
      <c r="CD135" s="1" t="s">
        <v>189</v>
      </c>
      <c r="DC135" s="1" t="s">
        <v>169</v>
      </c>
      <c r="DD135" s="1" t="s">
        <v>210</v>
      </c>
      <c r="DE135" s="1" t="s">
        <v>220</v>
      </c>
      <c r="DF135" s="1" t="s">
        <v>211</v>
      </c>
      <c r="DG135" s="1" t="s">
        <v>1208</v>
      </c>
      <c r="DH135" s="1" t="s">
        <v>220</v>
      </c>
      <c r="DI135" s="1" t="s">
        <v>194</v>
      </c>
      <c r="DJ135" s="1" t="s">
        <v>194</v>
      </c>
      <c r="DK135" s="1" t="s">
        <v>194</v>
      </c>
      <c r="DL135" s="1" t="s">
        <v>194</v>
      </c>
      <c r="DM135" s="1">
        <v>203.3</v>
      </c>
      <c r="DN135" s="41">
        <f>ROUND(IF(AM135="是",IFERROR(DM135*EE135/SUMIF(F:F,F135,EE:EE),DM135),IFERROR(DM135*BT135/SUMIF(F:F,F135,BT:BT),DM135)),2)</f>
        <v>203.3</v>
      </c>
      <c r="DO135" s="41">
        <v>136.87</v>
      </c>
      <c r="DP135" s="41">
        <f>ROUND(IF(AM135="是",IFERROR(DO135*EE135/SUMIF(F:F,F135,EE:EE),DO135),IFERROR(DO135*BT135/SUMIF(F:F,F135,BT:BT),DO135)),2)</f>
        <v>136.87</v>
      </c>
      <c r="DQ135" s="41">
        <v>0</v>
      </c>
      <c r="DR135" s="41">
        <v>0</v>
      </c>
      <c r="DS135" s="41">
        <v>0</v>
      </c>
      <c r="DT135" s="41">
        <v>136.87</v>
      </c>
      <c r="DU135" s="41">
        <v>0</v>
      </c>
      <c r="DV135" s="41">
        <v>0</v>
      </c>
      <c r="DW135" s="41">
        <v>0</v>
      </c>
      <c r="DX135" s="41">
        <v>0</v>
      </c>
      <c r="DY135" s="41">
        <v>0</v>
      </c>
      <c r="DZ135" s="41">
        <v>0</v>
      </c>
      <c r="EA135" s="41">
        <v>0</v>
      </c>
      <c r="EB135" s="41">
        <v>0</v>
      </c>
      <c r="EC135" s="41">
        <v>0</v>
      </c>
      <c r="ED135" s="41">
        <v>0</v>
      </c>
      <c r="EE135" s="41">
        <f>ROUND(IF(AM135="是",SUM(DQ135:EC135),IFERROR(SUM(DQ135:EC135)*BT135/SUMIF(F:F,F135,BT:BT),SUM(DQ135:EC135))),2)</f>
        <v>136.87</v>
      </c>
      <c r="EF135" s="41" t="s">
        <v>195</v>
      </c>
      <c r="EG135" s="41">
        <f t="shared" si="92"/>
        <v>203.3</v>
      </c>
      <c r="EH135" s="41">
        <f t="shared" si="93"/>
        <v>136.87</v>
      </c>
      <c r="EI135" s="1">
        <v>1</v>
      </c>
      <c r="EJ135" s="41">
        <f t="shared" si="94"/>
        <v>0</v>
      </c>
      <c r="EK135" s="41">
        <f t="shared" si="95"/>
        <v>0</v>
      </c>
      <c r="EM135" s="33" t="str">
        <f t="shared" si="110"/>
        <v>无</v>
      </c>
      <c r="EN135" s="33"/>
      <c r="EO135" s="43" t="str">
        <f t="shared" si="82"/>
        <v/>
      </c>
      <c r="EP135" s="1"/>
      <c r="EQ135" s="1"/>
      <c r="ER135" s="1"/>
      <c r="ES135" s="1">
        <f t="shared" si="96"/>
        <v>1</v>
      </c>
      <c r="ET135" s="1" t="str">
        <f t="shared" si="97"/>
        <v>1</v>
      </c>
      <c r="EU135" s="1">
        <f t="shared" si="98"/>
        <v>0</v>
      </c>
      <c r="EV135" s="1">
        <f t="shared" si="99"/>
        <v>1</v>
      </c>
      <c r="EW135" s="1" t="str">
        <f t="shared" si="100"/>
        <v>1-1</v>
      </c>
      <c r="EX135" s="1" t="str">
        <f t="shared" si="101"/>
        <v>1</v>
      </c>
      <c r="EY135" s="1" t="str">
        <f t="shared" si="102"/>
        <v>1-1层</v>
      </c>
      <c r="FB135" s="5">
        <v>20210526</v>
      </c>
    </row>
    <row r="136" customHeight="1" spans="1:158">
      <c r="A136" s="1">
        <v>1</v>
      </c>
      <c r="B136" s="1" t="s">
        <v>1209</v>
      </c>
      <c r="C136" s="3" t="s">
        <v>1210</v>
      </c>
      <c r="D136" s="1" t="str">
        <f t="shared" ref="D136:D142" si="111">F136</f>
        <v>510821217203JC00149</v>
      </c>
      <c r="E136" s="1" t="str">
        <f t="shared" ref="E136:E142" si="112">F136&amp;"F00010001"</f>
        <v>510821217203JC00149F00010001</v>
      </c>
      <c r="F136" s="1" t="s">
        <v>1211</v>
      </c>
      <c r="G136" s="1" t="s">
        <v>169</v>
      </c>
      <c r="H136" s="1">
        <f>COUNTIF(F:F,F136)</f>
        <v>1</v>
      </c>
      <c r="I136" s="5" t="s">
        <v>170</v>
      </c>
      <c r="J136" s="9"/>
      <c r="L136" s="1" t="s">
        <v>1212</v>
      </c>
      <c r="M136" s="1">
        <f>COUNTIF(L:L,L136)</f>
        <v>1</v>
      </c>
      <c r="P136" s="6" t="str">
        <f>IFERROR(HYPERLINK(VLOOKUP(L:L,户籍资料路径!A:C,2,FALSE),"有"),"无")</f>
        <v>有</v>
      </c>
      <c r="Q136" s="11" t="str">
        <f>IFERROR(HYPERLINK(VLOOKUP(L:L,权属资料路径!A:B,2,FALSE),"有"),"无")</f>
        <v>无</v>
      </c>
      <c r="R136" s="11" t="str">
        <f>IFERROR(HYPERLINK(VLOOKUP(F:F,调查资料路径!A:B,2,FALSE),"有"),"无")</f>
        <v>无</v>
      </c>
      <c r="S136" s="12" t="str">
        <f t="shared" ref="S136:S142" si="113">IF(C136&gt;0,HYPERLINK(".\"&amp;AE136&amp;AF136&amp;"房屋照片\"&amp;C136,"有"),"无")</f>
        <v>有</v>
      </c>
      <c r="T136" s="1" t="s">
        <v>1213</v>
      </c>
      <c r="X136" s="1" t="s">
        <v>841</v>
      </c>
      <c r="Y136" s="1" t="str">
        <f t="shared" ref="Y136:Y142" si="114">IF(U136&gt;0,"核实是否所有人都要享受面积",IF(V136&gt;0,"核实是否所有人都要享受面积",X136))</f>
        <v>6</v>
      </c>
      <c r="Z136" s="1" t="s">
        <v>1214</v>
      </c>
      <c r="AA136" s="1" t="str">
        <f>VLOOKUP(L:L,[1]Sheet1!$A:$N,2,FALSE)</f>
        <v>四川省旺苍县天星乡木瓜村5组04号</v>
      </c>
      <c r="AB136" s="1">
        <f t="shared" si="87"/>
        <v>0</v>
      </c>
      <c r="AC136" s="1" t="str">
        <f t="shared" si="88"/>
        <v>旺苍县天星乡木瓜村3组集体经济组织成员</v>
      </c>
      <c r="AD136" s="1">
        <v>628216</v>
      </c>
      <c r="AE136" s="1" t="s">
        <v>172</v>
      </c>
      <c r="AF136" s="1" t="s">
        <v>173</v>
      </c>
      <c r="AG136" s="1" t="s">
        <v>174</v>
      </c>
      <c r="AH136" s="1" t="str">
        <f t="shared" ref="AH136:AH142" si="115">"旺苍县"&amp;AE136&amp;AF136&amp;AG136&amp;L136&amp;"住宅一幢1-"&amp;DC136&amp;"层"</f>
        <v>旺苍县天星乡木瓜村3组李本辉住宅一幢1-2层</v>
      </c>
      <c r="AJ136" s="1" t="s">
        <v>176</v>
      </c>
      <c r="AK136" s="5" t="s">
        <v>614</v>
      </c>
      <c r="AP136" s="24" t="s">
        <v>177</v>
      </c>
      <c r="AQ136" s="26" t="s">
        <v>492</v>
      </c>
      <c r="AS136" s="25" t="str">
        <f t="shared" ref="AS136:AS142" si="116">AP136&amp;AQ136</f>
        <v>本宗地采用测距仪丈量了部分界址边长。界址线清楚，双方现场指界，与邻宗地无争议。该权利人还有一处宅基地。</v>
      </c>
      <c r="AT136" s="5" t="s">
        <v>178</v>
      </c>
      <c r="AU136" s="1" t="s">
        <v>179</v>
      </c>
      <c r="AW136" s="1" t="s">
        <v>180</v>
      </c>
      <c r="AY136" s="5" t="s">
        <v>181</v>
      </c>
      <c r="BA136" s="1">
        <v>0</v>
      </c>
      <c r="BB136" s="1">
        <v>0</v>
      </c>
      <c r="BD136" s="1" t="e">
        <f>VLOOKUP(K:K,面签资料路径!A:C,2,0)</f>
        <v>#N/A</v>
      </c>
      <c r="BG136" s="1" t="s">
        <v>207</v>
      </c>
      <c r="BH136" s="1" t="s">
        <v>185</v>
      </c>
      <c r="BJ136" s="1" t="s">
        <v>186</v>
      </c>
      <c r="BK136" s="1" t="str">
        <f t="shared" ref="BK136:BK142" si="117">IF(CD136="是","继承","自行修建")</f>
        <v>自行修建</v>
      </c>
      <c r="BL136" s="1" t="s">
        <v>208</v>
      </c>
      <c r="BM136" s="1" t="s">
        <v>209</v>
      </c>
      <c r="BX136" s="1" t="s">
        <v>188</v>
      </c>
      <c r="BY136" s="1" t="s">
        <v>189</v>
      </c>
      <c r="BZ136" s="1" t="s">
        <v>188</v>
      </c>
      <c r="CA136" s="1" t="s">
        <v>189</v>
      </c>
      <c r="CB136" s="1" t="s">
        <v>189</v>
      </c>
      <c r="CC136" s="1" t="s">
        <v>188</v>
      </c>
      <c r="CD136" s="1" t="s">
        <v>189</v>
      </c>
      <c r="DC136" s="1" t="s">
        <v>217</v>
      </c>
      <c r="DD136" s="1" t="s">
        <v>244</v>
      </c>
      <c r="DE136" s="1" t="s">
        <v>211</v>
      </c>
      <c r="DF136" s="1" t="s">
        <v>220</v>
      </c>
      <c r="DG136" s="1" t="s">
        <v>220</v>
      </c>
      <c r="DH136" s="1" t="s">
        <v>1208</v>
      </c>
      <c r="DI136" s="1" t="s">
        <v>194</v>
      </c>
      <c r="DJ136" s="1" t="s">
        <v>194</v>
      </c>
      <c r="DK136" s="1" t="s">
        <v>194</v>
      </c>
      <c r="DL136" s="1" t="s">
        <v>194</v>
      </c>
      <c r="DM136" s="1">
        <v>108.58</v>
      </c>
      <c r="DN136" s="41">
        <f>ROUND(IF(AM136="是",IFERROR(DM136*EE136/SUMIF(F:F,F136,EE:EE),DM136),IFERROR(DM136*BT136/SUMIF(F:F,F136,BT:BT),DM136)),2)</f>
        <v>108.58</v>
      </c>
      <c r="DO136" s="41">
        <v>94.54</v>
      </c>
      <c r="DP136" s="41">
        <f>ROUND(IF(AM136="是",IFERROR(DO136*EE136/SUMIF(F:F,F136,EE:EE),DO136),IFERROR(DO136*BT136/SUMIF(F:F,F136,BT:BT),DO136)),2)</f>
        <v>94.54</v>
      </c>
      <c r="DQ136" s="41">
        <v>0</v>
      </c>
      <c r="DR136" s="41">
        <v>0</v>
      </c>
      <c r="DS136" s="41">
        <v>0</v>
      </c>
      <c r="DT136" s="41">
        <v>94.54</v>
      </c>
      <c r="DU136" s="41">
        <v>94.54</v>
      </c>
      <c r="DV136" s="41">
        <v>0</v>
      </c>
      <c r="DW136" s="41">
        <v>0</v>
      </c>
      <c r="DX136" s="41">
        <v>0</v>
      </c>
      <c r="DY136" s="41">
        <v>0</v>
      </c>
      <c r="DZ136" s="41">
        <v>0</v>
      </c>
      <c r="EA136" s="41">
        <v>0</v>
      </c>
      <c r="EB136" s="41">
        <v>0</v>
      </c>
      <c r="EC136" s="41">
        <v>0</v>
      </c>
      <c r="ED136" s="41">
        <v>0</v>
      </c>
      <c r="EE136" s="41">
        <f>ROUND(IF(AM136="是",SUM(DQ136:EC136),IFERROR(SUM(DQ136:EC136)*BT136/SUMIF(F:F,F136,BT:BT),SUM(DQ136:EC136))),2)</f>
        <v>189.08</v>
      </c>
      <c r="EF136" s="41" t="s">
        <v>195</v>
      </c>
      <c r="EG136" s="41">
        <f t="shared" si="92"/>
        <v>108.58</v>
      </c>
      <c r="EH136" s="41">
        <f t="shared" si="93"/>
        <v>189.08</v>
      </c>
      <c r="EI136" s="1">
        <v>2</v>
      </c>
      <c r="EJ136" s="41">
        <f t="shared" si="94"/>
        <v>0</v>
      </c>
      <c r="EK136" s="41">
        <f t="shared" si="95"/>
        <v>0</v>
      </c>
      <c r="EM136" s="33" t="str">
        <f t="shared" si="110"/>
        <v>无</v>
      </c>
      <c r="EN136" s="33"/>
      <c r="EO136" s="43" t="str">
        <f t="shared" si="82"/>
        <v/>
      </c>
      <c r="EP136" s="1"/>
      <c r="EQ136" s="1"/>
      <c r="ER136" s="1"/>
      <c r="ES136" s="1">
        <f t="shared" si="96"/>
        <v>2</v>
      </c>
      <c r="ET136" s="1" t="str">
        <f t="shared" si="97"/>
        <v>2</v>
      </c>
      <c r="EU136" s="1">
        <f t="shared" si="98"/>
        <v>0</v>
      </c>
      <c r="EV136" s="1">
        <f t="shared" si="99"/>
        <v>1</v>
      </c>
      <c r="EW136" s="1" t="str">
        <f t="shared" si="100"/>
        <v>1-2</v>
      </c>
      <c r="EX136" s="1" t="str">
        <f t="shared" si="101"/>
        <v>2</v>
      </c>
      <c r="EY136" s="1" t="str">
        <f t="shared" si="102"/>
        <v>1-2层</v>
      </c>
      <c r="FB136" s="5">
        <v>20210526</v>
      </c>
    </row>
    <row r="137" customHeight="1" spans="1:158">
      <c r="A137" s="1">
        <v>1</v>
      </c>
      <c r="B137" s="1" t="s">
        <v>1215</v>
      </c>
      <c r="C137" s="3" t="s">
        <v>1216</v>
      </c>
      <c r="D137" s="1" t="str">
        <f t="shared" si="111"/>
        <v>510821217203JC00150</v>
      </c>
      <c r="E137" s="1" t="str">
        <f t="shared" si="112"/>
        <v>510821217203JC00150F00010001</v>
      </c>
      <c r="F137" s="1" t="s">
        <v>1217</v>
      </c>
      <c r="G137" s="1" t="s">
        <v>169</v>
      </c>
      <c r="H137" s="1">
        <f>COUNTIF(F:F,F137)</f>
        <v>1</v>
      </c>
      <c r="I137" s="5" t="s">
        <v>170</v>
      </c>
      <c r="L137" s="1" t="s">
        <v>1218</v>
      </c>
      <c r="M137" s="1">
        <f>COUNTIF(L:L,L137)</f>
        <v>1</v>
      </c>
      <c r="P137" s="6" t="str">
        <f>IFERROR(HYPERLINK(VLOOKUP(L:L,户籍资料路径!A:C,2,FALSE),"有"),"无")</f>
        <v>有</v>
      </c>
      <c r="Q137" s="11" t="str">
        <f>IFERROR(HYPERLINK(VLOOKUP(K:K,权属资料路径!A:B,2,FALSE),"有"),"无")</f>
        <v>无</v>
      </c>
      <c r="R137" s="11" t="str">
        <f>IFERROR(HYPERLINK(VLOOKUP(F:F,调查资料路径!A:B,2,FALSE),"有"),"无")</f>
        <v>无</v>
      </c>
      <c r="S137" s="12" t="str">
        <f t="shared" si="113"/>
        <v>有</v>
      </c>
      <c r="T137" s="1" t="s">
        <v>1219</v>
      </c>
      <c r="X137" s="1" t="s">
        <v>217</v>
      </c>
      <c r="Y137" s="1" t="str">
        <f t="shared" si="114"/>
        <v>2</v>
      </c>
      <c r="Z137" s="1" t="s">
        <v>1220</v>
      </c>
      <c r="AA137" s="1" t="str">
        <f>VLOOKUP(L:L,[1]Sheet1!$A:$N,2,FALSE)</f>
        <v>四川省旺苍县天星乡木瓜村7组27号</v>
      </c>
      <c r="AB137" s="1">
        <f t="shared" si="87"/>
        <v>0</v>
      </c>
      <c r="AC137" s="1" t="str">
        <f t="shared" si="88"/>
        <v>旺苍县天星乡木瓜村3组集体经济组织成员</v>
      </c>
      <c r="AD137" s="1">
        <v>628216</v>
      </c>
      <c r="AE137" s="1" t="s">
        <v>172</v>
      </c>
      <c r="AF137" s="1" t="s">
        <v>173</v>
      </c>
      <c r="AG137" s="1" t="s">
        <v>174</v>
      </c>
      <c r="AH137" s="1" t="str">
        <f t="shared" si="115"/>
        <v>旺苍县天星乡木瓜村3组李本秀住宅一幢1-1层</v>
      </c>
      <c r="AJ137" s="1" t="s">
        <v>176</v>
      </c>
      <c r="AK137" s="5" t="s">
        <v>1221</v>
      </c>
      <c r="AP137" s="24" t="s">
        <v>177</v>
      </c>
      <c r="AQ137" s="26" t="s">
        <v>1222</v>
      </c>
      <c r="AS137" s="25" t="str">
        <f t="shared" si="116"/>
        <v>本宗地采用测距仪丈量了部分界址边长。界址线清楚，双方现场指界，与邻宗地无争议。其儿子李德勇新建一处房屋</v>
      </c>
      <c r="AT137" s="5" t="s">
        <v>178</v>
      </c>
      <c r="AU137" s="1" t="s">
        <v>179</v>
      </c>
      <c r="AW137" s="1" t="s">
        <v>180</v>
      </c>
      <c r="AY137" s="5" t="s">
        <v>181</v>
      </c>
      <c r="BA137" s="1">
        <v>0</v>
      </c>
      <c r="BB137" s="1">
        <v>0</v>
      </c>
      <c r="BD137" s="1" t="e">
        <f>VLOOKUP(K:K,面签资料路径!A:C,2,0)</f>
        <v>#N/A</v>
      </c>
      <c r="BG137" s="1" t="s">
        <v>207</v>
      </c>
      <c r="BH137" s="1" t="s">
        <v>185</v>
      </c>
      <c r="BJ137" s="1" t="s">
        <v>186</v>
      </c>
      <c r="BK137" s="1" t="str">
        <f t="shared" si="117"/>
        <v>自行修建</v>
      </c>
      <c r="BL137" s="1" t="s">
        <v>208</v>
      </c>
      <c r="BM137" s="1" t="s">
        <v>209</v>
      </c>
      <c r="BX137" s="1" t="s">
        <v>188</v>
      </c>
      <c r="BY137" s="1" t="s">
        <v>189</v>
      </c>
      <c r="BZ137" s="1" t="s">
        <v>188</v>
      </c>
      <c r="CA137" s="1" t="s">
        <v>189</v>
      </c>
      <c r="CB137" s="1" t="s">
        <v>189</v>
      </c>
      <c r="CC137" s="1" t="s">
        <v>188</v>
      </c>
      <c r="CD137" s="1" t="s">
        <v>189</v>
      </c>
      <c r="DC137" s="1" t="s">
        <v>169</v>
      </c>
      <c r="DD137" s="1" t="s">
        <v>210</v>
      </c>
      <c r="DE137" s="1" t="s">
        <v>192</v>
      </c>
      <c r="DF137" s="1" t="s">
        <v>211</v>
      </c>
      <c r="DG137" s="1" t="s">
        <v>1223</v>
      </c>
      <c r="DH137" s="1" t="s">
        <v>193</v>
      </c>
      <c r="DI137" s="1" t="s">
        <v>194</v>
      </c>
      <c r="DJ137" s="1" t="s">
        <v>194</v>
      </c>
      <c r="DK137" s="1" t="s">
        <v>194</v>
      </c>
      <c r="DL137" s="1" t="s">
        <v>194</v>
      </c>
      <c r="DM137" s="1">
        <v>225.57</v>
      </c>
      <c r="DN137" s="41">
        <f>ROUND(IF(AM137="是",IFERROR(DM137*EE137/SUMIF(F:F,F137,EE:EE),DM137),IFERROR(DM137*BT137/SUMIF(F:F,F137,BT:BT),DM137)),2)</f>
        <v>225.57</v>
      </c>
      <c r="DO137" s="41">
        <v>167.48</v>
      </c>
      <c r="DP137" s="41">
        <f>ROUND(IF(AM137="是",IFERROR(DO137*EE137/SUMIF(F:F,F137,EE:EE),DO137),IFERROR(DO137*BT137/SUMIF(F:F,F137,BT:BT),DO137)),2)</f>
        <v>167.48</v>
      </c>
      <c r="DQ137" s="41">
        <v>0</v>
      </c>
      <c r="DR137" s="41">
        <v>0</v>
      </c>
      <c r="DS137" s="41">
        <v>0</v>
      </c>
      <c r="DT137" s="41">
        <v>167.48</v>
      </c>
      <c r="DU137" s="41">
        <v>0</v>
      </c>
      <c r="DV137" s="41">
        <v>0</v>
      </c>
      <c r="DW137" s="41">
        <v>0</v>
      </c>
      <c r="DX137" s="41">
        <v>0</v>
      </c>
      <c r="DY137" s="41">
        <v>0</v>
      </c>
      <c r="DZ137" s="41">
        <v>0</v>
      </c>
      <c r="EA137" s="41">
        <v>0</v>
      </c>
      <c r="EB137" s="41">
        <v>0</v>
      </c>
      <c r="EC137" s="41">
        <v>0</v>
      </c>
      <c r="ED137" s="41">
        <v>0</v>
      </c>
      <c r="EE137" s="41">
        <f>ROUND(IF(AM137="是",SUM(DQ137:EC137),IFERROR(SUM(DQ137:EC137)*BT137/SUMIF(F:F,F137,BT:BT),SUM(DQ137:EC137))),2)</f>
        <v>167.48</v>
      </c>
      <c r="EF137" s="41" t="s">
        <v>195</v>
      </c>
      <c r="EG137" s="41">
        <f t="shared" si="92"/>
        <v>90</v>
      </c>
      <c r="EH137" s="41">
        <f t="shared" si="93"/>
        <v>66.8227157866738</v>
      </c>
      <c r="EI137" s="1">
        <v>1</v>
      </c>
      <c r="EJ137" s="41">
        <f t="shared" si="94"/>
        <v>135.57</v>
      </c>
      <c r="EK137" s="41">
        <f t="shared" si="95"/>
        <v>100.657284213326</v>
      </c>
      <c r="EM137" s="33" t="str">
        <f t="shared" si="110"/>
        <v>经确认，该宗地总面积为225.57平方米，合法用地面积为90平方米，超占土地面积为135.57平方米;建筑总面积为0平方米，合法建筑面积为66.82平方米，超占建筑面积为100.66平方米</v>
      </c>
      <c r="EN137" s="33"/>
      <c r="EO137" s="43" t="str">
        <f t="shared" si="82"/>
        <v>该宗地面积为225.57平方米，合法面积为90平方米，超占土地面积为135.57平方米；建筑总面积为0平方米，合法建筑面积为66.82平方米，超占建筑面积为100.66平方米。
</v>
      </c>
      <c r="EP137" s="1"/>
      <c r="EQ137" s="1"/>
      <c r="ER137" s="1"/>
      <c r="ES137" s="1">
        <f t="shared" si="96"/>
        <v>1</v>
      </c>
      <c r="ET137" s="1" t="str">
        <f t="shared" si="97"/>
        <v>1</v>
      </c>
      <c r="EU137" s="1">
        <f t="shared" si="98"/>
        <v>0</v>
      </c>
      <c r="EV137" s="1">
        <f t="shared" si="99"/>
        <v>1</v>
      </c>
      <c r="EW137" s="1" t="str">
        <f t="shared" si="100"/>
        <v>1-1</v>
      </c>
      <c r="EX137" s="1" t="str">
        <f t="shared" si="101"/>
        <v>1</v>
      </c>
      <c r="EY137" s="1" t="str">
        <f t="shared" si="102"/>
        <v>1-1层</v>
      </c>
      <c r="FB137" s="5">
        <v>20210526</v>
      </c>
    </row>
    <row r="138" customHeight="1" spans="1:158">
      <c r="A138" s="1">
        <v>1</v>
      </c>
      <c r="B138" s="1" t="s">
        <v>1224</v>
      </c>
      <c r="C138" s="4" t="s">
        <v>1225</v>
      </c>
      <c r="D138" s="1" t="str">
        <f t="shared" si="111"/>
        <v>510821217203JC00151</v>
      </c>
      <c r="E138" s="1" t="str">
        <f t="shared" si="112"/>
        <v>510821217203JC00151F00010001</v>
      </c>
      <c r="F138" s="1" t="s">
        <v>1226</v>
      </c>
      <c r="G138" s="1" t="s">
        <v>169</v>
      </c>
      <c r="H138" s="1">
        <f>COUNTIF(F:F,F138)</f>
        <v>2</v>
      </c>
      <c r="I138" s="5" t="s">
        <v>170</v>
      </c>
      <c r="J138"/>
      <c r="L138" s="1" t="s">
        <v>1227</v>
      </c>
      <c r="M138" s="1">
        <f>COUNTIF(L:L,L138)</f>
        <v>1</v>
      </c>
      <c r="P138" s="8" t="str">
        <f>IFERROR(HYPERLINK(VLOOKUP(L:L,户籍资料路径!A:C,2,FALSE),"有"),"无")</f>
        <v>有</v>
      </c>
      <c r="Q138" s="11" t="str">
        <f>IFERROR(HYPERLINK(VLOOKUP(K:K,权属资料路径!A:B,2,FALSE),"有"),"无")</f>
        <v>无</v>
      </c>
      <c r="R138" s="11" t="str">
        <f>IFERROR(HYPERLINK(VLOOKUP(F:F,调查资料路径!A:B,2,FALSE),"有"),"无")</f>
        <v>无</v>
      </c>
      <c r="S138" s="12" t="str">
        <f t="shared" si="113"/>
        <v>有</v>
      </c>
      <c r="T138" s="1" t="s">
        <v>1228</v>
      </c>
      <c r="X138" s="1" t="s">
        <v>233</v>
      </c>
      <c r="Y138" s="1" t="str">
        <f t="shared" si="114"/>
        <v>3</v>
      </c>
      <c r="Z138" s="7">
        <v>13548262186</v>
      </c>
      <c r="AA138" s="1" t="str">
        <f>VLOOKUP(L:L,[1]Sheet1!$A:$N,2,FALSE)</f>
        <v>四川省旺苍县天星乡木瓜村4组21号</v>
      </c>
      <c r="AB138" s="1">
        <f t="shared" si="87"/>
        <v>0</v>
      </c>
      <c r="AC138" s="1" t="str">
        <f t="shared" si="88"/>
        <v>旺苍县天星乡木瓜村3组集体经济组织成员</v>
      </c>
      <c r="AD138" s="1">
        <v>628216</v>
      </c>
      <c r="AE138" s="1" t="s">
        <v>172</v>
      </c>
      <c r="AF138" s="9" t="s">
        <v>173</v>
      </c>
      <c r="AG138" s="1" t="s">
        <v>174</v>
      </c>
      <c r="AH138" s="1" t="str">
        <f t="shared" si="115"/>
        <v>旺苍县天星乡木瓜村3组李本超住宅一幢1-2层</v>
      </c>
      <c r="AJ138" s="1" t="s">
        <v>176</v>
      </c>
      <c r="AK138" s="18">
        <v>40137</v>
      </c>
      <c r="AL138" s="18"/>
      <c r="AM138" s="19"/>
      <c r="AP138" s="24" t="s">
        <v>177</v>
      </c>
      <c r="AQ138" s="26" t="s">
        <v>492</v>
      </c>
      <c r="AS138" s="25" t="str">
        <f t="shared" si="116"/>
        <v>本宗地采用测距仪丈量了部分界址边长。界址线清楚，双方现场指界，与邻宗地无争议。该权利人还有一处宅基地。</v>
      </c>
      <c r="AT138" s="5" t="s">
        <v>178</v>
      </c>
      <c r="AU138" s="1" t="s">
        <v>179</v>
      </c>
      <c r="AW138" s="1" t="s">
        <v>180</v>
      </c>
      <c r="AY138" s="5" t="s">
        <v>181</v>
      </c>
      <c r="BA138" s="1" t="s">
        <v>182</v>
      </c>
      <c r="BB138" s="1" t="s">
        <v>1229</v>
      </c>
      <c r="BD138" s="1" t="e">
        <f>VLOOKUP(K:K,面签资料路径!A:C,2,0)</f>
        <v>#N/A</v>
      </c>
      <c r="BG138" s="1" t="s">
        <v>207</v>
      </c>
      <c r="BH138" s="1" t="s">
        <v>185</v>
      </c>
      <c r="BJ138" s="1" t="s">
        <v>186</v>
      </c>
      <c r="BK138" s="1" t="str">
        <f t="shared" si="117"/>
        <v>自行修建</v>
      </c>
      <c r="BL138" s="1" t="s">
        <v>208</v>
      </c>
      <c r="BM138" s="1" t="s">
        <v>209</v>
      </c>
      <c r="BT138" s="33">
        <v>1</v>
      </c>
      <c r="BX138" s="1" t="s">
        <v>188</v>
      </c>
      <c r="BY138" s="1" t="s">
        <v>189</v>
      </c>
      <c r="BZ138" s="1" t="s">
        <v>188</v>
      </c>
      <c r="CA138" s="1" t="s">
        <v>189</v>
      </c>
      <c r="CB138" s="1" t="s">
        <v>189</v>
      </c>
      <c r="CC138" s="1" t="s">
        <v>188</v>
      </c>
      <c r="CD138" s="1" t="s">
        <v>189</v>
      </c>
      <c r="DC138" s="1" t="s">
        <v>217</v>
      </c>
      <c r="DD138" s="1" t="s">
        <v>244</v>
      </c>
      <c r="DE138" s="1" t="s">
        <v>193</v>
      </c>
      <c r="DF138" s="1" t="s">
        <v>193</v>
      </c>
      <c r="DG138" s="1" t="s">
        <v>220</v>
      </c>
      <c r="DH138" s="1" t="s">
        <v>220</v>
      </c>
      <c r="DI138" s="1" t="s">
        <v>194</v>
      </c>
      <c r="DJ138" s="1" t="s">
        <v>194</v>
      </c>
      <c r="DK138" s="1" t="s">
        <v>194</v>
      </c>
      <c r="DL138" s="1" t="s">
        <v>194</v>
      </c>
      <c r="DM138" s="1">
        <v>207.18</v>
      </c>
      <c r="DN138" s="41">
        <f>ROUND(IF(AM138="是",IFERROR(DM138*EE138/SUMIF(F:F,F138,EE:EE),DM138),IFERROR(DM138*BT138/SUMIF(F:F,F138,BT:BT),DM138)),2)</f>
        <v>103.59</v>
      </c>
      <c r="DO138" s="41">
        <v>171.65</v>
      </c>
      <c r="DP138" s="41">
        <f>ROUND(IF(AM138="是",IFERROR(DO138*EE138/SUMIF(F:F,F138,EE:EE),DO138),IFERROR(DO138*BT138/SUMIF(F:F,F138,BT:BT),DO138)),2)</f>
        <v>85.83</v>
      </c>
      <c r="DQ138" s="41">
        <v>0</v>
      </c>
      <c r="DR138" s="41">
        <v>0</v>
      </c>
      <c r="DS138" s="41">
        <v>0</v>
      </c>
      <c r="DT138" s="41">
        <v>171.65</v>
      </c>
      <c r="DU138" s="41">
        <v>105.79</v>
      </c>
      <c r="DV138" s="41">
        <v>0</v>
      </c>
      <c r="DW138" s="41">
        <v>0</v>
      </c>
      <c r="DX138" s="41">
        <v>0</v>
      </c>
      <c r="DY138" s="41">
        <v>0</v>
      </c>
      <c r="DZ138" s="41">
        <v>0</v>
      </c>
      <c r="EA138" s="41">
        <v>0</v>
      </c>
      <c r="EB138" s="41">
        <v>0</v>
      </c>
      <c r="EC138" s="41">
        <v>0</v>
      </c>
      <c r="ED138" s="41">
        <v>0</v>
      </c>
      <c r="EE138" s="41">
        <f>ROUND(IF(AM138="是",SUM(DQ138:EC138),IFERROR(SUM(DQ138:EC138)*BT138/SUMIF(F:F,F138,BT:BT),SUM(DQ138:EC138))),2)</f>
        <v>138.72</v>
      </c>
      <c r="EF138" s="41" t="s">
        <v>195</v>
      </c>
      <c r="EG138" s="41">
        <f t="shared" si="92"/>
        <v>90</v>
      </c>
      <c r="EH138" s="41">
        <f t="shared" si="93"/>
        <v>120.521285838401</v>
      </c>
      <c r="EI138" s="1">
        <v>2</v>
      </c>
      <c r="EJ138" s="41">
        <f t="shared" si="94"/>
        <v>13.59</v>
      </c>
      <c r="EK138" s="41">
        <f t="shared" si="95"/>
        <v>18.1987141615986</v>
      </c>
      <c r="EM138" s="33" t="s">
        <v>1230</v>
      </c>
      <c r="EN138" s="33"/>
      <c r="EO138" s="43" t="str">
        <f t="shared" si="82"/>
        <v>该宗地总面积为207.18平方米，合法用地面积为180.00平方米，超占土地面积为37.18平方米;建筑总面积为277.44平方米，合法建筑面积为241.04平方米，超占建筑面积为36.4平方米</v>
      </c>
      <c r="EP138" s="1"/>
      <c r="EQ138" s="1"/>
      <c r="ER138" s="1"/>
      <c r="ES138" s="1">
        <f t="shared" si="96"/>
        <v>2</v>
      </c>
      <c r="ET138" s="1" t="str">
        <f t="shared" si="97"/>
        <v>2</v>
      </c>
      <c r="EU138" s="1">
        <f t="shared" si="98"/>
        <v>0</v>
      </c>
      <c r="EV138" s="1">
        <f t="shared" si="99"/>
        <v>1</v>
      </c>
      <c r="EW138" s="1" t="str">
        <f t="shared" si="100"/>
        <v>1-2</v>
      </c>
      <c r="EX138" s="1" t="str">
        <f t="shared" si="101"/>
        <v>2</v>
      </c>
      <c r="EY138" s="1" t="str">
        <f t="shared" si="102"/>
        <v>1-2层</v>
      </c>
      <c r="FB138" s="5">
        <v>20210526</v>
      </c>
    </row>
    <row r="139" customHeight="1" spans="1:158">
      <c r="A139" s="1">
        <v>1</v>
      </c>
      <c r="B139" s="1" t="s">
        <v>1231</v>
      </c>
      <c r="C139" s="4" t="s">
        <v>1225</v>
      </c>
      <c r="D139" s="1" t="str">
        <f t="shared" si="111"/>
        <v>510821217203JC00151</v>
      </c>
      <c r="E139" s="1" t="str">
        <f t="shared" si="112"/>
        <v>510821217203JC00151F00010001</v>
      </c>
      <c r="F139" s="1" t="s">
        <v>1226</v>
      </c>
      <c r="G139" s="1" t="s">
        <v>217</v>
      </c>
      <c r="H139" s="1">
        <f>COUNTIF(F:F,F139)</f>
        <v>2</v>
      </c>
      <c r="I139" s="5" t="s">
        <v>170</v>
      </c>
      <c r="J139" s="9"/>
      <c r="L139" s="1" t="s">
        <v>1232</v>
      </c>
      <c r="M139" s="1">
        <f>COUNTIF(L:L,L139)</f>
        <v>1</v>
      </c>
      <c r="N139" s="1" t="s">
        <v>619</v>
      </c>
      <c r="P139" s="8" t="str">
        <f>IFERROR(HYPERLINK(VLOOKUP(L:L,户籍资料路径!A:C,2,FALSE),"有"),"无")</f>
        <v>有</v>
      </c>
      <c r="Q139" s="11" t="str">
        <f>IFERROR(HYPERLINK(VLOOKUP(K:K,权属资料路径!A:B,2,FALSE),"有"),"无")</f>
        <v>无</v>
      </c>
      <c r="R139" s="11" t="str">
        <f>IFERROR(HYPERLINK(VLOOKUP(F:F,调查资料路径!A:B,2,FALSE),"有"),"无")</f>
        <v>无</v>
      </c>
      <c r="S139" s="12" t="str">
        <f t="shared" si="113"/>
        <v>有</v>
      </c>
      <c r="T139" s="1" t="s">
        <v>1233</v>
      </c>
      <c r="X139" s="1" t="s">
        <v>233</v>
      </c>
      <c r="Y139" s="1" t="str">
        <f t="shared" si="114"/>
        <v>3</v>
      </c>
      <c r="Z139" s="7">
        <v>13548262186</v>
      </c>
      <c r="AA139" s="1" t="str">
        <f>VLOOKUP(L:L,[1]Sheet1!$A:$N,2,FALSE)</f>
        <v>四川省旺苍县天星乡木瓜村4组21号</v>
      </c>
      <c r="AB139" s="1">
        <f t="shared" si="87"/>
        <v>0</v>
      </c>
      <c r="AC139" s="1" t="str">
        <f t="shared" si="88"/>
        <v>旺苍县天星乡木瓜村3组集体经济组织成员</v>
      </c>
      <c r="AD139" s="1">
        <v>628216</v>
      </c>
      <c r="AE139" s="1" t="s">
        <v>172</v>
      </c>
      <c r="AF139" s="9" t="s">
        <v>173</v>
      </c>
      <c r="AG139" s="1" t="s">
        <v>174</v>
      </c>
      <c r="AH139" s="1" t="str">
        <f t="shared" si="115"/>
        <v>旺苍县天星乡木瓜村3组李益奎住宅一幢1-2层</v>
      </c>
      <c r="AJ139" s="1" t="s">
        <v>176</v>
      </c>
      <c r="AK139" s="18">
        <v>40137</v>
      </c>
      <c r="AL139" s="18"/>
      <c r="AM139" s="19"/>
      <c r="AP139" s="24" t="s">
        <v>177</v>
      </c>
      <c r="AQ139" s="27" t="s">
        <v>492</v>
      </c>
      <c r="AS139" s="25" t="str">
        <f t="shared" si="116"/>
        <v>本宗地采用测距仪丈量了部分界址边长。界址线清楚，双方现场指界，与邻宗地无争议。该权利人还有一处宅基地。</v>
      </c>
      <c r="AT139" s="5" t="s">
        <v>178</v>
      </c>
      <c r="AU139" s="1" t="s">
        <v>179</v>
      </c>
      <c r="AW139" s="1" t="s">
        <v>180</v>
      </c>
      <c r="AY139" s="5" t="s">
        <v>181</v>
      </c>
      <c r="BA139" s="1" t="s">
        <v>182</v>
      </c>
      <c r="BB139" s="1" t="s">
        <v>1229</v>
      </c>
      <c r="BD139" s="1" t="e">
        <f>VLOOKUP(K:K,面签资料路径!A:C,2,0)</f>
        <v>#N/A</v>
      </c>
      <c r="BG139" s="1" t="s">
        <v>207</v>
      </c>
      <c r="BH139" s="1" t="s">
        <v>185</v>
      </c>
      <c r="BJ139" s="1" t="s">
        <v>186</v>
      </c>
      <c r="BK139" s="1" t="str">
        <f t="shared" si="117"/>
        <v>自行修建</v>
      </c>
      <c r="BL139" s="1" t="s">
        <v>208</v>
      </c>
      <c r="BM139" s="1" t="s">
        <v>209</v>
      </c>
      <c r="BT139" s="33">
        <v>1</v>
      </c>
      <c r="BX139" s="1" t="s">
        <v>188</v>
      </c>
      <c r="BY139" s="1" t="s">
        <v>189</v>
      </c>
      <c r="BZ139" s="1" t="s">
        <v>188</v>
      </c>
      <c r="CA139" s="1" t="s">
        <v>189</v>
      </c>
      <c r="CB139" s="1" t="s">
        <v>189</v>
      </c>
      <c r="CC139" s="1" t="s">
        <v>188</v>
      </c>
      <c r="CD139" s="1" t="s">
        <v>189</v>
      </c>
      <c r="DC139" s="1" t="s">
        <v>217</v>
      </c>
      <c r="DD139" s="1" t="s">
        <v>244</v>
      </c>
      <c r="DE139" s="1" t="s">
        <v>193</v>
      </c>
      <c r="DF139" s="1" t="s">
        <v>193</v>
      </c>
      <c r="DG139" s="1" t="s">
        <v>220</v>
      </c>
      <c r="DH139" s="1" t="s">
        <v>220</v>
      </c>
      <c r="DI139" s="1" t="s">
        <v>194</v>
      </c>
      <c r="DJ139" s="1" t="s">
        <v>194</v>
      </c>
      <c r="DK139" s="1" t="s">
        <v>194</v>
      </c>
      <c r="DL139" s="1" t="s">
        <v>194</v>
      </c>
      <c r="DM139" s="1">
        <v>207.18</v>
      </c>
      <c r="DN139" s="41">
        <f>ROUND(IF(AM139="是",IFERROR(DM139*EE139/SUMIF(F:F,F139,EE:EE),DM139),IFERROR(DM139*BT139/SUMIF(F:F,F139,BT:BT),DM139)),2)</f>
        <v>103.59</v>
      </c>
      <c r="DO139" s="41">
        <v>171.65</v>
      </c>
      <c r="DP139" s="41">
        <f>ROUND(IF(AM139="是",IFERROR(DO139*EE139/SUMIF(F:F,F139,EE:EE),DO139),IFERROR(DO139*BT139/SUMIF(F:F,F139,BT:BT),DO139)),2)</f>
        <v>85.83</v>
      </c>
      <c r="DQ139" s="41">
        <v>0</v>
      </c>
      <c r="DR139" s="41">
        <v>0</v>
      </c>
      <c r="DS139" s="41">
        <v>0</v>
      </c>
      <c r="DT139" s="41">
        <v>171.65</v>
      </c>
      <c r="DU139" s="41">
        <v>105.79</v>
      </c>
      <c r="DV139" s="41">
        <v>0</v>
      </c>
      <c r="DW139" s="41">
        <v>0</v>
      </c>
      <c r="DX139" s="41">
        <v>0</v>
      </c>
      <c r="DY139" s="41">
        <v>0</v>
      </c>
      <c r="DZ139" s="41">
        <v>0</v>
      </c>
      <c r="EA139" s="41">
        <v>0</v>
      </c>
      <c r="EB139" s="41">
        <v>0</v>
      </c>
      <c r="EC139" s="41">
        <v>0</v>
      </c>
      <c r="ED139" s="41">
        <v>0</v>
      </c>
      <c r="EE139" s="41">
        <f>ROUND(IF(AM139="是",SUM(DQ139:EC139),IFERROR(SUM(DQ139:EC139)*BT139/SUMIF(F:F,F139,BT:BT),SUM(DQ139:EC139))),2)</f>
        <v>138.72</v>
      </c>
      <c r="EF139" s="41" t="s">
        <v>195</v>
      </c>
      <c r="EG139" s="41">
        <f t="shared" si="92"/>
        <v>90</v>
      </c>
      <c r="EH139" s="41">
        <f t="shared" si="93"/>
        <v>120.521285838401</v>
      </c>
      <c r="EI139" s="1">
        <v>2</v>
      </c>
      <c r="EJ139" s="41">
        <f t="shared" si="94"/>
        <v>13.59</v>
      </c>
      <c r="EK139" s="41">
        <f t="shared" si="95"/>
        <v>18.1987141615986</v>
      </c>
      <c r="EM139" s="33" t="s">
        <v>1230</v>
      </c>
      <c r="EN139" s="33"/>
      <c r="EO139" s="43" t="str">
        <f t="shared" si="82"/>
        <v>该宗地总面积为207.18平方米，合法用地面积为180.00平方米，超占土地面积为37.18平方米;建筑总面积为277.44平方米，合法建筑面积为241.04平方米，超占建筑面积为36.4平方米</v>
      </c>
      <c r="EP139" s="1"/>
      <c r="EQ139" s="1"/>
      <c r="ER139" s="1"/>
      <c r="ES139" s="1">
        <f t="shared" si="96"/>
        <v>2</v>
      </c>
      <c r="ET139" s="1" t="str">
        <f t="shared" si="97"/>
        <v>2</v>
      </c>
      <c r="EU139" s="1">
        <f t="shared" si="98"/>
        <v>0</v>
      </c>
      <c r="EV139" s="1">
        <f t="shared" si="99"/>
        <v>1</v>
      </c>
      <c r="EW139" s="1" t="str">
        <f t="shared" si="100"/>
        <v>1-2</v>
      </c>
      <c r="EX139" s="1" t="str">
        <f t="shared" si="101"/>
        <v>2</v>
      </c>
      <c r="EY139" s="1" t="str">
        <f t="shared" si="102"/>
        <v>1-2层</v>
      </c>
      <c r="FB139" s="5">
        <v>20210526</v>
      </c>
    </row>
    <row r="140" customHeight="1" spans="1:158">
      <c r="A140" s="1">
        <v>1</v>
      </c>
      <c r="B140" s="1" t="s">
        <v>1234</v>
      </c>
      <c r="C140" s="3" t="s">
        <v>1235</v>
      </c>
      <c r="D140" s="1" t="str">
        <f t="shared" si="111"/>
        <v>510821217203JC00152</v>
      </c>
      <c r="E140" s="1" t="str">
        <f t="shared" si="112"/>
        <v>510821217203JC00152F00010001</v>
      </c>
      <c r="F140" s="1" t="s">
        <v>1236</v>
      </c>
      <c r="G140" s="1" t="s">
        <v>169</v>
      </c>
      <c r="H140" s="1">
        <f>COUNTIF(F:F,F140)</f>
        <v>1</v>
      </c>
      <c r="I140" s="5" t="s">
        <v>170</v>
      </c>
      <c r="J140" s="33" t="s">
        <v>204</v>
      </c>
      <c r="K140" s="33" t="s">
        <v>1237</v>
      </c>
      <c r="L140" s="1" t="s">
        <v>547</v>
      </c>
      <c r="M140" s="1">
        <f>COUNTIF(L:L,L140)</f>
        <v>2</v>
      </c>
      <c r="P140" s="6" t="str">
        <f>IFERROR(HYPERLINK(VLOOKUP(K140,户籍资料路径!A:C,2,FALSE),"有"),"无")</f>
        <v>有</v>
      </c>
      <c r="Q140" s="11" t="str">
        <f>IFERROR(HYPERLINK(VLOOKUP(K:K,权属资料路径!A:B,2,FALSE),"有"),"无")</f>
        <v>无</v>
      </c>
      <c r="R140" s="11" t="str">
        <f>IFERROR(HYPERLINK(VLOOKUP(F:F,调查资料路径!A:B,2,FALSE),"有"),"无")</f>
        <v>无</v>
      </c>
      <c r="S140" s="12" t="str">
        <f t="shared" si="113"/>
        <v>有</v>
      </c>
      <c r="T140" s="1" t="s">
        <v>1238</v>
      </c>
      <c r="X140" s="1" t="s">
        <v>202</v>
      </c>
      <c r="Y140" s="1" t="str">
        <f t="shared" si="114"/>
        <v>4</v>
      </c>
      <c r="Z140" s="1" t="s">
        <v>1239</v>
      </c>
      <c r="AA140" s="1" t="str">
        <f>VLOOKUP(L:L,[1]Sheet1!$A:$N,2,FALSE)</f>
        <v>四川省旺苍县天星乡木瓜村4组23号</v>
      </c>
      <c r="AB140" s="1">
        <f t="shared" si="87"/>
        <v>0</v>
      </c>
      <c r="AC140" s="1" t="str">
        <f t="shared" si="88"/>
        <v>旺苍县天星乡木瓜村3组集体经济组织成员</v>
      </c>
      <c r="AD140" s="1">
        <v>628216</v>
      </c>
      <c r="AE140" s="1" t="s">
        <v>172</v>
      </c>
      <c r="AF140" s="1" t="s">
        <v>173</v>
      </c>
      <c r="AG140" s="1" t="s">
        <v>174</v>
      </c>
      <c r="AH140" s="1" t="str">
        <f t="shared" si="115"/>
        <v>旺苍县天星乡木瓜村3组李本玉住宅一幢1-3层</v>
      </c>
      <c r="AJ140" s="1" t="s">
        <v>176</v>
      </c>
      <c r="AK140" s="5" t="s">
        <v>267</v>
      </c>
      <c r="AP140" s="24" t="s">
        <v>177</v>
      </c>
      <c r="AS140" s="25" t="str">
        <f t="shared" si="116"/>
        <v>本宗地采用测距仪丈量了部分界址边长。界址线清楚，双方现场指界，与邻宗地无争议。</v>
      </c>
      <c r="AT140" s="5" t="s">
        <v>178</v>
      </c>
      <c r="AU140" s="1" t="s">
        <v>179</v>
      </c>
      <c r="AW140" s="1" t="s">
        <v>180</v>
      </c>
      <c r="AY140" s="5" t="s">
        <v>181</v>
      </c>
      <c r="BA140" s="1" t="s">
        <v>570</v>
      </c>
      <c r="BB140" s="1">
        <v>0</v>
      </c>
      <c r="BD140" s="1" t="e">
        <f>VLOOKUP(K:K,面签资料路径!A:C,2,0)</f>
        <v>#N/A</v>
      </c>
      <c r="BG140" s="1" t="s">
        <v>207</v>
      </c>
      <c r="BH140" s="1" t="s">
        <v>185</v>
      </c>
      <c r="BJ140" s="1" t="s">
        <v>186</v>
      </c>
      <c r="BK140" s="1" t="str">
        <f t="shared" si="117"/>
        <v>自行修建</v>
      </c>
      <c r="BL140" s="1" t="s">
        <v>208</v>
      </c>
      <c r="BM140" s="1" t="s">
        <v>209</v>
      </c>
      <c r="BX140" s="1" t="s">
        <v>188</v>
      </c>
      <c r="BY140" s="1" t="s">
        <v>189</v>
      </c>
      <c r="BZ140" s="1" t="s">
        <v>189</v>
      </c>
      <c r="CA140" s="1" t="s">
        <v>189</v>
      </c>
      <c r="CB140" s="1" t="s">
        <v>189</v>
      </c>
      <c r="CC140" s="1" t="s">
        <v>188</v>
      </c>
      <c r="CD140" s="1" t="s">
        <v>189</v>
      </c>
      <c r="DC140" s="1" t="s">
        <v>233</v>
      </c>
      <c r="DD140" s="1" t="s">
        <v>244</v>
      </c>
      <c r="DE140" s="1" t="s">
        <v>192</v>
      </c>
      <c r="DF140" s="1" t="s">
        <v>211</v>
      </c>
      <c r="DG140" s="1" t="s">
        <v>193</v>
      </c>
      <c r="DH140" s="1" t="s">
        <v>220</v>
      </c>
      <c r="DI140" s="1" t="s">
        <v>194</v>
      </c>
      <c r="DJ140" s="1" t="s">
        <v>194</v>
      </c>
      <c r="DK140" s="1" t="s">
        <v>194</v>
      </c>
      <c r="DL140" s="1" t="s">
        <v>194</v>
      </c>
      <c r="DM140" s="1">
        <v>151.94</v>
      </c>
      <c r="DN140" s="41">
        <f>ROUND(IF(AM140="是",IFERROR(DM140*EE140/SUMIF(F:F,F140,EE:EE),DM140),IFERROR(DM140*BT140/SUMIF(F:F,F140,BT:BT),DM140)),2)</f>
        <v>151.94</v>
      </c>
      <c r="DO140" s="41">
        <v>130.15</v>
      </c>
      <c r="DP140" s="41">
        <f>ROUND(IF(AM140="是",IFERROR(DO140*EE140/SUMIF(F:F,F140,EE:EE),DO140),IFERROR(DO140*BT140/SUMIF(F:F,F140,BT:BT),DO140)),2)</f>
        <v>130.15</v>
      </c>
      <c r="DQ140" s="41">
        <v>0</v>
      </c>
      <c r="DR140" s="41">
        <v>0</v>
      </c>
      <c r="DS140" s="41">
        <v>0</v>
      </c>
      <c r="DT140" s="41">
        <v>130.15</v>
      </c>
      <c r="DU140" s="41">
        <v>130.15</v>
      </c>
      <c r="DV140" s="41">
        <v>81.92</v>
      </c>
      <c r="DW140" s="41">
        <v>0</v>
      </c>
      <c r="DX140" s="41">
        <v>0</v>
      </c>
      <c r="DY140" s="41">
        <v>0</v>
      </c>
      <c r="DZ140" s="41">
        <v>0</v>
      </c>
      <c r="EA140" s="41">
        <v>0</v>
      </c>
      <c r="EB140" s="41">
        <v>0</v>
      </c>
      <c r="EC140" s="41">
        <v>0</v>
      </c>
      <c r="ED140" s="41">
        <v>0</v>
      </c>
      <c r="EE140" s="41">
        <f>ROUND(IF(AM140="是",SUM(DQ140:EC140),IFERROR(SUM(DQ140:EC140)*BT140/SUMIF(F:F,F140,BT:BT),SUM(DQ140:EC140))),2)</f>
        <v>342.22</v>
      </c>
      <c r="EF140" s="41" t="s">
        <v>195</v>
      </c>
      <c r="EG140" s="41">
        <f t="shared" si="92"/>
        <v>120</v>
      </c>
      <c r="EH140" s="41">
        <f t="shared" si="93"/>
        <v>270.280373831776</v>
      </c>
      <c r="EI140" s="1">
        <v>3</v>
      </c>
      <c r="EJ140" s="41">
        <f t="shared" si="94"/>
        <v>31.94</v>
      </c>
      <c r="EK140" s="41">
        <f t="shared" si="95"/>
        <v>71.9396261682243</v>
      </c>
      <c r="EM140" s="33" t="str">
        <f t="shared" ref="EM140:EM203" si="118">IF(H140=1,IF(EJ140&gt;0,IF(EK140&gt;0,"经确认，该宗地总面积为"&amp;ROUND(DM140,2)&amp;"平方米，合法用地面积为"&amp;ROUND(EG140,2)&amp;"平方米，超占土地面积为"&amp;ROUND(EJ140,2)&amp;"平方米;"&amp;"建筑总面积为"&amp;ROUND(ED140,2)&amp;"平方米，合法建筑面积为"&amp;ROUND(EH140,2)&amp;"平方米，超占建筑面积为"&amp;ROUND(EK140,2)&amp;"平方米","经确认，该宗地总面积为"&amp;ROUND(DM140,2)&amp;"平方米，合法用地面积为"&amp;ROUND(EG140,2)&amp;"平方米，超占土地面积为"&amp;ROUND(EJ140,2)&amp;"平方米;"),IF(EK140&gt;0,"经确认，建筑总面积为"&amp;ROUND(ED140,2)&amp;"平方米，合法建筑面积为"&amp;ROUND(EH140,2)&amp;"平方米，超占建筑面积为"&amp;ROUND(EK140,2)&amp;"平方米,","无")),"请手动维护该这段")</f>
        <v>经确认，该宗地总面积为151.94平方米，合法用地面积为120平方米，超占土地面积为31.94平方米;建筑总面积为0平方米，合法建筑面积为270.28平方米，超占建筑面积为71.94平方米</v>
      </c>
      <c r="EN140" s="33"/>
      <c r="EO140" s="43" t="str">
        <f t="shared" si="82"/>
        <v>该宗地面积为151.94平方米，合法面积为120平方米，超占土地面积为31.94平方米；建筑总面积为0平方米，合法建筑面积为270.28平方米，超占建筑面积为71.94平方米。
</v>
      </c>
      <c r="EP140" s="1"/>
      <c r="EQ140" s="1"/>
      <c r="ER140" s="1"/>
      <c r="ES140" s="1">
        <f t="shared" si="96"/>
        <v>3</v>
      </c>
      <c r="ET140" s="1" t="str">
        <f t="shared" si="97"/>
        <v>3</v>
      </c>
      <c r="EU140" s="1">
        <f t="shared" si="98"/>
        <v>0</v>
      </c>
      <c r="EV140" s="1">
        <f t="shared" si="99"/>
        <v>1</v>
      </c>
      <c r="EW140" s="1" t="str">
        <f t="shared" si="100"/>
        <v>1-3</v>
      </c>
      <c r="EX140" s="1" t="str">
        <f t="shared" si="101"/>
        <v>3</v>
      </c>
      <c r="EY140" s="1" t="str">
        <f t="shared" si="102"/>
        <v>1-3层</v>
      </c>
      <c r="FB140" s="5">
        <v>20210526</v>
      </c>
    </row>
    <row r="141" customHeight="1" spans="1:158">
      <c r="A141" s="1">
        <v>1</v>
      </c>
      <c r="B141" s="1" t="s">
        <v>1240</v>
      </c>
      <c r="C141" s="3" t="s">
        <v>1241</v>
      </c>
      <c r="D141" s="1" t="str">
        <f t="shared" si="111"/>
        <v>510821217203JC00153</v>
      </c>
      <c r="E141" s="1" t="str">
        <f t="shared" si="112"/>
        <v>510821217203JC00153F00010001</v>
      </c>
      <c r="F141" s="1" t="s">
        <v>1242</v>
      </c>
      <c r="G141" s="1" t="s">
        <v>169</v>
      </c>
      <c r="H141" s="1">
        <f>COUNTIF(F:F,F141)</f>
        <v>1</v>
      </c>
      <c r="I141" s="5" t="s">
        <v>170</v>
      </c>
      <c r="L141" s="1" t="s">
        <v>1243</v>
      </c>
      <c r="M141" s="1">
        <f>COUNTIF(L:L,L141)</f>
        <v>1</v>
      </c>
      <c r="P141" s="6" t="str">
        <f>IFERROR(HYPERLINK(VLOOKUP(L:L,户籍资料路径!A:C,2,FALSE),"有"),"无")</f>
        <v>有</v>
      </c>
      <c r="Q141" s="11" t="str">
        <f>IFERROR(HYPERLINK(VLOOKUP(K:K,权属资料路径!A:B,2,FALSE),"有"),"无")</f>
        <v>无</v>
      </c>
      <c r="R141" s="11" t="str">
        <f>IFERROR(HYPERLINK(VLOOKUP(F:F,调查资料路径!A:B,2,FALSE),"有"),"无")</f>
        <v>无</v>
      </c>
      <c r="S141" s="12" t="str">
        <f t="shared" si="113"/>
        <v>有</v>
      </c>
      <c r="T141" s="1" t="s">
        <v>1244</v>
      </c>
      <c r="X141" s="1" t="s">
        <v>233</v>
      </c>
      <c r="Y141" s="1" t="str">
        <f t="shared" si="114"/>
        <v>3</v>
      </c>
      <c r="Z141" s="1" t="s">
        <v>1245</v>
      </c>
      <c r="AA141" s="1" t="str">
        <f>VLOOKUP(L:L,[1]Sheet1!$A:$N,2,FALSE)</f>
        <v>四川省旺苍县天星乡木瓜村4组10号</v>
      </c>
      <c r="AB141" s="1">
        <f t="shared" si="87"/>
        <v>0</v>
      </c>
      <c r="AC141" s="1" t="str">
        <f t="shared" si="88"/>
        <v>旺苍县天星乡木瓜村3组集体经济组织成员</v>
      </c>
      <c r="AD141" s="1">
        <v>628216</v>
      </c>
      <c r="AE141" s="1" t="s">
        <v>172</v>
      </c>
      <c r="AF141" s="1" t="s">
        <v>173</v>
      </c>
      <c r="AG141" s="1" t="s">
        <v>174</v>
      </c>
      <c r="AH141" s="1" t="str">
        <f t="shared" si="115"/>
        <v>旺苍县天星乡木瓜村3组李贤福住宅一幢1-1层</v>
      </c>
      <c r="AJ141" s="1" t="s">
        <v>176</v>
      </c>
      <c r="AK141" s="5" t="s">
        <v>1246</v>
      </c>
      <c r="AP141" s="24" t="s">
        <v>177</v>
      </c>
      <c r="AS141" s="25" t="str">
        <f t="shared" si="116"/>
        <v>本宗地采用测距仪丈量了部分界址边长。界址线清楚，双方现场指界，与邻宗地无争议。</v>
      </c>
      <c r="AT141" s="5" t="s">
        <v>178</v>
      </c>
      <c r="AU141" s="1" t="s">
        <v>179</v>
      </c>
      <c r="AW141" s="1" t="s">
        <v>180</v>
      </c>
      <c r="AY141" s="5" t="s">
        <v>181</v>
      </c>
      <c r="BA141" s="1" t="s">
        <v>570</v>
      </c>
      <c r="BB141" s="1">
        <v>0</v>
      </c>
      <c r="BD141" s="1" t="e">
        <f>VLOOKUP(K:K,面签资料路径!A:C,2,0)</f>
        <v>#N/A</v>
      </c>
      <c r="BG141" s="1" t="s">
        <v>207</v>
      </c>
      <c r="BH141" s="1" t="s">
        <v>185</v>
      </c>
      <c r="BJ141" s="1" t="s">
        <v>186</v>
      </c>
      <c r="BK141" s="1" t="str">
        <f t="shared" si="117"/>
        <v>自行修建</v>
      </c>
      <c r="BL141" s="1" t="s">
        <v>208</v>
      </c>
      <c r="BM141" s="1" t="s">
        <v>209</v>
      </c>
      <c r="BX141" s="1" t="s">
        <v>188</v>
      </c>
      <c r="BY141" s="1" t="s">
        <v>189</v>
      </c>
      <c r="BZ141" s="1" t="s">
        <v>189</v>
      </c>
      <c r="CA141" s="1" t="s">
        <v>189</v>
      </c>
      <c r="CB141" s="1" t="s">
        <v>189</v>
      </c>
      <c r="CC141" s="1" t="s">
        <v>188</v>
      </c>
      <c r="CD141" s="1" t="s">
        <v>189</v>
      </c>
      <c r="DC141" s="1" t="s">
        <v>169</v>
      </c>
      <c r="DD141" s="1" t="s">
        <v>210</v>
      </c>
      <c r="DE141" s="1" t="s">
        <v>1247</v>
      </c>
      <c r="DF141" s="1" t="s">
        <v>211</v>
      </c>
      <c r="DG141" s="1" t="s">
        <v>192</v>
      </c>
      <c r="DH141" s="1" t="s">
        <v>220</v>
      </c>
      <c r="DI141" s="1" t="s">
        <v>194</v>
      </c>
      <c r="DJ141" s="1" t="s">
        <v>194</v>
      </c>
      <c r="DK141" s="1" t="s">
        <v>194</v>
      </c>
      <c r="DL141" s="1" t="s">
        <v>194</v>
      </c>
      <c r="DM141" s="1">
        <v>250.84</v>
      </c>
      <c r="DN141" s="41">
        <f>ROUND(IF(AM141="是",IFERROR(DM141*EE141/SUMIF(F:F,F141,EE:EE),DM141),IFERROR(DM141*BT141/SUMIF(F:F,F141,BT:BT),DM141)),2)</f>
        <v>250.84</v>
      </c>
      <c r="DO141" s="41">
        <v>191.27</v>
      </c>
      <c r="DP141" s="41">
        <f>ROUND(IF(AM141="是",IFERROR(DO141*EE141/SUMIF(F:F,F141,EE:EE),DO141),IFERROR(DO141*BT141/SUMIF(F:F,F141,BT:BT),DO141)),2)</f>
        <v>191.27</v>
      </c>
      <c r="DQ141" s="41">
        <v>0</v>
      </c>
      <c r="DR141" s="41">
        <v>0</v>
      </c>
      <c r="DS141" s="41">
        <v>0</v>
      </c>
      <c r="DT141" s="41">
        <v>191.27</v>
      </c>
      <c r="DU141" s="41">
        <v>0</v>
      </c>
      <c r="DV141" s="41">
        <v>0</v>
      </c>
      <c r="DW141" s="41">
        <v>0</v>
      </c>
      <c r="DX141" s="41">
        <v>0</v>
      </c>
      <c r="DY141" s="41">
        <v>0</v>
      </c>
      <c r="DZ141" s="41">
        <v>0</v>
      </c>
      <c r="EA141" s="41">
        <v>0</v>
      </c>
      <c r="EB141" s="41">
        <v>0</v>
      </c>
      <c r="EC141" s="41">
        <v>0</v>
      </c>
      <c r="ED141" s="41">
        <v>0</v>
      </c>
      <c r="EE141" s="41">
        <f>ROUND(IF(AM141="是",SUM(DQ141:EC141),IFERROR(SUM(DQ141:EC141)*BT141/SUMIF(F:F,F141,BT:BT),SUM(DQ141:EC141))),2)</f>
        <v>191.27</v>
      </c>
      <c r="EF141" s="41" t="s">
        <v>195</v>
      </c>
      <c r="EG141" s="41">
        <f t="shared" si="92"/>
        <v>90</v>
      </c>
      <c r="EH141" s="41">
        <f t="shared" si="93"/>
        <v>68.6266145750279</v>
      </c>
      <c r="EI141" s="1">
        <v>1</v>
      </c>
      <c r="EJ141" s="41">
        <f t="shared" si="94"/>
        <v>160.84</v>
      </c>
      <c r="EK141" s="41">
        <f t="shared" si="95"/>
        <v>122.643385424972</v>
      </c>
      <c r="EM141" s="33" t="str">
        <f t="shared" si="118"/>
        <v>经确认，该宗地总面积为250.84平方米，合法用地面积为90平方米，超占土地面积为160.84平方米;建筑总面积为0平方米，合法建筑面积为68.63平方米，超占建筑面积为122.64平方米</v>
      </c>
      <c r="EN141" s="33"/>
      <c r="EO141" s="43" t="str">
        <f t="shared" si="82"/>
        <v>该宗地面积为250.84平方米，合法面积为90平方米，超占土地面积为160.84平方米；建筑总面积为0平方米，合法建筑面积为68.63平方米，超占建筑面积为122.64平方米。
</v>
      </c>
      <c r="EP141" s="1"/>
      <c r="EQ141" s="1"/>
      <c r="ER141" s="1"/>
      <c r="ES141" s="1">
        <f t="shared" si="96"/>
        <v>1</v>
      </c>
      <c r="ET141" s="1" t="str">
        <f t="shared" si="97"/>
        <v>1</v>
      </c>
      <c r="EU141" s="1">
        <f t="shared" si="98"/>
        <v>0</v>
      </c>
      <c r="EV141" s="1">
        <f t="shared" si="99"/>
        <v>1</v>
      </c>
      <c r="EW141" s="1" t="str">
        <f t="shared" si="100"/>
        <v>1-1</v>
      </c>
      <c r="EX141" s="1" t="str">
        <f t="shared" si="101"/>
        <v>1</v>
      </c>
      <c r="EY141" s="1" t="str">
        <f t="shared" si="102"/>
        <v>1-1层</v>
      </c>
      <c r="FB141" s="5">
        <v>20210526</v>
      </c>
    </row>
    <row r="142" customHeight="1" spans="1:158">
      <c r="A142" s="1">
        <v>1</v>
      </c>
      <c r="B142" s="1" t="s">
        <v>1248</v>
      </c>
      <c r="C142" s="4" t="s">
        <v>1249</v>
      </c>
      <c r="D142" s="1" t="str">
        <f t="shared" si="111"/>
        <v>510821217203JC00155</v>
      </c>
      <c r="E142" s="1" t="str">
        <f t="shared" si="112"/>
        <v>510821217203JC00155F00010001</v>
      </c>
      <c r="F142" s="1" t="s">
        <v>1250</v>
      </c>
      <c r="G142" s="1" t="s">
        <v>169</v>
      </c>
      <c r="H142" s="1">
        <f>COUNTIF(F:F,F142)</f>
        <v>1</v>
      </c>
      <c r="I142" s="5" t="s">
        <v>170</v>
      </c>
      <c r="J142" s="9"/>
      <c r="L142" s="1" t="s">
        <v>1251</v>
      </c>
      <c r="M142" s="1">
        <f>COUNTIF(L:L,L142)</f>
        <v>1</v>
      </c>
      <c r="P142" s="6" t="str">
        <f>IFERROR(HYPERLINK(VLOOKUP(L:L,户籍资料路径!A:C,2,FALSE),"有"),"无")</f>
        <v>有</v>
      </c>
      <c r="Q142" s="11" t="str">
        <f>IFERROR(HYPERLINK(VLOOKUP(L:L,权属资料路径!A:B,2,FALSE),"有"),"无")</f>
        <v>无</v>
      </c>
      <c r="R142" s="11" t="str">
        <f>IFERROR(HYPERLINK(VLOOKUP(F:F,调查资料路径!A:B,2,FALSE),"有"),"无")</f>
        <v>无</v>
      </c>
      <c r="S142" s="12" t="str">
        <f t="shared" si="113"/>
        <v>有</v>
      </c>
      <c r="T142" s="1" t="s">
        <v>1252</v>
      </c>
      <c r="X142" s="1" t="s">
        <v>233</v>
      </c>
      <c r="Y142" s="1" t="str">
        <f t="shared" si="114"/>
        <v>3</v>
      </c>
      <c r="Z142" s="7">
        <v>15983938152</v>
      </c>
      <c r="AA142" s="1" t="str">
        <f>VLOOKUP(L:L,[1]Sheet1!$A:$N,2,FALSE)</f>
        <v>四川省旺苍县天星乡木瓜村4组12号</v>
      </c>
      <c r="AB142" s="1">
        <f t="shared" si="87"/>
        <v>0</v>
      </c>
      <c r="AC142" s="1" t="str">
        <f t="shared" si="88"/>
        <v>旺苍县天星乡木瓜村3组集体经济组织成员</v>
      </c>
      <c r="AD142" s="1">
        <v>628216</v>
      </c>
      <c r="AE142" s="1" t="s">
        <v>172</v>
      </c>
      <c r="AF142" s="9" t="s">
        <v>173</v>
      </c>
      <c r="AG142" s="1" t="s">
        <v>174</v>
      </c>
      <c r="AH142" s="1" t="str">
        <f t="shared" si="115"/>
        <v>旺苍县天星乡木瓜村3组李贵安住宅一幢1-2层</v>
      </c>
      <c r="AJ142" s="1" t="s">
        <v>176</v>
      </c>
      <c r="AK142" s="58" t="s">
        <v>1253</v>
      </c>
      <c r="AL142" s="58"/>
      <c r="AM142" s="64"/>
      <c r="AP142" s="24" t="s">
        <v>177</v>
      </c>
      <c r="AQ142" s="27" t="s">
        <v>492</v>
      </c>
      <c r="AS142" s="25" t="str">
        <f t="shared" si="116"/>
        <v>本宗地采用测距仪丈量了部分界址边长。界址线清楚，双方现场指界，与邻宗地无争议。该权利人还有一处宅基地。</v>
      </c>
      <c r="AT142" s="5" t="s">
        <v>178</v>
      </c>
      <c r="AU142" s="1" t="s">
        <v>179</v>
      </c>
      <c r="AW142" s="1" t="s">
        <v>180</v>
      </c>
      <c r="AY142" s="5" t="s">
        <v>181</v>
      </c>
      <c r="BA142" s="1" t="s">
        <v>182</v>
      </c>
      <c r="BB142" s="1" t="s">
        <v>1254</v>
      </c>
      <c r="BD142" s="1" t="e">
        <f>VLOOKUP(K:K,面签资料路径!A:C,2,0)</f>
        <v>#N/A</v>
      </c>
      <c r="BG142" s="1" t="s">
        <v>207</v>
      </c>
      <c r="BH142" s="1" t="s">
        <v>185</v>
      </c>
      <c r="BJ142" s="1" t="s">
        <v>186</v>
      </c>
      <c r="BK142" s="1" t="str">
        <f t="shared" si="117"/>
        <v>自行修建</v>
      </c>
      <c r="BL142" s="1" t="s">
        <v>208</v>
      </c>
      <c r="BM142" s="1" t="s">
        <v>209</v>
      </c>
      <c r="BX142" s="1" t="s">
        <v>188</v>
      </c>
      <c r="BY142" s="1" t="s">
        <v>189</v>
      </c>
      <c r="BZ142" s="1" t="s">
        <v>188</v>
      </c>
      <c r="CA142" s="1" t="s">
        <v>189</v>
      </c>
      <c r="CB142" s="1" t="s">
        <v>189</v>
      </c>
      <c r="CC142" s="1" t="s">
        <v>188</v>
      </c>
      <c r="CD142" s="1" t="s">
        <v>189</v>
      </c>
      <c r="DC142" s="1" t="s">
        <v>217</v>
      </c>
      <c r="DD142" s="1" t="s">
        <v>244</v>
      </c>
      <c r="DE142" s="1" t="s">
        <v>1255</v>
      </c>
      <c r="DF142" s="1" t="s">
        <v>211</v>
      </c>
      <c r="DG142" s="1" t="s">
        <v>220</v>
      </c>
      <c r="DH142" s="1" t="s">
        <v>193</v>
      </c>
      <c r="DI142" s="1" t="s">
        <v>194</v>
      </c>
      <c r="DJ142" s="1" t="s">
        <v>194</v>
      </c>
      <c r="DK142" s="1" t="s">
        <v>194</v>
      </c>
      <c r="DL142" s="1" t="s">
        <v>194</v>
      </c>
      <c r="DM142" s="1">
        <v>98.01</v>
      </c>
      <c r="DN142" s="41">
        <f>ROUND(IF(AM142="是",IFERROR(DM142*EE142/SUMIF(F:F,F142,EE:EE),DM142),IFERROR(DM142*BT142/SUMIF(F:F,F142,BT:BT),DM142)),2)</f>
        <v>98.01</v>
      </c>
      <c r="DO142" s="41">
        <v>68.82</v>
      </c>
      <c r="DP142" s="41">
        <f>ROUND(IF(AM142="是",IFERROR(DO142*EE142/SUMIF(F:F,F142,EE:EE),DO142),IFERROR(DO142*BT142/SUMIF(F:F,F142,BT:BT),DO142)),2)</f>
        <v>68.82</v>
      </c>
      <c r="DQ142" s="41">
        <v>0</v>
      </c>
      <c r="DR142" s="41">
        <v>0</v>
      </c>
      <c r="DS142" s="41">
        <v>0</v>
      </c>
      <c r="DT142" s="41">
        <v>64.79</v>
      </c>
      <c r="DU142" s="41">
        <v>75.82</v>
      </c>
      <c r="DV142" s="41">
        <v>0</v>
      </c>
      <c r="DW142" s="41">
        <v>0</v>
      </c>
      <c r="DX142" s="41">
        <v>0</v>
      </c>
      <c r="DY142" s="41">
        <v>0</v>
      </c>
      <c r="DZ142" s="41">
        <v>0</v>
      </c>
      <c r="EA142" s="41">
        <v>0</v>
      </c>
      <c r="EB142" s="41">
        <v>0</v>
      </c>
      <c r="EC142" s="41">
        <v>15.62</v>
      </c>
      <c r="ED142" s="41">
        <v>0</v>
      </c>
      <c r="EE142" s="41">
        <f>ROUND(IF(AM142="是",SUM(DQ142:EC142),IFERROR(SUM(DQ142:EC142)*BT142/SUMIF(F:F,F142,BT:BT),SUM(DQ142:EC142))),2)</f>
        <v>156.23</v>
      </c>
      <c r="EF142" s="41" t="s">
        <v>195</v>
      </c>
      <c r="EG142" s="41">
        <f t="shared" si="92"/>
        <v>90</v>
      </c>
      <c r="EH142" s="41">
        <f t="shared" si="93"/>
        <v>143.46189164371</v>
      </c>
      <c r="EI142" s="1">
        <v>2</v>
      </c>
      <c r="EJ142" s="41">
        <f t="shared" si="94"/>
        <v>8.01000000000001</v>
      </c>
      <c r="EK142" s="41">
        <f t="shared" si="95"/>
        <v>12.7681083562902</v>
      </c>
      <c r="EM142" s="33" t="str">
        <f t="shared" si="118"/>
        <v>经确认，该宗地总面积为98.01平方米，合法用地面积为90平方米，超占土地面积为8.01平方米;建筑总面积为0平方米，合法建筑面积为143.46平方米，超占建筑面积为12.77平方米</v>
      </c>
      <c r="EN142" s="33"/>
      <c r="EO142" s="43" t="str">
        <f t="shared" si="82"/>
        <v>该宗地面积为98.01平方米，合法面积为90平方米，超占土地面积为8.01平方米；建筑总面积为0平方米，合法建筑面积为143.46平方米，超占建筑面积为12.77平方米。
</v>
      </c>
      <c r="EP142" s="1"/>
      <c r="EQ142" s="1"/>
      <c r="ER142" s="1"/>
      <c r="ES142" s="1">
        <f t="shared" si="96"/>
        <v>2</v>
      </c>
      <c r="ET142" s="1" t="str">
        <f t="shared" si="97"/>
        <v>2</v>
      </c>
      <c r="EU142" s="1">
        <f t="shared" si="98"/>
        <v>0</v>
      </c>
      <c r="EV142" s="1">
        <f t="shared" si="99"/>
        <v>1</v>
      </c>
      <c r="EW142" s="1" t="str">
        <f t="shared" si="100"/>
        <v>1-2</v>
      </c>
      <c r="EX142" s="1" t="str">
        <f t="shared" si="101"/>
        <v>2</v>
      </c>
      <c r="EY142" s="1" t="str">
        <f t="shared" si="102"/>
        <v>1-2层</v>
      </c>
      <c r="FB142" s="5">
        <v>20210526</v>
      </c>
    </row>
    <row r="143" customHeight="1" spans="1:158">
      <c r="A143" s="1">
        <v>1</v>
      </c>
      <c r="B143" s="1" t="s">
        <v>1256</v>
      </c>
      <c r="C143" s="3" t="s">
        <v>1257</v>
      </c>
      <c r="D143" s="1" t="str">
        <f t="shared" ref="D143:D154" si="119">F143</f>
        <v>510821217203JC00157</v>
      </c>
      <c r="E143" s="1" t="str">
        <f t="shared" ref="E143:E154" si="120">F143&amp;"F00010001"</f>
        <v>510821217203JC00157F00010001</v>
      </c>
      <c r="F143" s="1" t="s">
        <v>1258</v>
      </c>
      <c r="G143" s="1" t="s">
        <v>169</v>
      </c>
      <c r="H143" s="1">
        <f>COUNTIF(F:F,F143)</f>
        <v>1</v>
      </c>
      <c r="I143" s="5" t="s">
        <v>170</v>
      </c>
      <c r="L143" s="1" t="s">
        <v>1259</v>
      </c>
      <c r="M143" s="1">
        <f>COUNTIF(L:L,L143)</f>
        <v>1</v>
      </c>
      <c r="P143" s="6" t="str">
        <f>IFERROR(HYPERLINK(VLOOKUP(L:L,户籍资料路径!A:C,2,FALSE),"有"),"无")</f>
        <v>有</v>
      </c>
      <c r="Q143" s="11" t="str">
        <f>IFERROR(HYPERLINK(VLOOKUP(K:K,权属资料路径!A:B,2,FALSE),"有"),"无")</f>
        <v>无</v>
      </c>
      <c r="R143" s="11" t="str">
        <f>IFERROR(HYPERLINK(VLOOKUP(F:F,调查资料路径!A:B,2,FALSE),"有"),"无")</f>
        <v>无</v>
      </c>
      <c r="S143" s="12" t="str">
        <f t="shared" ref="S143:S154" si="121">IF(C143&gt;0,HYPERLINK(".\"&amp;AE143&amp;AF143&amp;"房屋照片\"&amp;C143,"有"),"无")</f>
        <v>有</v>
      </c>
      <c r="T143" s="1" t="s">
        <v>1260</v>
      </c>
      <c r="X143" s="1" t="s">
        <v>241</v>
      </c>
      <c r="Y143" s="1" t="str">
        <f t="shared" ref="Y143:Y154" si="122">IF(U143&gt;0,"核实是否所有人都要享受面积",IF(V143&gt;0,"核实是否所有人都要享受面积",X143))</f>
        <v>5</v>
      </c>
      <c r="Z143" s="1" t="s">
        <v>1261</v>
      </c>
      <c r="AA143" s="1" t="str">
        <f>VLOOKUP(L:L,[1]Sheet1!$A:$N,2,FALSE)</f>
        <v>四川省旺苍县天星乡木瓜村3组35号</v>
      </c>
      <c r="AB143" s="1">
        <f t="shared" si="87"/>
        <v>0</v>
      </c>
      <c r="AC143" s="1" t="str">
        <f t="shared" si="88"/>
        <v>旺苍县天星乡木瓜村2组集体经济组织成员</v>
      </c>
      <c r="AD143" s="1">
        <v>628216</v>
      </c>
      <c r="AE143" s="1" t="s">
        <v>172</v>
      </c>
      <c r="AF143" s="1" t="s">
        <v>173</v>
      </c>
      <c r="AG143" s="1" t="s">
        <v>567</v>
      </c>
      <c r="AH143" s="1" t="str">
        <f t="shared" ref="AH143:AH154" si="123">"旺苍县"&amp;AE143&amp;AF143&amp;AG143&amp;L143&amp;"住宅一幢1-"&amp;DC143&amp;"层"</f>
        <v>旺苍县天星乡木瓜村2组李军住宅一幢1-3层</v>
      </c>
      <c r="AJ143" s="1" t="s">
        <v>568</v>
      </c>
      <c r="AK143" s="5" t="s">
        <v>1262</v>
      </c>
      <c r="AP143" s="24" t="s">
        <v>177</v>
      </c>
      <c r="AQ143" s="27" t="s">
        <v>492</v>
      </c>
      <c r="AS143" s="25" t="str">
        <f t="shared" ref="AS143:AS154" si="124">AP143&amp;AQ143</f>
        <v>本宗地采用测距仪丈量了部分界址边长。界址线清楚，双方现场指界，与邻宗地无争议。该权利人还有一处宅基地。</v>
      </c>
      <c r="AT143" s="5" t="s">
        <v>178</v>
      </c>
      <c r="AU143" s="1" t="s">
        <v>179</v>
      </c>
      <c r="AW143" s="1" t="s">
        <v>180</v>
      </c>
      <c r="AY143" s="5" t="s">
        <v>181</v>
      </c>
      <c r="BA143" s="1" t="s">
        <v>182</v>
      </c>
      <c r="BB143" s="1" t="s">
        <v>1263</v>
      </c>
      <c r="BD143" s="1" t="e">
        <f>VLOOKUP(K:K,面签资料路径!A:C,2,0)</f>
        <v>#N/A</v>
      </c>
      <c r="BG143" s="1" t="s">
        <v>207</v>
      </c>
      <c r="BH143" s="1" t="s">
        <v>185</v>
      </c>
      <c r="BJ143" s="1" t="s">
        <v>186</v>
      </c>
      <c r="BK143" s="1" t="str">
        <f t="shared" ref="BK143:BK154" si="125">IF(CD143="是","继承","自行修建")</f>
        <v>自行修建</v>
      </c>
      <c r="BL143" s="1" t="s">
        <v>208</v>
      </c>
      <c r="BM143" s="1" t="s">
        <v>209</v>
      </c>
      <c r="BX143" s="1" t="s">
        <v>188</v>
      </c>
      <c r="BY143" s="1" t="s">
        <v>189</v>
      </c>
      <c r="BZ143" s="1" t="s">
        <v>188</v>
      </c>
      <c r="CA143" s="1" t="s">
        <v>189</v>
      </c>
      <c r="CB143" s="1" t="s">
        <v>189</v>
      </c>
      <c r="CC143" s="1" t="s">
        <v>188</v>
      </c>
      <c r="CD143" s="1" t="s">
        <v>189</v>
      </c>
      <c r="CI143" s="9"/>
      <c r="CP143" s="9"/>
      <c r="DC143" s="1" t="s">
        <v>233</v>
      </c>
      <c r="DD143" s="1" t="s">
        <v>244</v>
      </c>
      <c r="DE143" s="1" t="s">
        <v>193</v>
      </c>
      <c r="DF143" s="1" t="s">
        <v>211</v>
      </c>
      <c r="DG143" s="1" t="s">
        <v>1264</v>
      </c>
      <c r="DH143" s="1" t="s">
        <v>193</v>
      </c>
      <c r="DI143" s="1" t="s">
        <v>194</v>
      </c>
      <c r="DJ143" s="1" t="s">
        <v>194</v>
      </c>
      <c r="DK143" s="1" t="s">
        <v>194</v>
      </c>
      <c r="DL143" s="1" t="s">
        <v>194</v>
      </c>
      <c r="DM143" s="1">
        <v>150.85</v>
      </c>
      <c r="DN143" s="41">
        <f>ROUND(IF(AM143="是",IFERROR(DM143*EE143/SUMIF(F:F,F143,EE:EE),DM143),IFERROR(DM143*BT143/SUMIF(F:F,F143,BT:BT),DM143)),2)</f>
        <v>150.85</v>
      </c>
      <c r="DO143" s="41">
        <v>124.12</v>
      </c>
      <c r="DP143" s="41">
        <f>ROUND(IF(AM143="是",IFERROR(DO143*EE143/SUMIF(F:F,F143,EE:EE),DO143),IFERROR(DO143*BT143/SUMIF(F:F,F143,BT:BT),DO143)),2)</f>
        <v>124.12</v>
      </c>
      <c r="DQ143" s="41">
        <v>0</v>
      </c>
      <c r="DR143" s="41">
        <v>0</v>
      </c>
      <c r="DS143" s="41">
        <v>0</v>
      </c>
      <c r="DT143" s="41">
        <v>124.12</v>
      </c>
      <c r="DU143" s="41">
        <v>124.12</v>
      </c>
      <c r="DV143" s="41">
        <v>63.16</v>
      </c>
      <c r="DW143" s="41">
        <v>0</v>
      </c>
      <c r="DX143" s="41">
        <v>0</v>
      </c>
      <c r="DY143" s="41">
        <v>0</v>
      </c>
      <c r="DZ143" s="41">
        <v>0</v>
      </c>
      <c r="EA143" s="41">
        <v>0</v>
      </c>
      <c r="EB143" s="41">
        <v>0</v>
      </c>
      <c r="EC143" s="41">
        <v>0</v>
      </c>
      <c r="ED143" s="41">
        <v>0</v>
      </c>
      <c r="EE143" s="41">
        <f>ROUND(IF(AM143="是",SUM(DQ143:EC143),IFERROR(SUM(DQ143:EC143)*BT143/SUMIF(F:F,F143,BT:BT),SUM(DQ143:EC143))),2)</f>
        <v>311.4</v>
      </c>
      <c r="EF143" s="41" t="s">
        <v>195</v>
      </c>
      <c r="EG143" s="41">
        <f t="shared" si="92"/>
        <v>150</v>
      </c>
      <c r="EH143" s="41">
        <f t="shared" si="93"/>
        <v>309.645343056016</v>
      </c>
      <c r="EI143" s="1">
        <v>3</v>
      </c>
      <c r="EJ143" s="41">
        <f t="shared" si="94"/>
        <v>0.849999999999994</v>
      </c>
      <c r="EK143" s="41">
        <f t="shared" si="95"/>
        <v>1.75465694398406</v>
      </c>
      <c r="EM143" s="33" t="str">
        <f t="shared" si="118"/>
        <v>经确认，该宗地总面积为150.85平方米，合法用地面积为150平方米，超占土地面积为0.85平方米;建筑总面积为0平方米，合法建筑面积为309.65平方米，超占建筑面积为1.75平方米</v>
      </c>
      <c r="EN143" s="33"/>
      <c r="EO143" s="43" t="str">
        <f t="shared" ref="EO143:EO195" si="126">IF(H143=1,IF(EJ143&gt;0,"该宗地面积为"&amp;ROUND(DN143,2)&amp;"平方米，合法面积为"&amp;ROUND(EG143,2)&amp;"平方米，超占土地面积为"&amp;ROUND(EJ143,2)&amp;"平方米；建筑总面积为"&amp;ROUND(ED143,2)&amp;"平方米，合法建筑面积为"&amp;ROUND(EH143,2)&amp;"平方米，超占建筑面积为"&amp;ROUND(EK143,2)&amp;"平方米。"&amp;CHAR(10),IF(EK143&gt;0,"建筑总面积为"&amp;ROUND(ED143,2)&amp;"平方米，合法建筑面积为"&amp;ROUND(EH143,2)&amp;"平方米，超占建筑面积为"&amp;ROUND(EK143,2)&amp;"平方米。"&amp;CHAR(10),))&amp;IF(U143=0,,U143&amp;"为本农村集体经济组织原成员"&amp;CHAR(10))&amp;IF(W143=0,,"该权利人为本农村集体经济组织原成员的合法继承人")&amp;IF(EN143=0,,EN143&amp;CHAR(10)),MID(EM143,5,1000))</f>
        <v>该宗地面积为150.85平方米，合法面积为150平方米，超占土地面积为0.85平方米；建筑总面积为0平方米，合法建筑面积为309.65平方米，超占建筑面积为1.75平方米。
</v>
      </c>
      <c r="EP143" s="1"/>
      <c r="EQ143" s="1"/>
      <c r="ER143" s="1"/>
      <c r="ES143" s="1">
        <f t="shared" si="96"/>
        <v>3</v>
      </c>
      <c r="ET143" s="1" t="str">
        <f t="shared" si="97"/>
        <v>3</v>
      </c>
      <c r="EU143" s="1">
        <f t="shared" si="98"/>
        <v>0</v>
      </c>
      <c r="EV143" s="1">
        <f t="shared" si="99"/>
        <v>1</v>
      </c>
      <c r="EW143" s="1" t="str">
        <f t="shared" si="100"/>
        <v>1-3</v>
      </c>
      <c r="EX143" s="1" t="str">
        <f t="shared" si="101"/>
        <v>3</v>
      </c>
      <c r="EY143" s="1" t="str">
        <f t="shared" si="102"/>
        <v>1-3层</v>
      </c>
      <c r="FB143" s="5">
        <v>20210526</v>
      </c>
    </row>
    <row r="144" customHeight="1" spans="1:158">
      <c r="A144" s="1">
        <v>1</v>
      </c>
      <c r="B144" s="1" t="s">
        <v>1265</v>
      </c>
      <c r="C144" s="3" t="s">
        <v>1266</v>
      </c>
      <c r="D144" s="1" t="str">
        <f t="shared" si="119"/>
        <v>510821217203JC00158</v>
      </c>
      <c r="E144" s="1" t="str">
        <f t="shared" si="120"/>
        <v>510821217203JC00158F00010001</v>
      </c>
      <c r="F144" s="1" t="s">
        <v>1267</v>
      </c>
      <c r="G144" s="1" t="s">
        <v>169</v>
      </c>
      <c r="H144" s="1">
        <f>COUNTIF(F:F,F144)</f>
        <v>1</v>
      </c>
      <c r="I144" s="5" t="s">
        <v>170</v>
      </c>
      <c r="L144" s="1" t="s">
        <v>1268</v>
      </c>
      <c r="M144" s="1">
        <f>COUNTIF(L:L,L144)</f>
        <v>1</v>
      </c>
      <c r="P144" s="6" t="str">
        <f>IFERROR(HYPERLINK(VLOOKUP(L:L,户籍资料路径!A:C,2,FALSE),"有"),"无")</f>
        <v>有</v>
      </c>
      <c r="Q144" s="11" t="str">
        <f>IFERROR(HYPERLINK(VLOOKUP(K:K,权属资料路径!A:B,2,FALSE),"有"),"无")</f>
        <v>无</v>
      </c>
      <c r="R144" s="11" t="str">
        <f>IFERROR(HYPERLINK(VLOOKUP(F:F,调查资料路径!A:B,2,FALSE),"有"),"无")</f>
        <v>无</v>
      </c>
      <c r="S144" s="12" t="str">
        <f t="shared" si="121"/>
        <v>有</v>
      </c>
      <c r="T144" s="1" t="s">
        <v>1269</v>
      </c>
      <c r="X144" s="1" t="s">
        <v>233</v>
      </c>
      <c r="Y144" s="1" t="str">
        <f t="shared" si="122"/>
        <v>3</v>
      </c>
      <c r="Z144" s="1" t="s">
        <v>1270</v>
      </c>
      <c r="AA144" s="1" t="str">
        <f>VLOOKUP(L:L,[1]Sheet1!$A:$N,2,FALSE)</f>
        <v>四川省旺苍县天星乡木瓜村3组10号</v>
      </c>
      <c r="AB144" s="1">
        <f t="shared" si="87"/>
        <v>0</v>
      </c>
      <c r="AC144" s="1" t="str">
        <f t="shared" si="88"/>
        <v>旺苍县天星乡木瓜村2组集体经济组织成员</v>
      </c>
      <c r="AD144" s="1">
        <v>628216</v>
      </c>
      <c r="AE144" s="1" t="s">
        <v>172</v>
      </c>
      <c r="AF144" s="1" t="s">
        <v>173</v>
      </c>
      <c r="AG144" s="1" t="s">
        <v>567</v>
      </c>
      <c r="AH144" s="1" t="str">
        <f t="shared" si="123"/>
        <v>旺苍县天星乡木瓜村2组唐显贵住宅一幢1-1层</v>
      </c>
      <c r="AJ144" s="1" t="s">
        <v>568</v>
      </c>
      <c r="AK144" s="5" t="s">
        <v>1271</v>
      </c>
      <c r="AP144" s="24" t="s">
        <v>177</v>
      </c>
      <c r="AS144" s="25" t="str">
        <f t="shared" si="124"/>
        <v>本宗地采用测距仪丈量了部分界址边长。界址线清楚，双方现场指界，与邻宗地无争议。</v>
      </c>
      <c r="AT144" s="5" t="s">
        <v>178</v>
      </c>
      <c r="AU144" s="1" t="s">
        <v>179</v>
      </c>
      <c r="AW144" s="1" t="s">
        <v>180</v>
      </c>
      <c r="AY144" s="5" t="s">
        <v>181</v>
      </c>
      <c r="BA144" s="1" t="s">
        <v>570</v>
      </c>
      <c r="BB144" s="1">
        <v>0</v>
      </c>
      <c r="BD144" s="1" t="e">
        <f>VLOOKUP(K:K,面签资料路径!A:C,2,0)</f>
        <v>#N/A</v>
      </c>
      <c r="BG144" s="1" t="s">
        <v>207</v>
      </c>
      <c r="BH144" s="1" t="s">
        <v>185</v>
      </c>
      <c r="BJ144" s="1" t="s">
        <v>186</v>
      </c>
      <c r="BK144" s="1" t="str">
        <f t="shared" si="125"/>
        <v>自行修建</v>
      </c>
      <c r="BL144" s="1" t="s">
        <v>208</v>
      </c>
      <c r="BM144" s="1" t="s">
        <v>209</v>
      </c>
      <c r="BX144" s="1" t="s">
        <v>188</v>
      </c>
      <c r="BY144" s="1" t="s">
        <v>189</v>
      </c>
      <c r="BZ144" s="1" t="s">
        <v>189</v>
      </c>
      <c r="CA144" s="1" t="s">
        <v>189</v>
      </c>
      <c r="CB144" s="1" t="s">
        <v>189</v>
      </c>
      <c r="CC144" s="1" t="s">
        <v>188</v>
      </c>
      <c r="CD144" s="1" t="s">
        <v>189</v>
      </c>
      <c r="CI144" s="9"/>
      <c r="CP144" s="9"/>
      <c r="DC144" s="1" t="s">
        <v>169</v>
      </c>
      <c r="DD144" s="1" t="s">
        <v>210</v>
      </c>
      <c r="DE144" s="1" t="s">
        <v>220</v>
      </c>
      <c r="DF144" s="1" t="s">
        <v>211</v>
      </c>
      <c r="DG144" s="1" t="s">
        <v>220</v>
      </c>
      <c r="DH144" s="1" t="s">
        <v>193</v>
      </c>
      <c r="DI144" s="1" t="s">
        <v>194</v>
      </c>
      <c r="DJ144" s="1" t="s">
        <v>194</v>
      </c>
      <c r="DK144" s="1" t="s">
        <v>194</v>
      </c>
      <c r="DL144" s="1" t="s">
        <v>194</v>
      </c>
      <c r="DM144" s="1">
        <v>214.23</v>
      </c>
      <c r="DN144" s="41">
        <f>ROUND(IF(AM144="是",IFERROR(DM144*EE144/SUMIF(F:F,F144,EE:EE),DM144),IFERROR(DM144*BT144/SUMIF(F:F,F144,BT:BT),DM144)),2)</f>
        <v>214.23</v>
      </c>
      <c r="DO144" s="41">
        <v>155.18</v>
      </c>
      <c r="DP144" s="41">
        <f>ROUND(IF(AM144="是",IFERROR(DO144*EE144/SUMIF(F:F,F144,EE:EE),DO144),IFERROR(DO144*BT144/SUMIF(F:F,F144,BT:BT),DO144)),2)</f>
        <v>155.18</v>
      </c>
      <c r="DQ144" s="41">
        <v>0</v>
      </c>
      <c r="DR144" s="41">
        <v>0</v>
      </c>
      <c r="DS144" s="41">
        <v>0</v>
      </c>
      <c r="DT144" s="41">
        <v>155.18</v>
      </c>
      <c r="DU144" s="41">
        <v>0</v>
      </c>
      <c r="DV144" s="41">
        <v>0</v>
      </c>
      <c r="DW144" s="41">
        <v>0</v>
      </c>
      <c r="DX144" s="41">
        <v>0</v>
      </c>
      <c r="DY144" s="41">
        <v>0</v>
      </c>
      <c r="DZ144" s="41">
        <v>0</v>
      </c>
      <c r="EA144" s="41">
        <v>0</v>
      </c>
      <c r="EB144" s="41">
        <v>0</v>
      </c>
      <c r="EC144" s="41">
        <v>0</v>
      </c>
      <c r="ED144" s="41">
        <v>0</v>
      </c>
      <c r="EE144" s="41">
        <f>ROUND(IF(AM144="是",SUM(DQ144:EC144),IFERROR(SUM(DQ144:EC144)*BT144/SUMIF(F:F,F144,BT:BT),SUM(DQ144:EC144))),2)</f>
        <v>155.18</v>
      </c>
      <c r="EF144" s="41" t="s">
        <v>195</v>
      </c>
      <c r="EG144" s="41">
        <f t="shared" si="92"/>
        <v>90</v>
      </c>
      <c r="EH144" s="41">
        <f t="shared" si="93"/>
        <v>65.1925500630164</v>
      </c>
      <c r="EI144" s="1">
        <v>1</v>
      </c>
      <c r="EJ144" s="41">
        <f t="shared" si="94"/>
        <v>124.23</v>
      </c>
      <c r="EK144" s="41">
        <f t="shared" si="95"/>
        <v>89.9874499369836</v>
      </c>
      <c r="EM144" s="33" t="str">
        <f t="shared" si="118"/>
        <v>经确认，该宗地总面积为214.23平方米，合法用地面积为90平方米，超占土地面积为124.23平方米;建筑总面积为0平方米，合法建筑面积为65.19平方米，超占建筑面积为89.99平方米</v>
      </c>
      <c r="EN144" s="33"/>
      <c r="EO144" s="43" t="str">
        <f t="shared" si="126"/>
        <v>该宗地面积为214.23平方米，合法面积为90平方米，超占土地面积为124.23平方米；建筑总面积为0平方米，合法建筑面积为65.19平方米，超占建筑面积为89.99平方米。
</v>
      </c>
      <c r="EP144" s="1"/>
      <c r="EQ144" s="1"/>
      <c r="ER144" s="1"/>
      <c r="ES144" s="1">
        <f t="shared" si="96"/>
        <v>1</v>
      </c>
      <c r="ET144" s="1" t="str">
        <f t="shared" si="97"/>
        <v>1</v>
      </c>
      <c r="EU144" s="1">
        <f t="shared" si="98"/>
        <v>0</v>
      </c>
      <c r="EV144" s="1">
        <f t="shared" si="99"/>
        <v>1</v>
      </c>
      <c r="EW144" s="1" t="str">
        <f t="shared" si="100"/>
        <v>1-1</v>
      </c>
      <c r="EX144" s="1" t="str">
        <f t="shared" si="101"/>
        <v>1</v>
      </c>
      <c r="EY144" s="1" t="str">
        <f t="shared" si="102"/>
        <v>1-1层</v>
      </c>
      <c r="FB144" s="5">
        <v>20210526</v>
      </c>
    </row>
    <row r="145" customHeight="1" spans="1:158">
      <c r="A145" s="1">
        <v>1</v>
      </c>
      <c r="B145" s="1" t="s">
        <v>1272</v>
      </c>
      <c r="C145" s="3" t="s">
        <v>1273</v>
      </c>
      <c r="D145" s="1" t="str">
        <f t="shared" si="119"/>
        <v>510821217203JC00159</v>
      </c>
      <c r="E145" s="1" t="str">
        <f t="shared" si="120"/>
        <v>510821217203JC00159F00010001</v>
      </c>
      <c r="F145" s="1" t="s">
        <v>1274</v>
      </c>
      <c r="G145" s="1" t="s">
        <v>169</v>
      </c>
      <c r="H145" s="1">
        <f>COUNTIF(F:F,F145)</f>
        <v>1</v>
      </c>
      <c r="I145" s="5" t="s">
        <v>170</v>
      </c>
      <c r="L145" s="1" t="s">
        <v>1275</v>
      </c>
      <c r="M145" s="1">
        <f>COUNTIF(L:L,L145)</f>
        <v>1</v>
      </c>
      <c r="P145" s="8" t="str">
        <f>IFERROR(HYPERLINK(VLOOKUP(L:L,户籍资料路径!A:C,2,FALSE),"有"),"无")</f>
        <v>有</v>
      </c>
      <c r="Q145" s="11" t="str">
        <f>IFERROR(HYPERLINK(VLOOKUP(K:K,权属资料路径!A:B,2,FALSE),"有"),"无")</f>
        <v>无</v>
      </c>
      <c r="R145" s="11" t="str">
        <f>IFERROR(HYPERLINK(VLOOKUP(F:F,调查资料路径!A:B,2,FALSE),"有"),"无")</f>
        <v>无</v>
      </c>
      <c r="S145" s="12" t="str">
        <f t="shared" si="121"/>
        <v>有</v>
      </c>
      <c r="T145" s="1" t="s">
        <v>1276</v>
      </c>
      <c r="X145" s="1" t="s">
        <v>202</v>
      </c>
      <c r="Y145" s="1" t="str">
        <f t="shared" si="122"/>
        <v>4</v>
      </c>
      <c r="Z145" s="33" t="s">
        <v>1277</v>
      </c>
      <c r="AA145" s="1" t="str">
        <f>VLOOKUP(L:L,[1]Sheet1!$A:$N,2,FALSE)</f>
        <v>四川省旺苍县天星乡木瓜村8组9号</v>
      </c>
      <c r="AB145" s="1">
        <f t="shared" si="87"/>
        <v>0</v>
      </c>
      <c r="AC145" s="1" t="str">
        <f t="shared" si="88"/>
        <v>旺苍县天星乡木瓜村3组集体经济组织成员</v>
      </c>
      <c r="AD145" s="1">
        <v>628216</v>
      </c>
      <c r="AE145" s="1" t="s">
        <v>172</v>
      </c>
      <c r="AF145" s="1" t="s">
        <v>173</v>
      </c>
      <c r="AG145" s="1" t="s">
        <v>174</v>
      </c>
      <c r="AH145" s="1" t="str">
        <f t="shared" si="123"/>
        <v>旺苍县天星乡木瓜村3组周永堂住宅一幢1-1层</v>
      </c>
      <c r="AJ145" s="1" t="s">
        <v>176</v>
      </c>
      <c r="AK145" s="5" t="s">
        <v>695</v>
      </c>
      <c r="AM145" s="9"/>
      <c r="AP145" s="24" t="s">
        <v>177</v>
      </c>
      <c r="AS145" s="25" t="str">
        <f t="shared" si="124"/>
        <v>本宗地采用测距仪丈量了部分界址边长。界址线清楚，双方现场指界，与邻宗地无争议。</v>
      </c>
      <c r="AT145" s="5" t="s">
        <v>178</v>
      </c>
      <c r="AU145" s="1" t="s">
        <v>179</v>
      </c>
      <c r="AW145" s="1" t="s">
        <v>180</v>
      </c>
      <c r="AY145" s="5" t="s">
        <v>181</v>
      </c>
      <c r="BA145" s="1">
        <v>0</v>
      </c>
      <c r="BB145" s="1">
        <v>0</v>
      </c>
      <c r="BD145" s="1" t="e">
        <f>VLOOKUP(K:K,面签资料路径!A:C,2,0)</f>
        <v>#N/A</v>
      </c>
      <c r="BG145" s="1" t="s">
        <v>207</v>
      </c>
      <c r="BH145" s="1" t="s">
        <v>185</v>
      </c>
      <c r="BJ145" s="1" t="s">
        <v>186</v>
      </c>
      <c r="BK145" s="1" t="str">
        <f t="shared" si="125"/>
        <v>自行修建</v>
      </c>
      <c r="BL145" s="1" t="s">
        <v>208</v>
      </c>
      <c r="BM145" s="1" t="s">
        <v>209</v>
      </c>
      <c r="BX145" s="1" t="s">
        <v>188</v>
      </c>
      <c r="BY145" s="1" t="s">
        <v>189</v>
      </c>
      <c r="BZ145" s="1" t="s">
        <v>189</v>
      </c>
      <c r="CA145" s="1" t="s">
        <v>189</v>
      </c>
      <c r="CB145" s="1" t="s">
        <v>189</v>
      </c>
      <c r="CC145" s="1" t="s">
        <v>188</v>
      </c>
      <c r="CD145" s="1" t="s">
        <v>189</v>
      </c>
      <c r="DC145" s="1" t="s">
        <v>169</v>
      </c>
      <c r="DD145" s="1" t="s">
        <v>210</v>
      </c>
      <c r="DE145" s="1" t="s">
        <v>193</v>
      </c>
      <c r="DF145" s="1" t="s">
        <v>211</v>
      </c>
      <c r="DG145" s="1" t="s">
        <v>1278</v>
      </c>
      <c r="DH145" s="1" t="s">
        <v>220</v>
      </c>
      <c r="DI145" s="1" t="s">
        <v>194</v>
      </c>
      <c r="DJ145" s="1" t="s">
        <v>194</v>
      </c>
      <c r="DK145" s="1" t="s">
        <v>253</v>
      </c>
      <c r="DL145" s="1" t="s">
        <v>194</v>
      </c>
      <c r="DM145" s="1">
        <v>201.59</v>
      </c>
      <c r="DN145" s="41">
        <f>ROUND(IF(AM145="是",IFERROR(DM145*EE145/SUMIF(F:F,F145,EE:EE),DM145),IFERROR(DM145*BT145/SUMIF(F:F,F145,BT:BT),DM145)),2)</f>
        <v>201.59</v>
      </c>
      <c r="DO145" s="41">
        <v>160.56</v>
      </c>
      <c r="DP145" s="41">
        <f>ROUND(IF(AM145="是",IFERROR(DO145*EE145/SUMIF(F:F,F145,EE:EE),DO145),IFERROR(DO145*BT145/SUMIF(F:F,F145,BT:BT),DO145)),2)</f>
        <v>160.56</v>
      </c>
      <c r="DQ145" s="41">
        <v>0</v>
      </c>
      <c r="DR145" s="41">
        <v>0</v>
      </c>
      <c r="DS145" s="41">
        <v>0</v>
      </c>
      <c r="DT145" s="41">
        <v>160.56</v>
      </c>
      <c r="DU145" s="41">
        <v>0</v>
      </c>
      <c r="DV145" s="41">
        <v>0</v>
      </c>
      <c r="DW145" s="41">
        <v>0</v>
      </c>
      <c r="DX145" s="41">
        <v>0</v>
      </c>
      <c r="DY145" s="41">
        <v>0</v>
      </c>
      <c r="DZ145" s="41">
        <v>0</v>
      </c>
      <c r="EA145" s="41">
        <v>0</v>
      </c>
      <c r="EB145" s="41">
        <v>0</v>
      </c>
      <c r="EC145" s="41">
        <v>0</v>
      </c>
      <c r="ED145" s="41">
        <v>0</v>
      </c>
      <c r="EE145" s="41">
        <f>ROUND(IF(AM145="是",SUM(DQ145:EC145),IFERROR(SUM(DQ145:EC145)*BT145/SUMIF(F:F,F145,BT:BT),SUM(DQ145:EC145))),2)</f>
        <v>160.56</v>
      </c>
      <c r="EF145" s="41" t="s">
        <v>195</v>
      </c>
      <c r="EG145" s="41">
        <f t="shared" si="92"/>
        <v>120</v>
      </c>
      <c r="EH145" s="41">
        <f t="shared" si="93"/>
        <v>95.5761694528498</v>
      </c>
      <c r="EI145" s="1">
        <v>1</v>
      </c>
      <c r="EJ145" s="41">
        <f t="shared" si="94"/>
        <v>81.59</v>
      </c>
      <c r="EK145" s="41">
        <f t="shared" si="95"/>
        <v>64.9838305471502</v>
      </c>
      <c r="EM145" s="33" t="str">
        <f t="shared" si="118"/>
        <v>经确认，该宗地总面积为201.59平方米，合法用地面积为120平方米，超占土地面积为81.59平方米;建筑总面积为0平方米，合法建筑面积为95.58平方米，超占建筑面积为64.98平方米</v>
      </c>
      <c r="EN145" s="33"/>
      <c r="EO145" s="43" t="str">
        <f t="shared" si="126"/>
        <v>该宗地面积为201.59平方米，合法面积为120平方米，超占土地面积为81.59平方米；建筑总面积为0平方米，合法建筑面积为95.58平方米，超占建筑面积为64.98平方米。
</v>
      </c>
      <c r="EP145" s="1"/>
      <c r="EQ145" s="1"/>
      <c r="ER145" s="1"/>
      <c r="ES145" s="1">
        <f t="shared" si="96"/>
        <v>1</v>
      </c>
      <c r="ET145" s="1" t="str">
        <f t="shared" si="97"/>
        <v>1</v>
      </c>
      <c r="EU145" s="1">
        <f t="shared" si="98"/>
        <v>0</v>
      </c>
      <c r="EV145" s="1">
        <f t="shared" si="99"/>
        <v>1</v>
      </c>
      <c r="EW145" s="1" t="str">
        <f t="shared" si="100"/>
        <v>1-1</v>
      </c>
      <c r="EX145" s="1" t="str">
        <f t="shared" si="101"/>
        <v>1</v>
      </c>
      <c r="EY145" s="1" t="str">
        <f t="shared" si="102"/>
        <v>1-1层</v>
      </c>
      <c r="FB145" s="5">
        <v>20210526</v>
      </c>
    </row>
    <row r="146" customHeight="1" spans="1:158">
      <c r="A146" s="1">
        <v>1</v>
      </c>
      <c r="B146" s="1" t="s">
        <v>1279</v>
      </c>
      <c r="C146" s="3" t="s">
        <v>1280</v>
      </c>
      <c r="D146" s="1" t="str">
        <f t="shared" si="119"/>
        <v>510821217203JC00160</v>
      </c>
      <c r="E146" s="1" t="str">
        <f t="shared" si="120"/>
        <v>510821217203JC00160F00010001</v>
      </c>
      <c r="F146" s="1" t="s">
        <v>1281</v>
      </c>
      <c r="G146" s="1" t="s">
        <v>169</v>
      </c>
      <c r="H146" s="1">
        <f>COUNTIF(F:F,F146)</f>
        <v>1</v>
      </c>
      <c r="I146" s="5" t="s">
        <v>170</v>
      </c>
      <c r="L146" s="1" t="s">
        <v>1282</v>
      </c>
      <c r="M146" s="1">
        <f>COUNTIF(L:L,L146)</f>
        <v>1</v>
      </c>
      <c r="P146" s="6" t="str">
        <f>IFERROR(HYPERLINK(VLOOKUP(L:L,户籍资料路径!A:C,2,FALSE),"有"),"无")</f>
        <v>有</v>
      </c>
      <c r="Q146" s="11" t="str">
        <f>IFERROR(HYPERLINK(VLOOKUP(K:K,权属资料路径!A:B,2,FALSE),"有"),"无")</f>
        <v>无</v>
      </c>
      <c r="R146" s="11" t="str">
        <f>IFERROR(HYPERLINK(VLOOKUP(F:F,调查资料路径!A:B,2,FALSE),"有"),"无")</f>
        <v>无</v>
      </c>
      <c r="S146" s="12" t="str">
        <f t="shared" si="121"/>
        <v>有</v>
      </c>
      <c r="T146" s="1" t="s">
        <v>1283</v>
      </c>
      <c r="X146" s="1" t="s">
        <v>202</v>
      </c>
      <c r="Y146" s="1" t="str">
        <f t="shared" si="122"/>
        <v>4</v>
      </c>
      <c r="Z146" s="1" t="s">
        <v>1284</v>
      </c>
      <c r="AA146" s="1" t="str">
        <f>VLOOKUP(L:L,[1]Sheet1!$A:$N,2,FALSE)</f>
        <v>四川省旺苍县天星乡木瓜村5组1号</v>
      </c>
      <c r="AB146" s="1">
        <f t="shared" si="87"/>
        <v>0</v>
      </c>
      <c r="AC146" s="1" t="str">
        <f t="shared" si="88"/>
        <v>旺苍县天星乡木瓜村3组集体经济组织成员</v>
      </c>
      <c r="AD146" s="1">
        <v>628216</v>
      </c>
      <c r="AE146" s="1" t="s">
        <v>172</v>
      </c>
      <c r="AF146" s="1" t="s">
        <v>173</v>
      </c>
      <c r="AG146" s="1" t="s">
        <v>174</v>
      </c>
      <c r="AH146" s="1" t="str">
        <f t="shared" si="123"/>
        <v>旺苍县天星乡木瓜村3组李本照住宅一幢1-1层</v>
      </c>
      <c r="AJ146" s="1" t="s">
        <v>176</v>
      </c>
      <c r="AK146" s="5" t="s">
        <v>1285</v>
      </c>
      <c r="AP146" s="24" t="s">
        <v>177</v>
      </c>
      <c r="AS146" s="25" t="str">
        <f t="shared" si="124"/>
        <v>本宗地采用测距仪丈量了部分界址边长。界址线清楚，双方现场指界，与邻宗地无争议。</v>
      </c>
      <c r="AT146" s="5" t="s">
        <v>178</v>
      </c>
      <c r="AU146" s="1" t="s">
        <v>179</v>
      </c>
      <c r="AW146" s="1" t="s">
        <v>180</v>
      </c>
      <c r="AY146" s="5" t="s">
        <v>181</v>
      </c>
      <c r="BA146" s="1">
        <v>0</v>
      </c>
      <c r="BB146" s="1">
        <v>0</v>
      </c>
      <c r="BD146" s="1" t="e">
        <f>VLOOKUP(K:K,面签资料路径!A:C,2,0)</f>
        <v>#N/A</v>
      </c>
      <c r="BG146" s="1" t="s">
        <v>207</v>
      </c>
      <c r="BH146" s="1" t="s">
        <v>185</v>
      </c>
      <c r="BJ146" s="1" t="s">
        <v>186</v>
      </c>
      <c r="BK146" s="1" t="str">
        <f t="shared" si="125"/>
        <v>自行修建</v>
      </c>
      <c r="BL146" s="1" t="s">
        <v>208</v>
      </c>
      <c r="BM146" s="1" t="s">
        <v>209</v>
      </c>
      <c r="BX146" s="1" t="s">
        <v>188</v>
      </c>
      <c r="BY146" s="1" t="s">
        <v>189</v>
      </c>
      <c r="BZ146" s="1" t="s">
        <v>189</v>
      </c>
      <c r="CA146" s="1" t="s">
        <v>189</v>
      </c>
      <c r="CB146" s="1" t="s">
        <v>189</v>
      </c>
      <c r="CC146" s="1" t="s">
        <v>188</v>
      </c>
      <c r="CD146" s="1" t="s">
        <v>189</v>
      </c>
      <c r="DC146" s="1" t="s">
        <v>169</v>
      </c>
      <c r="DD146" s="1" t="s">
        <v>210</v>
      </c>
      <c r="DE146" s="1" t="s">
        <v>193</v>
      </c>
      <c r="DF146" s="1" t="s">
        <v>211</v>
      </c>
      <c r="DG146" s="1" t="s">
        <v>193</v>
      </c>
      <c r="DH146" s="1" t="s">
        <v>193</v>
      </c>
      <c r="DI146" s="1" t="s">
        <v>194</v>
      </c>
      <c r="DJ146" s="1" t="s">
        <v>194</v>
      </c>
      <c r="DK146" s="1" t="s">
        <v>194</v>
      </c>
      <c r="DL146" s="1" t="s">
        <v>194</v>
      </c>
      <c r="DM146" s="1">
        <v>223.7</v>
      </c>
      <c r="DN146" s="41">
        <f>ROUND(IF(AM146="是",IFERROR(DM146*EE146/SUMIF(F:F,F146,EE:EE),DM146),IFERROR(DM146*BT146/SUMIF(F:F,F146,BT:BT),DM146)),2)</f>
        <v>223.7</v>
      </c>
      <c r="DO146" s="41">
        <v>170.68</v>
      </c>
      <c r="DP146" s="41">
        <f>ROUND(IF(AM146="是",IFERROR(DO146*EE146/SUMIF(F:F,F146,EE:EE),DO146),IFERROR(DO146*BT146/SUMIF(F:F,F146,BT:BT),DO146)),2)</f>
        <v>170.68</v>
      </c>
      <c r="DQ146" s="41">
        <v>0</v>
      </c>
      <c r="DR146" s="41">
        <v>0</v>
      </c>
      <c r="DS146" s="41">
        <v>0</v>
      </c>
      <c r="DT146" s="41">
        <v>170.68</v>
      </c>
      <c r="DU146" s="41">
        <v>0</v>
      </c>
      <c r="DV146" s="41">
        <v>0</v>
      </c>
      <c r="DW146" s="41">
        <v>0</v>
      </c>
      <c r="DX146" s="41">
        <v>0</v>
      </c>
      <c r="DY146" s="41">
        <v>0</v>
      </c>
      <c r="DZ146" s="41">
        <v>0</v>
      </c>
      <c r="EA146" s="41">
        <v>0</v>
      </c>
      <c r="EB146" s="41">
        <v>0</v>
      </c>
      <c r="EC146" s="41">
        <v>0</v>
      </c>
      <c r="ED146" s="41">
        <v>0</v>
      </c>
      <c r="EE146" s="41">
        <f>ROUND(IF(AM146="是",SUM(DQ146:EC146),IFERROR(SUM(DQ146:EC146)*BT146/SUMIF(F:F,F146,BT:BT),SUM(DQ146:EC146))),2)</f>
        <v>170.68</v>
      </c>
      <c r="EF146" s="41" t="s">
        <v>195</v>
      </c>
      <c r="EG146" s="41">
        <f t="shared" si="92"/>
        <v>120</v>
      </c>
      <c r="EH146" s="41">
        <f t="shared" si="93"/>
        <v>91.5583370585606</v>
      </c>
      <c r="EI146" s="1">
        <v>1</v>
      </c>
      <c r="EJ146" s="41">
        <f t="shared" si="94"/>
        <v>103.7</v>
      </c>
      <c r="EK146" s="41">
        <f t="shared" si="95"/>
        <v>79.1216629414394</v>
      </c>
      <c r="EM146" s="33" t="str">
        <f t="shared" si="118"/>
        <v>经确认，该宗地总面积为223.7平方米，合法用地面积为120平方米，超占土地面积为103.7平方米;建筑总面积为0平方米，合法建筑面积为91.56平方米，超占建筑面积为79.12平方米</v>
      </c>
      <c r="EN146" s="33"/>
      <c r="EO146" s="43" t="str">
        <f t="shared" si="126"/>
        <v>该宗地面积为223.7平方米，合法面积为120平方米，超占土地面积为103.7平方米；建筑总面积为0平方米，合法建筑面积为91.56平方米，超占建筑面积为79.12平方米。
</v>
      </c>
      <c r="EP146" s="1"/>
      <c r="EQ146" s="1"/>
      <c r="ER146" s="1"/>
      <c r="ES146" s="1">
        <f t="shared" si="96"/>
        <v>1</v>
      </c>
      <c r="ET146" s="1" t="str">
        <f t="shared" si="97"/>
        <v>1</v>
      </c>
      <c r="EU146" s="1">
        <f t="shared" si="98"/>
        <v>0</v>
      </c>
      <c r="EV146" s="1">
        <f t="shared" si="99"/>
        <v>1</v>
      </c>
      <c r="EW146" s="1" t="str">
        <f t="shared" si="100"/>
        <v>1-1</v>
      </c>
      <c r="EX146" s="1" t="str">
        <f t="shared" si="101"/>
        <v>1</v>
      </c>
      <c r="EY146" s="1" t="str">
        <f t="shared" si="102"/>
        <v>1-1层</v>
      </c>
      <c r="FB146" s="5">
        <v>20210526</v>
      </c>
    </row>
    <row r="147" customHeight="1" spans="1:158">
      <c r="A147" s="1">
        <v>1</v>
      </c>
      <c r="B147" s="1" t="s">
        <v>1286</v>
      </c>
      <c r="C147" s="3" t="s">
        <v>1287</v>
      </c>
      <c r="D147" s="1" t="str">
        <f t="shared" si="119"/>
        <v>510821217203JC00161</v>
      </c>
      <c r="E147" s="1" t="str">
        <f t="shared" si="120"/>
        <v>510821217203JC00161F00010001</v>
      </c>
      <c r="F147" s="1" t="s">
        <v>1288</v>
      </c>
      <c r="G147" s="1" t="s">
        <v>169</v>
      </c>
      <c r="H147" s="1">
        <f>COUNTIF(F:F,F147)</f>
        <v>1</v>
      </c>
      <c r="I147" s="5" t="s">
        <v>170</v>
      </c>
      <c r="J147" s="9"/>
      <c r="K147" s="1" t="s">
        <v>1218</v>
      </c>
      <c r="L147" s="1" t="s">
        <v>1289</v>
      </c>
      <c r="M147" s="1">
        <f>COUNTIF(L:L,L147)</f>
        <v>1</v>
      </c>
      <c r="P147" s="8" t="str">
        <f>IFERROR(HYPERLINK(VLOOKUP(K147,户籍资料路径!A:C,2,FALSE),"有"),"无")</f>
        <v>有</v>
      </c>
      <c r="Q147" s="11" t="str">
        <f>IFERROR(HYPERLINK(VLOOKUP(K:K,权属资料路径!A:B,2,FALSE),"有"),"无")</f>
        <v>无</v>
      </c>
      <c r="R147" s="11" t="str">
        <f>IFERROR(HYPERLINK(VLOOKUP(F:F,调查资料路径!A:B,2,FALSE),"有"),"无")</f>
        <v>无</v>
      </c>
      <c r="S147" s="12" t="str">
        <f t="shared" si="121"/>
        <v>有</v>
      </c>
      <c r="T147" s="62" t="s">
        <v>1290</v>
      </c>
      <c r="U147" s="62"/>
      <c r="V147" s="62"/>
      <c r="W147" s="62"/>
      <c r="X147" s="1" t="s">
        <v>241</v>
      </c>
      <c r="Y147" s="1" t="str">
        <f t="shared" si="122"/>
        <v>5</v>
      </c>
      <c r="Z147" s="1" t="s">
        <v>1291</v>
      </c>
      <c r="AA147" s="1" t="str">
        <f>VLOOKUP(L:L,[1]Sheet1!$A:$N,2,FALSE)</f>
        <v>四川省旺苍县天星乡木瓜村5组22号</v>
      </c>
      <c r="AB147" s="1">
        <f t="shared" si="87"/>
        <v>0</v>
      </c>
      <c r="AC147" s="1" t="str">
        <f t="shared" si="88"/>
        <v>旺苍县天星乡木瓜村3组集体经济组织成员</v>
      </c>
      <c r="AD147" s="1">
        <v>628216</v>
      </c>
      <c r="AE147" s="1" t="s">
        <v>172</v>
      </c>
      <c r="AF147" s="1" t="s">
        <v>173</v>
      </c>
      <c r="AG147" s="1" t="s">
        <v>174</v>
      </c>
      <c r="AH147" s="1" t="str">
        <f t="shared" si="123"/>
        <v>旺苍县天星乡木瓜村3组李德勇住宅一幢1-2层</v>
      </c>
      <c r="AJ147" s="1" t="s">
        <v>176</v>
      </c>
      <c r="AK147" s="5" t="s">
        <v>1292</v>
      </c>
      <c r="AP147" s="24" t="s">
        <v>177</v>
      </c>
      <c r="AQ147" s="5" t="s">
        <v>1293</v>
      </c>
      <c r="AS147" s="25" t="str">
        <f t="shared" si="124"/>
        <v>本宗地采用测距仪丈量了部分界址边长。界址线清楚，双方现场指界，与邻宗地无争议。其母亲李本秀还有一处宅基地</v>
      </c>
      <c r="AT147" s="5" t="s">
        <v>178</v>
      </c>
      <c r="AU147" s="1" t="s">
        <v>179</v>
      </c>
      <c r="AW147" s="1" t="s">
        <v>180</v>
      </c>
      <c r="AY147" s="5" t="s">
        <v>181</v>
      </c>
      <c r="BA147" s="1">
        <v>0</v>
      </c>
      <c r="BB147" s="1">
        <v>0</v>
      </c>
      <c r="BD147" s="1" t="e">
        <f>VLOOKUP(K:K,面签资料路径!A:C,2,0)</f>
        <v>#N/A</v>
      </c>
      <c r="BG147" s="1" t="s">
        <v>207</v>
      </c>
      <c r="BH147" s="1" t="s">
        <v>185</v>
      </c>
      <c r="BJ147" s="1" t="s">
        <v>186</v>
      </c>
      <c r="BK147" s="1" t="str">
        <f t="shared" si="125"/>
        <v>自行修建</v>
      </c>
      <c r="BL147" s="1" t="s">
        <v>208</v>
      </c>
      <c r="BM147" s="1" t="s">
        <v>209</v>
      </c>
      <c r="BX147" s="1" t="s">
        <v>188</v>
      </c>
      <c r="BY147" s="1" t="s">
        <v>189</v>
      </c>
      <c r="BZ147" s="1" t="s">
        <v>188</v>
      </c>
      <c r="CA147" s="1" t="s">
        <v>189</v>
      </c>
      <c r="CB147" s="1" t="s">
        <v>189</v>
      </c>
      <c r="CC147" s="1" t="s">
        <v>188</v>
      </c>
      <c r="CD147" s="1" t="s">
        <v>189</v>
      </c>
      <c r="DC147" s="1" t="s">
        <v>217</v>
      </c>
      <c r="DD147" s="1" t="s">
        <v>244</v>
      </c>
      <c r="DE147" s="1" t="s">
        <v>1294</v>
      </c>
      <c r="DF147" s="1" t="s">
        <v>192</v>
      </c>
      <c r="DG147" s="1" t="s">
        <v>192</v>
      </c>
      <c r="DH147" s="1" t="s">
        <v>193</v>
      </c>
      <c r="DI147" s="1" t="s">
        <v>194</v>
      </c>
      <c r="DJ147" s="1" t="s">
        <v>194</v>
      </c>
      <c r="DK147" s="1" t="s">
        <v>194</v>
      </c>
      <c r="DL147" s="1" t="s">
        <v>194</v>
      </c>
      <c r="DM147" s="1">
        <v>159.32</v>
      </c>
      <c r="DN147" s="41">
        <f>ROUND(IF(AM147="是",IFERROR(DM147*EE147/SUMIF(F:F,F147,EE:EE),DM147),IFERROR(DM147*BT147/SUMIF(F:F,F147,BT:BT),DM147)),2)</f>
        <v>159.32</v>
      </c>
      <c r="DO147" s="41">
        <v>145.6</v>
      </c>
      <c r="DP147" s="41">
        <f>ROUND(IF(AM147="是",IFERROR(DO147*EE147/SUMIF(F:F,F147,EE:EE),DO147),IFERROR(DO147*BT147/SUMIF(F:F,F147,BT:BT),DO147)),2)</f>
        <v>145.6</v>
      </c>
      <c r="DQ147" s="41">
        <v>0</v>
      </c>
      <c r="DR147" s="41">
        <v>0</v>
      </c>
      <c r="DS147" s="41">
        <v>0</v>
      </c>
      <c r="DT147" s="41">
        <v>145.6</v>
      </c>
      <c r="DU147" s="41">
        <v>140.89</v>
      </c>
      <c r="DV147" s="41">
        <v>0</v>
      </c>
      <c r="DW147" s="41">
        <v>0</v>
      </c>
      <c r="DX147" s="41">
        <v>0</v>
      </c>
      <c r="DY147" s="41">
        <v>0</v>
      </c>
      <c r="DZ147" s="41">
        <v>0</v>
      </c>
      <c r="EA147" s="41">
        <v>0</v>
      </c>
      <c r="EB147" s="41">
        <v>0</v>
      </c>
      <c r="EC147" s="41">
        <v>0</v>
      </c>
      <c r="ED147" s="41">
        <v>0</v>
      </c>
      <c r="EE147" s="41">
        <f>ROUND(IF(AM147="是",SUM(DQ147:EC147),IFERROR(SUM(DQ147:EC147)*BT147/SUMIF(F:F,F147,BT:BT),SUM(DQ147:EC147))),2)</f>
        <v>286.49</v>
      </c>
      <c r="EF147" s="41" t="s">
        <v>195</v>
      </c>
      <c r="EG147" s="41">
        <f t="shared" si="92"/>
        <v>150</v>
      </c>
      <c r="EH147" s="41">
        <f t="shared" si="93"/>
        <v>269.730730605072</v>
      </c>
      <c r="EI147" s="1">
        <v>2</v>
      </c>
      <c r="EJ147" s="41">
        <f t="shared" si="94"/>
        <v>9.31999999999999</v>
      </c>
      <c r="EK147" s="41">
        <f t="shared" si="95"/>
        <v>16.7592693949284</v>
      </c>
      <c r="EM147" s="33" t="str">
        <f t="shared" si="118"/>
        <v>经确认，该宗地总面积为159.32平方米，合法用地面积为150平方米，超占土地面积为9.32平方米;建筑总面积为0平方米，合法建筑面积为269.73平方米，超占建筑面积为16.76平方米</v>
      </c>
      <c r="EN147" s="33"/>
      <c r="EO147" s="43" t="str">
        <f t="shared" si="126"/>
        <v>该宗地面积为159.32平方米，合法面积为150平方米，超占土地面积为9.32平方米；建筑总面积为0平方米，合法建筑面积为269.73平方米，超占建筑面积为16.76平方米。
</v>
      </c>
      <c r="EP147" s="1"/>
      <c r="EQ147" s="1"/>
      <c r="ER147" s="1"/>
      <c r="ES147" s="1">
        <f t="shared" si="96"/>
        <v>2</v>
      </c>
      <c r="ET147" s="1" t="str">
        <f t="shared" si="97"/>
        <v>2</v>
      </c>
      <c r="EU147" s="1">
        <f t="shared" si="98"/>
        <v>0</v>
      </c>
      <c r="EV147" s="1">
        <f t="shared" si="99"/>
        <v>1</v>
      </c>
      <c r="EW147" s="1" t="str">
        <f t="shared" si="100"/>
        <v>1-2</v>
      </c>
      <c r="EX147" s="1" t="str">
        <f t="shared" si="101"/>
        <v>2</v>
      </c>
      <c r="EY147" s="1" t="str">
        <f t="shared" si="102"/>
        <v>1-2层</v>
      </c>
      <c r="FB147" s="5">
        <v>20210526</v>
      </c>
    </row>
    <row r="148" customHeight="1" spans="1:158">
      <c r="A148" s="1">
        <v>1</v>
      </c>
      <c r="B148" s="1" t="s">
        <v>1295</v>
      </c>
      <c r="C148" s="3" t="s">
        <v>1296</v>
      </c>
      <c r="D148" s="1" t="str">
        <f t="shared" si="119"/>
        <v>510821217203JC00162</v>
      </c>
      <c r="E148" s="1" t="str">
        <f t="shared" si="120"/>
        <v>510821217203JC00162F00010001</v>
      </c>
      <c r="F148" s="1" t="s">
        <v>1297</v>
      </c>
      <c r="G148" s="1" t="s">
        <v>169</v>
      </c>
      <c r="H148" s="1">
        <f>COUNTIF(F:F,F148)</f>
        <v>1</v>
      </c>
      <c r="I148" s="5" t="s">
        <v>170</v>
      </c>
      <c r="L148" s="1" t="s">
        <v>1298</v>
      </c>
      <c r="M148" s="1">
        <f>COUNTIF(L:L,L148)</f>
        <v>1</v>
      </c>
      <c r="P148" s="6" t="str">
        <f>IFERROR(HYPERLINK(VLOOKUP(L:L,户籍资料路径!A:C,2,FALSE),"有"),"无")</f>
        <v>有</v>
      </c>
      <c r="Q148" s="11" t="str">
        <f>IFERROR(HYPERLINK(VLOOKUP(K:K,权属资料路径!A:B,2,FALSE),"有"),"无")</f>
        <v>无</v>
      </c>
      <c r="R148" s="11" t="str">
        <f>IFERROR(HYPERLINK(VLOOKUP(F:F,调查资料路径!A:B,2,FALSE),"有"),"无")</f>
        <v>无</v>
      </c>
      <c r="S148" s="12" t="str">
        <f t="shared" si="121"/>
        <v>有</v>
      </c>
      <c r="T148" s="1" t="s">
        <v>1299</v>
      </c>
      <c r="X148" s="1" t="s">
        <v>202</v>
      </c>
      <c r="Y148" s="1" t="str">
        <f t="shared" si="122"/>
        <v>4</v>
      </c>
      <c r="Z148" s="1" t="s">
        <v>1300</v>
      </c>
      <c r="AA148" s="1" t="str">
        <f>VLOOKUP(L:L,[1]Sheet1!$A:$N,2,FALSE)</f>
        <v>四川省旺苍县天星乡木瓜村4组22号</v>
      </c>
      <c r="AB148" s="1">
        <f t="shared" si="87"/>
        <v>0</v>
      </c>
      <c r="AC148" s="1" t="str">
        <f t="shared" si="88"/>
        <v>旺苍县天星乡木瓜村3组集体经济组织成员</v>
      </c>
      <c r="AD148" s="1">
        <v>628216</v>
      </c>
      <c r="AE148" s="1" t="s">
        <v>172</v>
      </c>
      <c r="AF148" s="1" t="s">
        <v>173</v>
      </c>
      <c r="AG148" s="1" t="s">
        <v>174</v>
      </c>
      <c r="AH148" s="1" t="str">
        <f t="shared" si="123"/>
        <v>旺苍县天星乡木瓜村3组李本孝住宅一幢1-2层</v>
      </c>
      <c r="AJ148" s="1" t="s">
        <v>176</v>
      </c>
      <c r="AK148" s="5" t="s">
        <v>1301</v>
      </c>
      <c r="AP148" s="24" t="s">
        <v>177</v>
      </c>
      <c r="AS148" s="25" t="str">
        <f t="shared" si="124"/>
        <v>本宗地采用测距仪丈量了部分界址边长。界址线清楚，双方现场指界，与邻宗地无争议。</v>
      </c>
      <c r="AT148" s="5" t="s">
        <v>178</v>
      </c>
      <c r="AU148" s="1" t="s">
        <v>179</v>
      </c>
      <c r="AW148" s="1" t="s">
        <v>180</v>
      </c>
      <c r="AY148" s="5" t="s">
        <v>181</v>
      </c>
      <c r="BA148" s="1" t="s">
        <v>570</v>
      </c>
      <c r="BB148" s="1">
        <v>0</v>
      </c>
      <c r="BD148" s="1" t="e">
        <f>VLOOKUP(K:K,面签资料路径!A:C,2,0)</f>
        <v>#N/A</v>
      </c>
      <c r="BG148" s="1" t="s">
        <v>207</v>
      </c>
      <c r="BH148" s="1" t="s">
        <v>185</v>
      </c>
      <c r="BJ148" s="1" t="s">
        <v>186</v>
      </c>
      <c r="BK148" s="1" t="str">
        <f t="shared" si="125"/>
        <v>自行修建</v>
      </c>
      <c r="BL148" s="1" t="s">
        <v>208</v>
      </c>
      <c r="BM148" s="1" t="s">
        <v>209</v>
      </c>
      <c r="BX148" s="1" t="s">
        <v>188</v>
      </c>
      <c r="BY148" s="1" t="s">
        <v>189</v>
      </c>
      <c r="BZ148" s="1" t="s">
        <v>189</v>
      </c>
      <c r="CA148" s="1" t="s">
        <v>189</v>
      </c>
      <c r="CB148" s="1" t="s">
        <v>189</v>
      </c>
      <c r="CC148" s="1" t="s">
        <v>188</v>
      </c>
      <c r="CD148" s="1" t="s">
        <v>189</v>
      </c>
      <c r="DC148" s="1" t="s">
        <v>217</v>
      </c>
      <c r="DD148" s="1" t="s">
        <v>244</v>
      </c>
      <c r="DE148" s="1" t="s">
        <v>211</v>
      </c>
      <c r="DF148" s="1" t="s">
        <v>1302</v>
      </c>
      <c r="DG148" s="1" t="s">
        <v>192</v>
      </c>
      <c r="DH148" s="1" t="s">
        <v>211</v>
      </c>
      <c r="DI148" s="1" t="s">
        <v>194</v>
      </c>
      <c r="DJ148" s="1" t="s">
        <v>194</v>
      </c>
      <c r="DK148" s="1" t="s">
        <v>194</v>
      </c>
      <c r="DL148" s="1" t="s">
        <v>194</v>
      </c>
      <c r="DM148" s="1">
        <v>115.83</v>
      </c>
      <c r="DN148" s="41">
        <f>ROUND(IF(AM148="是",IFERROR(DM148*EE148/SUMIF(F:F,F148,EE:EE),DM148),IFERROR(DM148*BT148/SUMIF(F:F,F148,BT:BT),DM148)),2)</f>
        <v>115.83</v>
      </c>
      <c r="DO148" s="41">
        <v>86.71</v>
      </c>
      <c r="DP148" s="41">
        <f>ROUND(IF(AM148="是",IFERROR(DO148*EE148/SUMIF(F:F,F148,EE:EE),DO148),IFERROR(DO148*BT148/SUMIF(F:F,F148,BT:BT),DO148)),2)</f>
        <v>86.71</v>
      </c>
      <c r="DQ148" s="41">
        <v>0</v>
      </c>
      <c r="DR148" s="41">
        <v>0</v>
      </c>
      <c r="DS148" s="41">
        <v>0</v>
      </c>
      <c r="DT148" s="41">
        <v>86.71</v>
      </c>
      <c r="DU148" s="41">
        <v>86.71</v>
      </c>
      <c r="DV148" s="41">
        <v>0</v>
      </c>
      <c r="DW148" s="41">
        <v>0</v>
      </c>
      <c r="DX148" s="41">
        <v>0</v>
      </c>
      <c r="DY148" s="41">
        <v>0</v>
      </c>
      <c r="DZ148" s="41">
        <v>0</v>
      </c>
      <c r="EA148" s="41">
        <v>0</v>
      </c>
      <c r="EB148" s="41">
        <v>0</v>
      </c>
      <c r="EC148" s="41">
        <v>0</v>
      </c>
      <c r="ED148" s="41">
        <v>0</v>
      </c>
      <c r="EE148" s="41">
        <f>ROUND(IF(AM148="是",SUM(DQ148:EC148),IFERROR(SUM(DQ148:EC148)*BT148/SUMIF(F:F,F148,BT:BT),SUM(DQ148:EC148))),2)</f>
        <v>173.42</v>
      </c>
      <c r="EF148" s="41" t="s">
        <v>195</v>
      </c>
      <c r="EG148" s="41">
        <f t="shared" si="92"/>
        <v>115.83</v>
      </c>
      <c r="EH148" s="41">
        <f t="shared" si="93"/>
        <v>173.42</v>
      </c>
      <c r="EI148" s="1">
        <v>2</v>
      </c>
      <c r="EJ148" s="41">
        <f t="shared" si="94"/>
        <v>0</v>
      </c>
      <c r="EK148" s="41">
        <f t="shared" si="95"/>
        <v>0</v>
      </c>
      <c r="EM148" s="33" t="str">
        <f t="shared" si="118"/>
        <v>无</v>
      </c>
      <c r="EN148" s="33"/>
      <c r="EO148" s="43" t="str">
        <f t="shared" si="126"/>
        <v/>
      </c>
      <c r="EP148" s="1"/>
      <c r="EQ148" s="1"/>
      <c r="ER148" s="1"/>
      <c r="ES148" s="1">
        <f t="shared" si="96"/>
        <v>2</v>
      </c>
      <c r="ET148" s="1" t="str">
        <f t="shared" si="97"/>
        <v>2</v>
      </c>
      <c r="EU148" s="1">
        <f t="shared" si="98"/>
        <v>0</v>
      </c>
      <c r="EV148" s="1">
        <f t="shared" si="99"/>
        <v>1</v>
      </c>
      <c r="EW148" s="1" t="str">
        <f t="shared" si="100"/>
        <v>1-2</v>
      </c>
      <c r="EX148" s="1" t="str">
        <f t="shared" si="101"/>
        <v>2</v>
      </c>
      <c r="EY148" s="1" t="str">
        <f t="shared" si="102"/>
        <v>1-2层</v>
      </c>
      <c r="FB148" s="5">
        <v>20210526</v>
      </c>
    </row>
    <row r="149" customHeight="1" spans="1:158">
      <c r="A149" s="1">
        <v>1</v>
      </c>
      <c r="B149" s="1" t="s">
        <v>1303</v>
      </c>
      <c r="C149" s="3" t="s">
        <v>1304</v>
      </c>
      <c r="D149" s="1" t="str">
        <f t="shared" si="119"/>
        <v>510821217203JC00163</v>
      </c>
      <c r="E149" s="1" t="str">
        <f t="shared" si="120"/>
        <v>510821217203JC00163F00010001</v>
      </c>
      <c r="F149" s="1" t="s">
        <v>1305</v>
      </c>
      <c r="G149" s="1" t="s">
        <v>169</v>
      </c>
      <c r="H149" s="1">
        <f>COUNTIF(F:F,F149)</f>
        <v>1</v>
      </c>
      <c r="I149" s="5" t="s">
        <v>170</v>
      </c>
      <c r="L149" s="1" t="s">
        <v>1306</v>
      </c>
      <c r="M149" s="1">
        <f>COUNTIF(L:L,L149)</f>
        <v>1</v>
      </c>
      <c r="P149" s="6" t="str">
        <f>IFERROR(HYPERLINK(VLOOKUP(L:L,户籍资料路径!A:C,2,FALSE),"有"),"无")</f>
        <v>有</v>
      </c>
      <c r="Q149" s="11" t="str">
        <f>IFERROR(HYPERLINK(VLOOKUP(K:K,权属资料路径!A:B,2,FALSE),"有"),"无")</f>
        <v>无</v>
      </c>
      <c r="R149" s="11" t="str">
        <f>IFERROR(HYPERLINK(VLOOKUP(F:F,调查资料路径!A:B,2,FALSE),"有"),"无")</f>
        <v>无</v>
      </c>
      <c r="S149" s="12" t="str">
        <f t="shared" si="121"/>
        <v>有</v>
      </c>
      <c r="T149" s="1" t="s">
        <v>1307</v>
      </c>
      <c r="X149" s="1" t="s">
        <v>169</v>
      </c>
      <c r="Y149" s="1" t="str">
        <f t="shared" si="122"/>
        <v>1</v>
      </c>
      <c r="Z149" s="1" t="s">
        <v>1308</v>
      </c>
      <c r="AA149" s="1" t="str">
        <f>VLOOKUP(L:L,[1]Sheet1!$A:$N,2,FALSE)</f>
        <v>四川省旺苍县天星乡木瓜村4组22号</v>
      </c>
      <c r="AB149" s="1">
        <f t="shared" si="87"/>
        <v>0</v>
      </c>
      <c r="AC149" s="1" t="str">
        <f t="shared" si="88"/>
        <v>旺苍县天星乡木瓜村3组集体经济组织成员</v>
      </c>
      <c r="AD149" s="1">
        <v>628216</v>
      </c>
      <c r="AE149" s="1" t="s">
        <v>172</v>
      </c>
      <c r="AF149" s="1" t="s">
        <v>173</v>
      </c>
      <c r="AG149" s="1" t="s">
        <v>174</v>
      </c>
      <c r="AH149" s="1" t="str">
        <f t="shared" si="123"/>
        <v>旺苍县天星乡木瓜村3组刘三秀住宅一幢1-1层</v>
      </c>
      <c r="AJ149" s="1" t="s">
        <v>176</v>
      </c>
      <c r="AK149" s="5" t="s">
        <v>1309</v>
      </c>
      <c r="AP149" s="24" t="s">
        <v>177</v>
      </c>
      <c r="AS149" s="25" t="str">
        <f t="shared" si="124"/>
        <v>本宗地采用测距仪丈量了部分界址边长。界址线清楚，双方现场指界，与邻宗地无争议。</v>
      </c>
      <c r="AT149" s="5" t="s">
        <v>178</v>
      </c>
      <c r="AU149" s="1" t="s">
        <v>179</v>
      </c>
      <c r="AW149" s="1" t="s">
        <v>180</v>
      </c>
      <c r="AY149" s="5" t="s">
        <v>181</v>
      </c>
      <c r="BA149" s="1" t="s">
        <v>570</v>
      </c>
      <c r="BB149" s="1">
        <v>0</v>
      </c>
      <c r="BD149" s="1" t="e">
        <f>VLOOKUP(K:K,面签资料路径!A:C,2,0)</f>
        <v>#N/A</v>
      </c>
      <c r="BG149" s="1" t="s">
        <v>207</v>
      </c>
      <c r="BH149" s="1" t="s">
        <v>185</v>
      </c>
      <c r="BJ149" s="1" t="s">
        <v>186</v>
      </c>
      <c r="BK149" s="1" t="str">
        <f t="shared" si="125"/>
        <v>自行修建</v>
      </c>
      <c r="BL149" s="1" t="s">
        <v>208</v>
      </c>
      <c r="BM149" s="1" t="s">
        <v>209</v>
      </c>
      <c r="BX149" s="1" t="s">
        <v>189</v>
      </c>
      <c r="BY149" s="1" t="s">
        <v>189</v>
      </c>
      <c r="BZ149" s="1" t="s">
        <v>189</v>
      </c>
      <c r="CA149" s="1" t="s">
        <v>189</v>
      </c>
      <c r="CB149" s="1" t="s">
        <v>189</v>
      </c>
      <c r="CC149" s="1" t="s">
        <v>188</v>
      </c>
      <c r="CD149" s="1" t="s">
        <v>189</v>
      </c>
      <c r="CI149" s="9"/>
      <c r="CP149" s="9"/>
      <c r="DC149" s="1" t="s">
        <v>169</v>
      </c>
      <c r="DD149" s="1" t="s">
        <v>210</v>
      </c>
      <c r="DE149" s="1" t="s">
        <v>211</v>
      </c>
      <c r="DF149" s="1" t="s">
        <v>1310</v>
      </c>
      <c r="DG149" s="1" t="s">
        <v>220</v>
      </c>
      <c r="DH149" s="1" t="s">
        <v>1311</v>
      </c>
      <c r="DI149" s="1" t="s">
        <v>194</v>
      </c>
      <c r="DJ149" s="1" t="s">
        <v>194</v>
      </c>
      <c r="DK149" s="1" t="s">
        <v>194</v>
      </c>
      <c r="DL149" s="1" t="s">
        <v>194</v>
      </c>
      <c r="DM149" s="1">
        <v>83.49</v>
      </c>
      <c r="DN149" s="41">
        <f>ROUND(IF(AM149="是",IFERROR(DM149*EE149/SUMIF(F:F,F149,EE:EE),DM149),IFERROR(DM149*BT149/SUMIF(F:F,F149,BT:BT),DM149)),2)</f>
        <v>83.49</v>
      </c>
      <c r="DO149" s="41">
        <v>58.58</v>
      </c>
      <c r="DP149" s="41">
        <f>ROUND(IF(AM149="是",IFERROR(DO149*EE149/SUMIF(F:F,F149,EE:EE),DO149),IFERROR(DO149*BT149/SUMIF(F:F,F149,BT:BT),DO149)),2)</f>
        <v>58.58</v>
      </c>
      <c r="DQ149" s="41">
        <v>0</v>
      </c>
      <c r="DR149" s="41">
        <v>0</v>
      </c>
      <c r="DS149" s="41">
        <v>0</v>
      </c>
      <c r="DT149" s="41">
        <v>58.58</v>
      </c>
      <c r="DU149" s="41">
        <v>0</v>
      </c>
      <c r="DV149" s="41">
        <v>0</v>
      </c>
      <c r="DW149" s="41">
        <v>0</v>
      </c>
      <c r="DX149" s="41">
        <v>0</v>
      </c>
      <c r="DY149" s="41">
        <v>0</v>
      </c>
      <c r="DZ149" s="41">
        <v>0</v>
      </c>
      <c r="EA149" s="41">
        <v>0</v>
      </c>
      <c r="EB149" s="41">
        <v>0</v>
      </c>
      <c r="EC149" s="41">
        <v>0</v>
      </c>
      <c r="ED149" s="41">
        <v>0</v>
      </c>
      <c r="EE149" s="41">
        <f>ROUND(IF(AM149="是",SUM(DQ149:EC149),IFERROR(SUM(DQ149:EC149)*BT149/SUMIF(F:F,F149,BT:BT),SUM(DQ149:EC149))),2)</f>
        <v>58.58</v>
      </c>
      <c r="EF149" s="41" t="s">
        <v>195</v>
      </c>
      <c r="EG149" s="41">
        <f t="shared" si="92"/>
        <v>83.49</v>
      </c>
      <c r="EH149" s="41">
        <f t="shared" si="93"/>
        <v>58.58</v>
      </c>
      <c r="EI149" s="1">
        <v>1</v>
      </c>
      <c r="EJ149" s="41">
        <f t="shared" si="94"/>
        <v>0</v>
      </c>
      <c r="EK149" s="41">
        <f t="shared" si="95"/>
        <v>0</v>
      </c>
      <c r="EM149" s="33" t="str">
        <f t="shared" si="118"/>
        <v>无</v>
      </c>
      <c r="EN149" s="33"/>
      <c r="EO149" s="43" t="str">
        <f t="shared" si="126"/>
        <v/>
      </c>
      <c r="EP149" s="1"/>
      <c r="EQ149" s="1"/>
      <c r="ER149" s="1"/>
      <c r="ES149" s="1">
        <f t="shared" si="96"/>
        <v>1</v>
      </c>
      <c r="ET149" s="1" t="str">
        <f t="shared" si="97"/>
        <v>1</v>
      </c>
      <c r="EU149" s="1">
        <f t="shared" si="98"/>
        <v>0</v>
      </c>
      <c r="EV149" s="1">
        <f t="shared" si="99"/>
        <v>1</v>
      </c>
      <c r="EW149" s="1" t="str">
        <f t="shared" si="100"/>
        <v>1-1</v>
      </c>
      <c r="EX149" s="1" t="str">
        <f t="shared" si="101"/>
        <v>1</v>
      </c>
      <c r="EY149" s="1" t="str">
        <f t="shared" si="102"/>
        <v>1-1层</v>
      </c>
      <c r="FB149" s="5">
        <v>20210526</v>
      </c>
    </row>
    <row r="150" customHeight="1" spans="1:158">
      <c r="A150" s="1">
        <v>1</v>
      </c>
      <c r="B150" s="1" t="s">
        <v>1312</v>
      </c>
      <c r="C150" s="3" t="s">
        <v>1313</v>
      </c>
      <c r="D150" s="1" t="str">
        <f t="shared" si="119"/>
        <v>510821217203JC00165</v>
      </c>
      <c r="E150" s="1" t="str">
        <f t="shared" si="120"/>
        <v>510821217203JC00165F00010001</v>
      </c>
      <c r="F150" s="1" t="s">
        <v>1314</v>
      </c>
      <c r="G150" s="1" t="s">
        <v>169</v>
      </c>
      <c r="H150" s="1">
        <f>COUNTIF(F:F,F150)</f>
        <v>1</v>
      </c>
      <c r="I150" s="5" t="s">
        <v>170</v>
      </c>
      <c r="L150" s="1" t="s">
        <v>1315</v>
      </c>
      <c r="M150" s="1">
        <f>COUNTIF(L:L,L150)</f>
        <v>1</v>
      </c>
      <c r="P150" s="6" t="str">
        <f>IFERROR(HYPERLINK(VLOOKUP(L:L,户籍资料路径!A:C,2,FALSE),"有"),"无")</f>
        <v>有</v>
      </c>
      <c r="Q150" s="11" t="str">
        <f>IFERROR(HYPERLINK(VLOOKUP(L:L,权属资料路径!A:B,2,FALSE),"有"),"无")</f>
        <v>有</v>
      </c>
      <c r="R150" s="11" t="str">
        <f>IFERROR(HYPERLINK(VLOOKUP(F:F,调查资料路径!A:B,2,FALSE),"有"),"无")</f>
        <v>无</v>
      </c>
      <c r="S150" s="12" t="str">
        <f t="shared" si="121"/>
        <v>有</v>
      </c>
      <c r="T150" s="1" t="s">
        <v>1316</v>
      </c>
      <c r="X150" s="1" t="s">
        <v>202</v>
      </c>
      <c r="Y150" s="1" t="str">
        <f t="shared" si="122"/>
        <v>4</v>
      </c>
      <c r="Z150" s="1" t="s">
        <v>1317</v>
      </c>
      <c r="AA150" s="1" t="str">
        <f>VLOOKUP(L:L,[1]Sheet1!$A:$N,2,FALSE)</f>
        <v>四川省旺苍县天星乡木瓜村4组26号</v>
      </c>
      <c r="AB150" s="1">
        <f t="shared" si="87"/>
        <v>0</v>
      </c>
      <c r="AC150" s="1" t="str">
        <f t="shared" si="88"/>
        <v>旺苍县天星乡木瓜村3组集体经济组织成员</v>
      </c>
      <c r="AD150" s="1">
        <v>628216</v>
      </c>
      <c r="AE150" s="1" t="s">
        <v>172</v>
      </c>
      <c r="AF150" s="1" t="s">
        <v>173</v>
      </c>
      <c r="AG150" s="1" t="s">
        <v>174</v>
      </c>
      <c r="AH150" s="1" t="str">
        <f t="shared" si="123"/>
        <v>旺苍县天星乡木瓜村3组王洪清住宅一幢1-3层</v>
      </c>
      <c r="AI150" s="9"/>
      <c r="AJ150" s="1" t="s">
        <v>176</v>
      </c>
      <c r="AK150" s="5" t="s">
        <v>1318</v>
      </c>
      <c r="AP150" s="24" t="s">
        <v>177</v>
      </c>
      <c r="AS150" s="25" t="str">
        <f t="shared" si="124"/>
        <v>本宗地采用测距仪丈量了部分界址边长。界址线清楚，双方现场指界，与邻宗地无争议。</v>
      </c>
      <c r="AT150" s="5" t="s">
        <v>178</v>
      </c>
      <c r="AU150" s="1" t="s">
        <v>179</v>
      </c>
      <c r="AW150" s="1" t="s">
        <v>180</v>
      </c>
      <c r="AY150" s="5" t="s">
        <v>181</v>
      </c>
      <c r="BA150" s="1" t="s">
        <v>570</v>
      </c>
      <c r="BB150" s="1">
        <v>0</v>
      </c>
      <c r="BD150" s="1" t="e">
        <f>VLOOKUP(K:K,面签资料路径!A:C,2,0)</f>
        <v>#N/A</v>
      </c>
      <c r="BG150" s="1" t="s">
        <v>207</v>
      </c>
      <c r="BH150" s="1" t="s">
        <v>185</v>
      </c>
      <c r="BJ150" s="1" t="s">
        <v>186</v>
      </c>
      <c r="BK150" s="1" t="str">
        <f t="shared" si="125"/>
        <v>自行修建</v>
      </c>
      <c r="BL150" s="1" t="s">
        <v>208</v>
      </c>
      <c r="BM150" s="1" t="s">
        <v>209</v>
      </c>
      <c r="BX150" s="1" t="s">
        <v>189</v>
      </c>
      <c r="BY150" s="1" t="s">
        <v>189</v>
      </c>
      <c r="BZ150" s="1" t="s">
        <v>189</v>
      </c>
      <c r="CA150" s="1" t="s">
        <v>189</v>
      </c>
      <c r="CB150" s="1" t="s">
        <v>189</v>
      </c>
      <c r="CC150" s="1" t="s">
        <v>188</v>
      </c>
      <c r="CD150" s="1" t="s">
        <v>189</v>
      </c>
      <c r="CI150" s="33" t="s">
        <v>676</v>
      </c>
      <c r="CP150" s="33">
        <v>120</v>
      </c>
      <c r="DC150" s="1" t="s">
        <v>233</v>
      </c>
      <c r="DD150" s="1" t="s">
        <v>244</v>
      </c>
      <c r="DE150" s="1" t="s">
        <v>1310</v>
      </c>
      <c r="DF150" s="1" t="s">
        <v>220</v>
      </c>
      <c r="DG150" s="1" t="s">
        <v>220</v>
      </c>
      <c r="DH150" s="1" t="s">
        <v>192</v>
      </c>
      <c r="DI150" s="1" t="s">
        <v>194</v>
      </c>
      <c r="DJ150" s="1" t="s">
        <v>194</v>
      </c>
      <c r="DK150" s="1" t="s">
        <v>194</v>
      </c>
      <c r="DL150" s="1" t="s">
        <v>194</v>
      </c>
      <c r="DM150" s="1">
        <v>223.53</v>
      </c>
      <c r="DN150" s="41">
        <f>ROUND(IF(AM150="是",IFERROR(DM150*EE150/SUMIF(F:F,F150,EE:EE),DM150),IFERROR(DM150*BT150/SUMIF(F:F,F150,BT:BT),DM150)),2)</f>
        <v>223.53</v>
      </c>
      <c r="DO150" s="41">
        <v>174.31</v>
      </c>
      <c r="DP150" s="41">
        <f>ROUND(IF(AM150="是",IFERROR(DO150*EE150/SUMIF(F:F,F150,EE:EE),DO150),IFERROR(DO150*BT150/SUMIF(F:F,F150,BT:BT),DO150)),2)</f>
        <v>174.31</v>
      </c>
      <c r="DQ150" s="41">
        <v>0</v>
      </c>
      <c r="DR150" s="41">
        <v>0</v>
      </c>
      <c r="DS150" s="41">
        <v>0</v>
      </c>
      <c r="DT150" s="41">
        <v>174.31</v>
      </c>
      <c r="DU150" s="41">
        <v>174.31</v>
      </c>
      <c r="DV150" s="41">
        <v>174.31</v>
      </c>
      <c r="DW150" s="41">
        <v>0</v>
      </c>
      <c r="DX150" s="41">
        <v>0</v>
      </c>
      <c r="DY150" s="41">
        <v>0</v>
      </c>
      <c r="DZ150" s="41">
        <v>0</v>
      </c>
      <c r="EA150" s="41">
        <v>0</v>
      </c>
      <c r="EB150" s="41">
        <v>0</v>
      </c>
      <c r="EC150" s="41">
        <v>13.02</v>
      </c>
      <c r="ED150" s="41">
        <v>0</v>
      </c>
      <c r="EE150" s="41">
        <f>ROUND(IF(AM150="是",SUM(DQ150:EC150),IFERROR(SUM(DQ150:EC150)*BT150/SUMIF(F:F,F150,BT:BT),SUM(DQ150:EC150))),2)</f>
        <v>535.95</v>
      </c>
      <c r="EF150" s="41" t="s">
        <v>195</v>
      </c>
      <c r="EG150" s="41">
        <f t="shared" si="92"/>
        <v>120</v>
      </c>
      <c r="EH150" s="41">
        <f t="shared" si="93"/>
        <v>287.719769158502</v>
      </c>
      <c r="EI150" s="1">
        <v>3</v>
      </c>
      <c r="EJ150" s="41">
        <f t="shared" si="94"/>
        <v>103.53</v>
      </c>
      <c r="EK150" s="41">
        <f t="shared" si="95"/>
        <v>248.230230841498</v>
      </c>
      <c r="EM150" s="33" t="str">
        <f t="shared" si="118"/>
        <v>经确认，该宗地总面积为223.53平方米，合法用地面积为120平方米，超占土地面积为103.53平方米;建筑总面积为0平方米，合法建筑面积为287.72平方米，超占建筑面积为248.23平方米</v>
      </c>
      <c r="EN150" s="33"/>
      <c r="EO150" s="43" t="str">
        <f t="shared" si="126"/>
        <v>该宗地面积为223.53平方米，合法面积为120平方米，超占土地面积为103.53平方米；建筑总面积为0平方米，合法建筑面积为287.72平方米，超占建筑面积为248.23平方米。
</v>
      </c>
      <c r="EP150" s="1"/>
      <c r="EQ150" s="1"/>
      <c r="ER150" s="1"/>
      <c r="ES150" s="1">
        <f t="shared" si="96"/>
        <v>3</v>
      </c>
      <c r="ET150" s="1" t="str">
        <f t="shared" si="97"/>
        <v>3</v>
      </c>
      <c r="EU150" s="1">
        <f t="shared" si="98"/>
        <v>0</v>
      </c>
      <c r="EV150" s="1">
        <f t="shared" si="99"/>
        <v>1</v>
      </c>
      <c r="EW150" s="1" t="str">
        <f t="shared" si="100"/>
        <v>1-3</v>
      </c>
      <c r="EX150" s="1" t="str">
        <f t="shared" si="101"/>
        <v>3</v>
      </c>
      <c r="EY150" s="1" t="str">
        <f t="shared" si="102"/>
        <v>1-3层</v>
      </c>
      <c r="FB150" s="5">
        <v>20210526</v>
      </c>
    </row>
    <row r="151" customHeight="1" spans="1:158">
      <c r="A151" s="1">
        <v>1</v>
      </c>
      <c r="B151" s="1" t="s">
        <v>1319</v>
      </c>
      <c r="C151" s="3" t="s">
        <v>1320</v>
      </c>
      <c r="D151" s="1" t="str">
        <f t="shared" si="119"/>
        <v>510821217203JC00166</v>
      </c>
      <c r="E151" s="1" t="str">
        <f t="shared" si="120"/>
        <v>510821217203JC00166F00010001</v>
      </c>
      <c r="F151" s="1" t="s">
        <v>1321</v>
      </c>
      <c r="G151" s="1" t="s">
        <v>169</v>
      </c>
      <c r="H151" s="1">
        <f>COUNTIF(F:F,F151)</f>
        <v>1</v>
      </c>
      <c r="I151" s="5" t="s">
        <v>170</v>
      </c>
      <c r="K151" s="9"/>
      <c r="L151" s="1" t="s">
        <v>1322</v>
      </c>
      <c r="M151" s="1">
        <f>COUNTIF(L:L,L151)</f>
        <v>1</v>
      </c>
      <c r="P151" s="6" t="str">
        <f>IFERROR(HYPERLINK(VLOOKUP(L:L,户籍资料路径!A:C,2,FALSE),"有"),"无")</f>
        <v>有</v>
      </c>
      <c r="Q151" s="11" t="str">
        <f>IFERROR(HYPERLINK(VLOOKUP(K:K,权属资料路径!A:B,2,FALSE),"有"),"无")</f>
        <v>无</v>
      </c>
      <c r="R151" s="11" t="str">
        <f>IFERROR(HYPERLINK(VLOOKUP(F:F,调查资料路径!A:B,2,FALSE),"有"),"无")</f>
        <v>无</v>
      </c>
      <c r="S151" s="12" t="str">
        <f t="shared" si="121"/>
        <v>有</v>
      </c>
      <c r="T151" s="1" t="s">
        <v>1323</v>
      </c>
      <c r="X151" s="1" t="s">
        <v>169</v>
      </c>
      <c r="Y151" s="1" t="str">
        <f t="shared" si="122"/>
        <v>1</v>
      </c>
      <c r="Z151" s="1" t="s">
        <v>1324</v>
      </c>
      <c r="AA151" s="1" t="str">
        <f>VLOOKUP(L:L,[1]Sheet1!$A:$N,2,FALSE)</f>
        <v>四川省旺苍县天星乡木瓜村4组24号</v>
      </c>
      <c r="AB151" s="1">
        <f t="shared" si="87"/>
        <v>0</v>
      </c>
      <c r="AC151" s="1" t="str">
        <f t="shared" si="88"/>
        <v>旺苍县天星乡木瓜村3组集体经济组织成员</v>
      </c>
      <c r="AD151" s="1">
        <v>628216</v>
      </c>
      <c r="AE151" s="1" t="s">
        <v>172</v>
      </c>
      <c r="AF151" s="1" t="s">
        <v>173</v>
      </c>
      <c r="AG151" s="1" t="s">
        <v>174</v>
      </c>
      <c r="AH151" s="1" t="str">
        <f t="shared" si="123"/>
        <v>旺苍县天星乡木瓜村3组王朝兰住宅一幢1-2层</v>
      </c>
      <c r="AJ151" s="1" t="s">
        <v>176</v>
      </c>
      <c r="AK151" s="5" t="s">
        <v>1325</v>
      </c>
      <c r="AP151" s="24" t="s">
        <v>177</v>
      </c>
      <c r="AQ151" s="9"/>
      <c r="AS151" s="25" t="str">
        <f t="shared" si="124"/>
        <v>本宗地采用测距仪丈量了部分界址边长。界址线清楚，双方现场指界，与邻宗地无争议。</v>
      </c>
      <c r="AT151" s="5" t="s">
        <v>178</v>
      </c>
      <c r="AU151" s="1" t="s">
        <v>179</v>
      </c>
      <c r="AW151" s="1" t="s">
        <v>180</v>
      </c>
      <c r="AY151" s="5" t="s">
        <v>181</v>
      </c>
      <c r="BA151" s="1" t="s">
        <v>570</v>
      </c>
      <c r="BB151" s="1">
        <v>0</v>
      </c>
      <c r="BD151" s="1" t="e">
        <f>VLOOKUP(K:K,面签资料路径!A:C,2,0)</f>
        <v>#N/A</v>
      </c>
      <c r="BG151" s="1" t="s">
        <v>207</v>
      </c>
      <c r="BH151" s="1" t="s">
        <v>185</v>
      </c>
      <c r="BJ151" s="1" t="s">
        <v>186</v>
      </c>
      <c r="BK151" s="1" t="str">
        <f t="shared" si="125"/>
        <v>自行修建</v>
      </c>
      <c r="BL151" s="1" t="s">
        <v>208</v>
      </c>
      <c r="BM151" s="1" t="s">
        <v>209</v>
      </c>
      <c r="BX151" s="1" t="s">
        <v>189</v>
      </c>
      <c r="BY151" s="1" t="s">
        <v>189</v>
      </c>
      <c r="BZ151" s="1" t="s">
        <v>189</v>
      </c>
      <c r="CA151" s="1" t="s">
        <v>189</v>
      </c>
      <c r="CB151" s="1" t="s">
        <v>189</v>
      </c>
      <c r="CC151" s="1" t="s">
        <v>188</v>
      </c>
      <c r="CD151" s="1" t="s">
        <v>189</v>
      </c>
      <c r="DC151" s="1" t="s">
        <v>217</v>
      </c>
      <c r="DD151" s="1" t="s">
        <v>244</v>
      </c>
      <c r="DE151" s="1" t="s">
        <v>220</v>
      </c>
      <c r="DF151" s="1" t="s">
        <v>211</v>
      </c>
      <c r="DG151" s="1" t="s">
        <v>1326</v>
      </c>
      <c r="DH151" s="1" t="s">
        <v>1327</v>
      </c>
      <c r="DI151" s="1" t="s">
        <v>194</v>
      </c>
      <c r="DJ151" s="1" t="s">
        <v>194</v>
      </c>
      <c r="DK151" s="1" t="s">
        <v>253</v>
      </c>
      <c r="DL151" s="1" t="s">
        <v>194</v>
      </c>
      <c r="DM151" s="1">
        <v>84.37</v>
      </c>
      <c r="DN151" s="41">
        <f>ROUND(IF(AM151="是",IFERROR(DM151*EE151/SUMIF(F:F,F151,EE:EE),DM151),IFERROR(DM151*BT151/SUMIF(F:F,F151,BT:BT),DM151)),2)</f>
        <v>84.37</v>
      </c>
      <c r="DO151" s="41">
        <v>68.45</v>
      </c>
      <c r="DP151" s="41">
        <f>ROUND(IF(AM151="是",IFERROR(DO151*EE151/SUMIF(F:F,F151,EE:EE),DO151),IFERROR(DO151*BT151/SUMIF(F:F,F151,BT:BT),DO151)),2)</f>
        <v>68.45</v>
      </c>
      <c r="DQ151" s="41">
        <v>0</v>
      </c>
      <c r="DR151" s="41">
        <v>0</v>
      </c>
      <c r="DS151" s="41">
        <v>0</v>
      </c>
      <c r="DT151" s="41">
        <v>68.45</v>
      </c>
      <c r="DU151" s="41">
        <v>33.67</v>
      </c>
      <c r="DV151" s="41">
        <v>0</v>
      </c>
      <c r="DW151" s="41">
        <v>0</v>
      </c>
      <c r="DX151" s="41">
        <v>0</v>
      </c>
      <c r="DY151" s="41">
        <v>0</v>
      </c>
      <c r="DZ151" s="41">
        <v>0</v>
      </c>
      <c r="EA151" s="41">
        <v>0</v>
      </c>
      <c r="EB151" s="41">
        <v>0</v>
      </c>
      <c r="EC151" s="41">
        <v>0</v>
      </c>
      <c r="ED151" s="41">
        <v>0</v>
      </c>
      <c r="EE151" s="41">
        <f>ROUND(IF(AM151="是",SUM(DQ151:EC151),IFERROR(SUM(DQ151:EC151)*BT151/SUMIF(F:F,F151,BT:BT),SUM(DQ151:EC151))),2)</f>
        <v>102.12</v>
      </c>
      <c r="EF151" s="41" t="s">
        <v>195</v>
      </c>
      <c r="EG151" s="41">
        <f t="shared" si="92"/>
        <v>84.37</v>
      </c>
      <c r="EH151" s="41">
        <f t="shared" si="93"/>
        <v>102.12</v>
      </c>
      <c r="EI151" s="1">
        <v>2</v>
      </c>
      <c r="EJ151" s="41">
        <f t="shared" si="94"/>
        <v>0</v>
      </c>
      <c r="EK151" s="41">
        <f t="shared" si="95"/>
        <v>0</v>
      </c>
      <c r="EM151" s="33" t="str">
        <f t="shared" si="118"/>
        <v>无</v>
      </c>
      <c r="EN151" s="33"/>
      <c r="EO151" s="43" t="str">
        <f t="shared" si="126"/>
        <v/>
      </c>
      <c r="EP151" s="1"/>
      <c r="EQ151" s="1"/>
      <c r="ER151" s="1"/>
      <c r="ES151" s="1">
        <f t="shared" si="96"/>
        <v>2</v>
      </c>
      <c r="ET151" s="1" t="str">
        <f t="shared" si="97"/>
        <v>2</v>
      </c>
      <c r="EU151" s="1">
        <f t="shared" si="98"/>
        <v>0</v>
      </c>
      <c r="EV151" s="1">
        <f t="shared" si="99"/>
        <v>1</v>
      </c>
      <c r="EW151" s="1" t="str">
        <f t="shared" si="100"/>
        <v>1-2</v>
      </c>
      <c r="EX151" s="1" t="str">
        <f t="shared" si="101"/>
        <v>2</v>
      </c>
      <c r="EY151" s="1" t="str">
        <f t="shared" si="102"/>
        <v>1-2层</v>
      </c>
      <c r="FB151" s="5">
        <v>20210526</v>
      </c>
    </row>
    <row r="152" customHeight="1" spans="1:158">
      <c r="A152" s="1">
        <v>1</v>
      </c>
      <c r="B152" s="1" t="s">
        <v>1328</v>
      </c>
      <c r="C152" s="3" t="s">
        <v>1329</v>
      </c>
      <c r="D152" s="1" t="str">
        <f t="shared" si="119"/>
        <v>510821217203JC00167</v>
      </c>
      <c r="E152" s="1" t="str">
        <f t="shared" si="120"/>
        <v>510821217203JC00167F00010001</v>
      </c>
      <c r="F152" s="1" t="s">
        <v>1330</v>
      </c>
      <c r="G152" s="1" t="s">
        <v>169</v>
      </c>
      <c r="H152" s="1">
        <f>COUNTIF(F:F,F152)</f>
        <v>1</v>
      </c>
      <c r="I152" s="5" t="s">
        <v>170</v>
      </c>
      <c r="J152"/>
      <c r="L152" s="1" t="s">
        <v>1331</v>
      </c>
      <c r="M152" s="1">
        <f>COUNTIF(L:L,L152)</f>
        <v>1</v>
      </c>
      <c r="P152" s="6" t="str">
        <f>IFERROR(HYPERLINK(VLOOKUP(L:L,户籍资料路径!A:C,2,FALSE),"有"),"无")</f>
        <v>有</v>
      </c>
      <c r="Q152" s="11" t="str">
        <f>IFERROR(HYPERLINK(VLOOKUP(L:L,权属资料路径!A:B,2,FALSE),"有"),"无")</f>
        <v>无</v>
      </c>
      <c r="R152" s="11" t="str">
        <f>IFERROR(HYPERLINK(VLOOKUP(F:F,调查资料路径!A:B,2,FALSE),"有"),"无")</f>
        <v>无</v>
      </c>
      <c r="S152" s="12" t="str">
        <f t="shared" si="121"/>
        <v>有</v>
      </c>
      <c r="T152" s="1" t="s">
        <v>1332</v>
      </c>
      <c r="X152" s="1" t="s">
        <v>233</v>
      </c>
      <c r="Y152" s="1" t="str">
        <f t="shared" si="122"/>
        <v>3</v>
      </c>
      <c r="Z152" s="1" t="s">
        <v>1324</v>
      </c>
      <c r="AA152" s="1" t="str">
        <f>VLOOKUP(L:L,[1]Sheet1!$A:$N,2,FALSE)</f>
        <v>四川省旺苍县天星乡木瓜村4组25号</v>
      </c>
      <c r="AB152" s="1">
        <f t="shared" si="87"/>
        <v>0</v>
      </c>
      <c r="AC152" s="1" t="str">
        <f t="shared" si="88"/>
        <v>旺苍县天星乡木瓜村3组集体经济组织成员</v>
      </c>
      <c r="AD152" s="1">
        <v>628216</v>
      </c>
      <c r="AE152" s="1" t="s">
        <v>172</v>
      </c>
      <c r="AF152" s="1" t="s">
        <v>173</v>
      </c>
      <c r="AG152" s="1" t="s">
        <v>174</v>
      </c>
      <c r="AH152" s="1" t="str">
        <f t="shared" si="123"/>
        <v>旺苍县天星乡木瓜村3组李本王住宅一幢1-2层</v>
      </c>
      <c r="AJ152" s="1" t="s">
        <v>176</v>
      </c>
      <c r="AK152" s="5" t="s">
        <v>1333</v>
      </c>
      <c r="AP152" s="24" t="s">
        <v>177</v>
      </c>
      <c r="AS152" s="25" t="str">
        <f t="shared" si="124"/>
        <v>本宗地采用测距仪丈量了部分界址边长。界址线清楚，双方现场指界，与邻宗地无争议。</v>
      </c>
      <c r="AT152" s="5" t="s">
        <v>178</v>
      </c>
      <c r="AU152" s="1" t="s">
        <v>179</v>
      </c>
      <c r="AW152" s="1" t="s">
        <v>180</v>
      </c>
      <c r="AY152" s="5" t="s">
        <v>181</v>
      </c>
      <c r="BA152" s="1" t="s">
        <v>570</v>
      </c>
      <c r="BB152" s="1">
        <v>0</v>
      </c>
      <c r="BD152" s="1" t="e">
        <f>VLOOKUP(K:K,面签资料路径!A:C,2,0)</f>
        <v>#N/A</v>
      </c>
      <c r="BG152" s="1" t="s">
        <v>207</v>
      </c>
      <c r="BH152" s="1" t="s">
        <v>185</v>
      </c>
      <c r="BJ152" s="1" t="s">
        <v>186</v>
      </c>
      <c r="BK152" s="1" t="str">
        <f t="shared" si="125"/>
        <v>自行修建</v>
      </c>
      <c r="BL152" s="1" t="s">
        <v>208</v>
      </c>
      <c r="BM152" s="1" t="s">
        <v>209</v>
      </c>
      <c r="BX152" s="1" t="s">
        <v>189</v>
      </c>
      <c r="BY152" s="1" t="s">
        <v>189</v>
      </c>
      <c r="BZ152" s="1" t="s">
        <v>189</v>
      </c>
      <c r="CA152" s="1" t="s">
        <v>189</v>
      </c>
      <c r="CB152" s="1" t="s">
        <v>189</v>
      </c>
      <c r="CC152" s="1" t="s">
        <v>188</v>
      </c>
      <c r="CD152" s="1" t="s">
        <v>189</v>
      </c>
      <c r="DC152" s="1" t="s">
        <v>217</v>
      </c>
      <c r="DD152" s="1" t="s">
        <v>244</v>
      </c>
      <c r="DE152" s="1" t="s">
        <v>1334</v>
      </c>
      <c r="DF152" s="1" t="s">
        <v>211</v>
      </c>
      <c r="DG152" s="1" t="s">
        <v>1335</v>
      </c>
      <c r="DH152" s="1" t="s">
        <v>193</v>
      </c>
      <c r="DI152" s="1" t="s">
        <v>253</v>
      </c>
      <c r="DJ152" s="1" t="s">
        <v>194</v>
      </c>
      <c r="DK152" s="1" t="s">
        <v>194</v>
      </c>
      <c r="DL152" s="1" t="s">
        <v>194</v>
      </c>
      <c r="DM152" s="1">
        <v>108.82</v>
      </c>
      <c r="DN152" s="41">
        <f>ROUND(IF(AM152="是",IFERROR(DM152*EE152/SUMIF(F:F,F152,EE:EE),DM152),IFERROR(DM152*BT152/SUMIF(F:F,F152,BT:BT),DM152)),2)</f>
        <v>108.82</v>
      </c>
      <c r="DO152" s="41">
        <v>93.88</v>
      </c>
      <c r="DP152" s="41">
        <f>ROUND(IF(AM152="是",IFERROR(DO152*EE152/SUMIF(F:F,F152,EE:EE),DO152),IFERROR(DO152*BT152/SUMIF(F:F,F152,BT:BT),DO152)),2)</f>
        <v>93.88</v>
      </c>
      <c r="DQ152" s="41">
        <v>0</v>
      </c>
      <c r="DR152" s="41">
        <v>0</v>
      </c>
      <c r="DS152" s="41">
        <v>0</v>
      </c>
      <c r="DT152" s="41">
        <v>93.88</v>
      </c>
      <c r="DU152" s="41">
        <v>93.88</v>
      </c>
      <c r="DV152" s="41">
        <v>0</v>
      </c>
      <c r="DW152" s="41">
        <v>0</v>
      </c>
      <c r="DX152" s="41">
        <v>0</v>
      </c>
      <c r="DY152" s="41">
        <v>0</v>
      </c>
      <c r="DZ152" s="41">
        <v>0</v>
      </c>
      <c r="EA152" s="41">
        <v>0</v>
      </c>
      <c r="EB152" s="41">
        <v>0</v>
      </c>
      <c r="EC152" s="41">
        <v>0</v>
      </c>
      <c r="ED152" s="41">
        <v>0</v>
      </c>
      <c r="EE152" s="41">
        <f>ROUND(IF(AM152="是",SUM(DQ152:EC152),IFERROR(SUM(DQ152:EC152)*BT152/SUMIF(F:F,F152,BT:BT),SUM(DQ152:EC152))),2)</f>
        <v>187.76</v>
      </c>
      <c r="EF152" s="41" t="s">
        <v>195</v>
      </c>
      <c r="EG152" s="41">
        <f t="shared" si="92"/>
        <v>90</v>
      </c>
      <c r="EH152" s="41">
        <f t="shared" si="93"/>
        <v>155.287630950193</v>
      </c>
      <c r="EI152" s="1">
        <v>2</v>
      </c>
      <c r="EJ152" s="41">
        <f t="shared" si="94"/>
        <v>18.82</v>
      </c>
      <c r="EK152" s="41">
        <f t="shared" si="95"/>
        <v>32.472369049807</v>
      </c>
      <c r="EM152" s="33" t="str">
        <f t="shared" si="118"/>
        <v>经确认，该宗地总面积为108.82平方米，合法用地面积为90平方米，超占土地面积为18.82平方米;建筑总面积为0平方米，合法建筑面积为155.29平方米，超占建筑面积为32.47平方米</v>
      </c>
      <c r="EN152" s="33"/>
      <c r="EO152" s="43" t="str">
        <f t="shared" si="126"/>
        <v>该宗地面积为108.82平方米，合法面积为90平方米，超占土地面积为18.82平方米；建筑总面积为0平方米，合法建筑面积为155.29平方米，超占建筑面积为32.47平方米。
</v>
      </c>
      <c r="EP152" s="1"/>
      <c r="EQ152" s="1"/>
      <c r="ER152" s="1"/>
      <c r="ES152" s="1">
        <f t="shared" si="96"/>
        <v>2</v>
      </c>
      <c r="ET152" s="1" t="str">
        <f t="shared" si="97"/>
        <v>2</v>
      </c>
      <c r="EU152" s="1">
        <f t="shared" si="98"/>
        <v>0</v>
      </c>
      <c r="EV152" s="1">
        <f t="shared" si="99"/>
        <v>1</v>
      </c>
      <c r="EW152" s="1" t="str">
        <f t="shared" si="100"/>
        <v>1-2</v>
      </c>
      <c r="EX152" s="1" t="str">
        <f t="shared" si="101"/>
        <v>2</v>
      </c>
      <c r="EY152" s="1" t="str">
        <f t="shared" si="102"/>
        <v>1-2层</v>
      </c>
      <c r="FB152" s="5">
        <v>20210526</v>
      </c>
    </row>
    <row r="153" customHeight="1" spans="1:158">
      <c r="A153" s="1">
        <v>1</v>
      </c>
      <c r="B153" s="1" t="s">
        <v>1336</v>
      </c>
      <c r="C153" s="3" t="s">
        <v>1337</v>
      </c>
      <c r="D153" s="1" t="str">
        <f t="shared" si="119"/>
        <v>510821217203JC00169</v>
      </c>
      <c r="E153" s="1" t="str">
        <f t="shared" si="120"/>
        <v>510821217203JC00169F00010001</v>
      </c>
      <c r="F153" s="1" t="s">
        <v>1338</v>
      </c>
      <c r="G153" s="1" t="s">
        <v>169</v>
      </c>
      <c r="H153" s="1">
        <f>COUNTIF(F:F,F153)</f>
        <v>1</v>
      </c>
      <c r="I153" s="5" t="s">
        <v>170</v>
      </c>
      <c r="J153" s="9"/>
      <c r="L153" s="1" t="s">
        <v>1339</v>
      </c>
      <c r="M153" s="1">
        <f>COUNTIF(L:L,L153)</f>
        <v>1</v>
      </c>
      <c r="P153" s="6" t="str">
        <f>IFERROR(HYPERLINK(VLOOKUP(L:L,户籍资料路径!A:C,2,FALSE),"有"),"无")</f>
        <v>有</v>
      </c>
      <c r="Q153" s="11" t="str">
        <f>IFERROR(HYPERLINK(VLOOKUP(K:K,权属资料路径!A:B,2,FALSE),"有"),"无")</f>
        <v>无</v>
      </c>
      <c r="R153" s="11" t="str">
        <f>IFERROR(HYPERLINK(VLOOKUP(F:F,调查资料路径!A:B,2,FALSE),"有"),"无")</f>
        <v>无</v>
      </c>
      <c r="S153" s="12" t="str">
        <f t="shared" si="121"/>
        <v>有</v>
      </c>
      <c r="T153" s="1" t="s">
        <v>1340</v>
      </c>
      <c r="X153" s="1" t="s">
        <v>241</v>
      </c>
      <c r="Y153" s="1" t="str">
        <f t="shared" si="122"/>
        <v>5</v>
      </c>
      <c r="Z153" s="1" t="s">
        <v>1341</v>
      </c>
      <c r="AA153" s="1" t="str">
        <f>VLOOKUP(L:L,[1]Sheet1!$A:$N,2,FALSE)</f>
        <v>四川省旺苍县天星乡木瓜村4组9号</v>
      </c>
      <c r="AB153" s="1">
        <f t="shared" si="87"/>
        <v>0</v>
      </c>
      <c r="AC153" s="1" t="str">
        <f t="shared" si="88"/>
        <v>旺苍县天星乡木瓜村3组集体经济组织成员</v>
      </c>
      <c r="AD153" s="1">
        <v>628216</v>
      </c>
      <c r="AE153" s="1" t="s">
        <v>172</v>
      </c>
      <c r="AF153" s="1" t="s">
        <v>173</v>
      </c>
      <c r="AG153" s="1" t="s">
        <v>174</v>
      </c>
      <c r="AH153" s="1" t="str">
        <f t="shared" si="123"/>
        <v>旺苍县天星乡木瓜村3组李贤江住宅一幢1-2层</v>
      </c>
      <c r="AJ153" s="1" t="s">
        <v>176</v>
      </c>
      <c r="AK153" s="5" t="s">
        <v>675</v>
      </c>
      <c r="AP153" s="24" t="s">
        <v>177</v>
      </c>
      <c r="AQ153" s="9"/>
      <c r="AS153" s="25" t="str">
        <f t="shared" si="124"/>
        <v>本宗地采用测距仪丈量了部分界址边长。界址线清楚，双方现场指界，与邻宗地无争议。</v>
      </c>
      <c r="AT153" s="5" t="s">
        <v>178</v>
      </c>
      <c r="AU153" s="1" t="s">
        <v>179</v>
      </c>
      <c r="AW153" s="1" t="s">
        <v>180</v>
      </c>
      <c r="AY153" s="5" t="s">
        <v>181</v>
      </c>
      <c r="BA153" s="1" t="s">
        <v>570</v>
      </c>
      <c r="BB153" s="1">
        <v>0</v>
      </c>
      <c r="BD153" s="1" t="e">
        <f>VLOOKUP(K:K,面签资料路径!A:C,2,0)</f>
        <v>#N/A</v>
      </c>
      <c r="BG153" s="1" t="s">
        <v>207</v>
      </c>
      <c r="BH153" s="1" t="s">
        <v>185</v>
      </c>
      <c r="BJ153" s="1" t="s">
        <v>186</v>
      </c>
      <c r="BK153" s="1" t="str">
        <f t="shared" si="125"/>
        <v>自行修建</v>
      </c>
      <c r="BL153" s="1" t="s">
        <v>208</v>
      </c>
      <c r="BM153" s="1" t="s">
        <v>209</v>
      </c>
      <c r="BX153" s="1" t="s">
        <v>188</v>
      </c>
      <c r="BY153" s="1" t="s">
        <v>189</v>
      </c>
      <c r="BZ153" s="1" t="s">
        <v>189</v>
      </c>
      <c r="CA153" s="1" t="s">
        <v>189</v>
      </c>
      <c r="CB153" s="1" t="s">
        <v>189</v>
      </c>
      <c r="CC153" s="1" t="s">
        <v>188</v>
      </c>
      <c r="CD153" s="1" t="s">
        <v>189</v>
      </c>
      <c r="CF153"/>
      <c r="DC153" s="1" t="s">
        <v>217</v>
      </c>
      <c r="DD153" s="1" t="s">
        <v>244</v>
      </c>
      <c r="DE153" s="1" t="s">
        <v>192</v>
      </c>
      <c r="DF153" s="1" t="s">
        <v>211</v>
      </c>
      <c r="DG153" s="1" t="s">
        <v>192</v>
      </c>
      <c r="DH153" s="1" t="s">
        <v>220</v>
      </c>
      <c r="DI153" s="1" t="s">
        <v>194</v>
      </c>
      <c r="DJ153" s="1" t="s">
        <v>194</v>
      </c>
      <c r="DK153" s="1" t="s">
        <v>194</v>
      </c>
      <c r="DL153" s="1" t="s">
        <v>194</v>
      </c>
      <c r="DM153" s="1">
        <v>221.11</v>
      </c>
      <c r="DN153" s="41">
        <f>ROUND(IF(AM153="是",IFERROR(DM153*EE153/SUMIF(F:F,F153,EE:EE),DM153),IFERROR(DM153*BT153/SUMIF(F:F,F153,BT:BT),DM153)),2)</f>
        <v>221.11</v>
      </c>
      <c r="DO153" s="41">
        <v>172.53</v>
      </c>
      <c r="DP153" s="41">
        <f>ROUND(IF(AM153="是",IFERROR(DO153*EE153/SUMIF(F:F,F153,EE:EE),DO153),IFERROR(DO153*BT153/SUMIF(F:F,F153,BT:BT),DO153)),2)</f>
        <v>172.53</v>
      </c>
      <c r="DQ153" s="41">
        <v>0</v>
      </c>
      <c r="DR153" s="41">
        <v>0</v>
      </c>
      <c r="DS153" s="41">
        <v>0</v>
      </c>
      <c r="DT153" s="41">
        <v>172.53</v>
      </c>
      <c r="DU153" s="41">
        <v>139.07</v>
      </c>
      <c r="DV153" s="41">
        <v>0</v>
      </c>
      <c r="DW153" s="41">
        <v>0</v>
      </c>
      <c r="DX153" s="41">
        <v>0</v>
      </c>
      <c r="DY153" s="41">
        <v>0</v>
      </c>
      <c r="DZ153" s="41">
        <v>0</v>
      </c>
      <c r="EA153" s="41">
        <v>0</v>
      </c>
      <c r="EB153" s="41">
        <v>0</v>
      </c>
      <c r="EC153" s="41">
        <v>0</v>
      </c>
      <c r="ED153" s="41">
        <v>0</v>
      </c>
      <c r="EE153" s="41">
        <f>ROUND(IF(AM153="是",SUM(DQ153:EC153),IFERROR(SUM(DQ153:EC153)*BT153/SUMIF(F:F,F153,BT:BT),SUM(DQ153:EC153))),2)</f>
        <v>311.6</v>
      </c>
      <c r="EF153" s="41" t="s">
        <v>195</v>
      </c>
      <c r="EG153" s="41">
        <f t="shared" si="92"/>
        <v>150</v>
      </c>
      <c r="EH153" s="41">
        <f t="shared" si="93"/>
        <v>211.387996924608</v>
      </c>
      <c r="EI153" s="1">
        <v>2</v>
      </c>
      <c r="EJ153" s="41">
        <f t="shared" si="94"/>
        <v>71.11</v>
      </c>
      <c r="EK153" s="41">
        <f t="shared" si="95"/>
        <v>100.212003075392</v>
      </c>
      <c r="EM153" s="33" t="str">
        <f t="shared" si="118"/>
        <v>经确认，该宗地总面积为221.11平方米，合法用地面积为150平方米，超占土地面积为71.11平方米;建筑总面积为0平方米，合法建筑面积为211.39平方米，超占建筑面积为100.21平方米</v>
      </c>
      <c r="EN153" s="33"/>
      <c r="EO153" s="43" t="str">
        <f t="shared" si="126"/>
        <v>该宗地面积为221.11平方米，合法面积为150平方米，超占土地面积为71.11平方米；建筑总面积为0平方米，合法建筑面积为211.39平方米，超占建筑面积为100.21平方米。
</v>
      </c>
      <c r="EP153" s="1"/>
      <c r="EQ153" s="1"/>
      <c r="ER153" s="1"/>
      <c r="ES153" s="1">
        <f t="shared" si="96"/>
        <v>2</v>
      </c>
      <c r="ET153" s="1" t="str">
        <f t="shared" si="97"/>
        <v>2</v>
      </c>
      <c r="EU153" s="1">
        <f t="shared" si="98"/>
        <v>0</v>
      </c>
      <c r="EV153" s="1">
        <f t="shared" si="99"/>
        <v>1</v>
      </c>
      <c r="EW153" s="1" t="str">
        <f t="shared" si="100"/>
        <v>1-2</v>
      </c>
      <c r="EX153" s="1" t="str">
        <f t="shared" si="101"/>
        <v>2</v>
      </c>
      <c r="EY153" s="1" t="str">
        <f t="shared" si="102"/>
        <v>1-2层</v>
      </c>
      <c r="FB153" s="5">
        <v>20210526</v>
      </c>
    </row>
    <row r="154" customHeight="1" spans="1:158">
      <c r="A154" s="1">
        <v>1</v>
      </c>
      <c r="B154" s="1" t="s">
        <v>1342</v>
      </c>
      <c r="C154" s="3" t="s">
        <v>1343</v>
      </c>
      <c r="D154" s="1" t="str">
        <f t="shared" si="119"/>
        <v>510821217203JC00170</v>
      </c>
      <c r="E154" s="1" t="str">
        <f t="shared" si="120"/>
        <v>510821217203JC00170F00010001</v>
      </c>
      <c r="F154" s="1" t="s">
        <v>1344</v>
      </c>
      <c r="G154" s="1" t="s">
        <v>169</v>
      </c>
      <c r="H154" s="1">
        <f>COUNTIF(F:F,F154)</f>
        <v>1</v>
      </c>
      <c r="I154" s="5" t="s">
        <v>170</v>
      </c>
      <c r="L154" s="1" t="s">
        <v>1345</v>
      </c>
      <c r="M154" s="1">
        <f>COUNTIF(L:L,L154)</f>
        <v>1</v>
      </c>
      <c r="N154" s="1" t="s">
        <v>1346</v>
      </c>
      <c r="P154" s="6" t="str">
        <f>IFERROR(HYPERLINK(VLOOKUP(L:L,户籍资料路径!A:C,2,FALSE),"有"),"无")</f>
        <v>有</v>
      </c>
      <c r="Q154" s="11" t="str">
        <f>IFERROR(HYPERLINK(VLOOKUP(K:K,权属资料路径!A:B,2,FALSE),"有"),"无")</f>
        <v>无</v>
      </c>
      <c r="R154" s="11" t="str">
        <f>IFERROR(HYPERLINK(VLOOKUP(F:F,调查资料路径!A:B,2,FALSE),"有"),"无")</f>
        <v>无</v>
      </c>
      <c r="S154" s="12" t="str">
        <f t="shared" si="121"/>
        <v>有</v>
      </c>
      <c r="T154" s="1" t="s">
        <v>1347</v>
      </c>
      <c r="X154" s="1" t="s">
        <v>241</v>
      </c>
      <c r="Y154" s="1" t="str">
        <f t="shared" si="122"/>
        <v>5</v>
      </c>
      <c r="Z154" s="33" t="s">
        <v>1348</v>
      </c>
      <c r="AA154" s="1" t="str">
        <f>VLOOKUP(L:L,[1]Sheet1!$A:$N,2,FALSE)</f>
        <v>四川省旺苍县天星乡木瓜村4组7号</v>
      </c>
      <c r="AB154" s="1">
        <f t="shared" si="87"/>
        <v>0</v>
      </c>
      <c r="AC154" s="1" t="str">
        <f t="shared" si="88"/>
        <v>旺苍县天星乡木瓜村3组集体经济组织成员</v>
      </c>
      <c r="AD154" s="1">
        <v>628216</v>
      </c>
      <c r="AE154" s="1" t="s">
        <v>172</v>
      </c>
      <c r="AF154" s="1" t="s">
        <v>173</v>
      </c>
      <c r="AG154" s="1" t="s">
        <v>174</v>
      </c>
      <c r="AH154" s="1" t="str">
        <f t="shared" si="123"/>
        <v>旺苍县天星乡木瓜村3组何清贵住宅一幢1-2层</v>
      </c>
      <c r="AJ154" s="1" t="s">
        <v>176</v>
      </c>
      <c r="AK154" s="5" t="s">
        <v>1349</v>
      </c>
      <c r="AP154" s="24" t="s">
        <v>177</v>
      </c>
      <c r="AQ154" s="26" t="s">
        <v>492</v>
      </c>
      <c r="AS154" s="25" t="str">
        <f t="shared" si="124"/>
        <v>本宗地采用测距仪丈量了部分界址边长。界址线清楚，双方现场指界，与邻宗地无争议。该权利人还有一处宅基地。</v>
      </c>
      <c r="AT154" s="5" t="s">
        <v>178</v>
      </c>
      <c r="AU154" s="1" t="s">
        <v>179</v>
      </c>
      <c r="AW154" s="1" t="s">
        <v>180</v>
      </c>
      <c r="AY154" s="5" t="s">
        <v>181</v>
      </c>
      <c r="BA154" s="1" t="s">
        <v>182</v>
      </c>
      <c r="BB154" s="1" t="s">
        <v>1350</v>
      </c>
      <c r="BD154" s="1" t="e">
        <f>VLOOKUP(K:K,面签资料路径!A:C,2,0)</f>
        <v>#N/A</v>
      </c>
      <c r="BG154" s="1" t="s">
        <v>207</v>
      </c>
      <c r="BH154" s="1" t="s">
        <v>185</v>
      </c>
      <c r="BJ154" s="1" t="s">
        <v>186</v>
      </c>
      <c r="BK154" s="1" t="str">
        <f t="shared" si="125"/>
        <v>自行修建</v>
      </c>
      <c r="BL154" s="1" t="s">
        <v>208</v>
      </c>
      <c r="BM154" s="1" t="s">
        <v>209</v>
      </c>
      <c r="BX154" s="1" t="s">
        <v>189</v>
      </c>
      <c r="BY154" s="1" t="s">
        <v>189</v>
      </c>
      <c r="BZ154" s="1" t="s">
        <v>188</v>
      </c>
      <c r="CA154" s="1" t="s">
        <v>189</v>
      </c>
      <c r="CB154" s="1" t="s">
        <v>189</v>
      </c>
      <c r="CC154" s="1" t="s">
        <v>188</v>
      </c>
      <c r="CD154" s="1" t="s">
        <v>189</v>
      </c>
      <c r="DC154" s="1" t="s">
        <v>217</v>
      </c>
      <c r="DD154" s="1" t="s">
        <v>244</v>
      </c>
      <c r="DE154" s="1" t="s">
        <v>211</v>
      </c>
      <c r="DF154" s="1" t="s">
        <v>1351</v>
      </c>
      <c r="DG154" s="1" t="s">
        <v>193</v>
      </c>
      <c r="DH154" s="1" t="s">
        <v>220</v>
      </c>
      <c r="DI154" s="1" t="s">
        <v>194</v>
      </c>
      <c r="DJ154" s="1" t="s">
        <v>194</v>
      </c>
      <c r="DK154" s="1" t="s">
        <v>194</v>
      </c>
      <c r="DL154" s="1" t="s">
        <v>194</v>
      </c>
      <c r="DM154" s="1">
        <v>210.22</v>
      </c>
      <c r="DN154" s="41">
        <f>ROUND(IF(AM154="是",IFERROR(DM154*EE154/SUMIF(F:F,F154,EE:EE),DM154),IFERROR(DM154*BT154/SUMIF(F:F,F154,BT:BT),DM154)),2)</f>
        <v>210.22</v>
      </c>
      <c r="DO154" s="41">
        <v>179.36</v>
      </c>
      <c r="DP154" s="41">
        <f>ROUND(IF(AM154="是",IFERROR(DO154*EE154/SUMIF(F:F,F154,EE:EE),DO154),IFERROR(DO154*BT154/SUMIF(F:F,F154,BT:BT),DO154)),2)</f>
        <v>179.36</v>
      </c>
      <c r="DQ154" s="41">
        <v>0</v>
      </c>
      <c r="DR154" s="41">
        <v>0</v>
      </c>
      <c r="DS154" s="41">
        <v>0</v>
      </c>
      <c r="DT154" s="41">
        <v>178.01</v>
      </c>
      <c r="DU154" s="41">
        <v>152.45</v>
      </c>
      <c r="DV154" s="41">
        <v>0</v>
      </c>
      <c r="DW154" s="41">
        <v>0</v>
      </c>
      <c r="DX154" s="41">
        <v>0</v>
      </c>
      <c r="DY154" s="41">
        <v>0</v>
      </c>
      <c r="DZ154" s="41">
        <v>0</v>
      </c>
      <c r="EA154" s="41">
        <v>0</v>
      </c>
      <c r="EB154" s="41">
        <v>0</v>
      </c>
      <c r="EC154" s="41">
        <v>0</v>
      </c>
      <c r="ED154" s="41">
        <v>0</v>
      </c>
      <c r="EE154" s="41">
        <f>ROUND(IF(AM154="是",SUM(DQ154:EC154),IFERROR(SUM(DQ154:EC154)*BT154/SUMIF(F:F,F154,BT:BT),SUM(DQ154:EC154))),2)</f>
        <v>330.46</v>
      </c>
      <c r="EF154" s="41" t="s">
        <v>195</v>
      </c>
      <c r="EG154" s="41">
        <f t="shared" si="92"/>
        <v>150</v>
      </c>
      <c r="EH154" s="41">
        <f t="shared" si="93"/>
        <v>235.795832936923</v>
      </c>
      <c r="EI154" s="1">
        <v>2</v>
      </c>
      <c r="EJ154" s="41">
        <f t="shared" si="94"/>
        <v>60.22</v>
      </c>
      <c r="EK154" s="41">
        <f t="shared" si="95"/>
        <v>94.6641670630767</v>
      </c>
      <c r="EM154" s="33" t="str">
        <f t="shared" si="118"/>
        <v>经确认，该宗地总面积为210.22平方米，合法用地面积为150平方米，超占土地面积为60.22平方米;建筑总面积为0平方米，合法建筑面积为235.8平方米，超占建筑面积为94.66平方米</v>
      </c>
      <c r="EN154" s="33"/>
      <c r="EO154" s="43" t="str">
        <f t="shared" si="126"/>
        <v>该宗地面积为210.22平方米，合法面积为150平方米，超占土地面积为60.22平方米；建筑总面积为0平方米，合法建筑面积为235.8平方米，超占建筑面积为94.66平方米。
</v>
      </c>
      <c r="EP154" s="1"/>
      <c r="EQ154" s="1"/>
      <c r="ER154" s="1"/>
      <c r="ES154" s="1">
        <f t="shared" si="96"/>
        <v>2</v>
      </c>
      <c r="ET154" s="1" t="str">
        <f t="shared" si="97"/>
        <v>2</v>
      </c>
      <c r="EU154" s="1">
        <f t="shared" si="98"/>
        <v>0</v>
      </c>
      <c r="EV154" s="1">
        <f t="shared" si="99"/>
        <v>1</v>
      </c>
      <c r="EW154" s="1" t="str">
        <f t="shared" si="100"/>
        <v>1-2</v>
      </c>
      <c r="EX154" s="1" t="str">
        <f t="shared" si="101"/>
        <v>2</v>
      </c>
      <c r="EY154" s="1" t="str">
        <f t="shared" si="102"/>
        <v>1-2层</v>
      </c>
      <c r="FB154" s="5">
        <v>20210526</v>
      </c>
    </row>
    <row r="155" customHeight="1" spans="1:158">
      <c r="A155" s="1">
        <v>1</v>
      </c>
      <c r="B155" s="1" t="s">
        <v>1352</v>
      </c>
      <c r="C155" s="3" t="s">
        <v>1353</v>
      </c>
      <c r="D155" s="1" t="str">
        <f t="shared" ref="D155:D173" si="127">F155</f>
        <v>510821217203JC00172</v>
      </c>
      <c r="E155" s="1" t="str">
        <f t="shared" ref="E155:E173" si="128">F155&amp;"F00010001"</f>
        <v>510821217203JC00172F00010001</v>
      </c>
      <c r="F155" s="1" t="s">
        <v>1354</v>
      </c>
      <c r="G155" s="1" t="s">
        <v>169</v>
      </c>
      <c r="H155" s="1">
        <f>COUNTIF(F:F,F155)</f>
        <v>1</v>
      </c>
      <c r="I155" s="5" t="s">
        <v>170</v>
      </c>
      <c r="J155" s="9"/>
      <c r="L155" s="1" t="s">
        <v>1355</v>
      </c>
      <c r="M155" s="1">
        <f>COUNTIF(L:L,L155)</f>
        <v>1</v>
      </c>
      <c r="N155" s="1" t="s">
        <v>1356</v>
      </c>
      <c r="P155" s="8" t="str">
        <f>IFERROR(HYPERLINK(VLOOKUP(L:L,户籍资料路径!A:C,2,FALSE),"有"),"无")</f>
        <v>有</v>
      </c>
      <c r="Q155" s="11" t="str">
        <f>IFERROR(HYPERLINK(VLOOKUP(K:K,权属资料路径!A:B,2,FALSE),"有"),"无")</f>
        <v>无</v>
      </c>
      <c r="R155" s="11" t="str">
        <f>IFERROR(HYPERLINK(VLOOKUP(F:F,调查资料路径!A:B,2,FALSE),"有"),"无")</f>
        <v>无</v>
      </c>
      <c r="S155" s="12" t="str">
        <f t="shared" ref="S155:S173" si="129">IF(C155&gt;0,HYPERLINK(".\"&amp;AE155&amp;AF155&amp;"房屋照片\"&amp;C155,"有"),"无")</f>
        <v>有</v>
      </c>
      <c r="T155" s="1" t="s">
        <v>1357</v>
      </c>
      <c r="X155" s="1" t="s">
        <v>202</v>
      </c>
      <c r="Y155" s="1" t="str">
        <f t="shared" ref="Y155:Y173" si="130">IF(U155&gt;0,"核实是否所有人都要享受面积",IF(V155&gt;0,"核实是否所有人都要享受面积",X155))</f>
        <v>4</v>
      </c>
      <c r="Z155" s="1" t="s">
        <v>1358</v>
      </c>
      <c r="AA155" s="1" t="str">
        <f>VLOOKUP(L:L,[1]Sheet1!$A:$N,2,FALSE)</f>
        <v>四川省旺苍县天星乡木瓜村4组46号</v>
      </c>
      <c r="AB155" s="1">
        <f t="shared" ref="AB155:AB195" si="131">IF(CD155="是",,IF(CA155="是",AE155&amp;AF155&amp;AG155,))</f>
        <v>0</v>
      </c>
      <c r="AC155" s="1" t="str">
        <f t="shared" ref="AC155:AC195" si="132">IF(CD155="是","是"&amp;AE155&amp;AF155&amp;AG155&amp;"集体经济组织原成员住宅的合法继承人",IF(CC155="是","旺苍县"&amp;AE155&amp;AF155&amp;AG155&amp;"集体经济组织成员",IF(AB155&gt;0,"原"&amp;"旺苍县"&amp;AE155&amp;AF155&amp;AG155&amp;"集体经济组织成员，现房屋坐落于"&amp;AE155&amp;AF155&amp;AG155,"是"&amp;LEFT(AA155,FIND("@",SUBSTITUTE(AA155,"组","@",1)))&amp;"集体经济组织成员，现居住于"&amp;AE155&amp;AF155&amp;AG155&amp;"，在原户籍所在地无宅基地和房屋")))</f>
        <v>旺苍县天星乡木瓜村3组集体经济组织成员</v>
      </c>
      <c r="AD155" s="1">
        <v>628216</v>
      </c>
      <c r="AE155" s="1" t="s">
        <v>172</v>
      </c>
      <c r="AF155" s="1" t="s">
        <v>173</v>
      </c>
      <c r="AG155" s="1" t="s">
        <v>174</v>
      </c>
      <c r="AH155" s="1" t="str">
        <f t="shared" ref="AH155:AH173" si="133">"旺苍县"&amp;AE155&amp;AF155&amp;AG155&amp;L155&amp;"住宅一幢1-"&amp;DC155&amp;"层"</f>
        <v>旺苍县天星乡木瓜村3组马清贵住宅一幢1-2层</v>
      </c>
      <c r="AJ155" s="1" t="s">
        <v>176</v>
      </c>
      <c r="AK155" s="5" t="s">
        <v>1359</v>
      </c>
      <c r="AM155" s="9"/>
      <c r="AP155" s="24" t="s">
        <v>177</v>
      </c>
      <c r="AQ155" s="9"/>
      <c r="AS155" s="25" t="str">
        <f t="shared" ref="AS155:AS173" si="134">AP155&amp;AQ155</f>
        <v>本宗地采用测距仪丈量了部分界址边长。界址线清楚，双方现场指界，与邻宗地无争议。</v>
      </c>
      <c r="AT155" s="5" t="s">
        <v>178</v>
      </c>
      <c r="AU155" s="1" t="s">
        <v>179</v>
      </c>
      <c r="AW155" s="1" t="s">
        <v>180</v>
      </c>
      <c r="AY155" s="5" t="s">
        <v>181</v>
      </c>
      <c r="BA155" s="1" t="s">
        <v>570</v>
      </c>
      <c r="BB155" s="1" t="s">
        <v>1360</v>
      </c>
      <c r="BD155" s="1" t="e">
        <f>VLOOKUP(K:K,面签资料路径!A:C,2,0)</f>
        <v>#N/A</v>
      </c>
      <c r="BG155" s="1" t="s">
        <v>207</v>
      </c>
      <c r="BH155" s="1" t="s">
        <v>185</v>
      </c>
      <c r="BJ155" s="1" t="s">
        <v>186</v>
      </c>
      <c r="BK155" s="1" t="str">
        <f t="shared" ref="BK155:BK173" si="135">IF(CD155="是","继承","自行修建")</f>
        <v>自行修建</v>
      </c>
      <c r="BL155" s="1" t="s">
        <v>208</v>
      </c>
      <c r="BM155" s="1" t="s">
        <v>209</v>
      </c>
      <c r="BX155" s="1" t="s">
        <v>188</v>
      </c>
      <c r="BY155" s="1" t="s">
        <v>189</v>
      </c>
      <c r="BZ155" s="1" t="s">
        <v>189</v>
      </c>
      <c r="CA155" s="1" t="s">
        <v>189</v>
      </c>
      <c r="CB155" s="1" t="s">
        <v>189</v>
      </c>
      <c r="CC155" s="1" t="s">
        <v>188</v>
      </c>
      <c r="CD155" s="1" t="s">
        <v>189</v>
      </c>
      <c r="DC155" s="1" t="s">
        <v>217</v>
      </c>
      <c r="DD155" s="1" t="s">
        <v>244</v>
      </c>
      <c r="DE155" s="1" t="s">
        <v>192</v>
      </c>
      <c r="DF155" s="1" t="s">
        <v>192</v>
      </c>
      <c r="DG155" s="1" t="s">
        <v>220</v>
      </c>
      <c r="DH155" s="1" t="s">
        <v>220</v>
      </c>
      <c r="DI155" s="1" t="s">
        <v>194</v>
      </c>
      <c r="DJ155" s="1" t="s">
        <v>194</v>
      </c>
      <c r="DK155" s="1" t="s">
        <v>194</v>
      </c>
      <c r="DL155" s="1" t="s">
        <v>194</v>
      </c>
      <c r="DM155" s="1">
        <v>150.87</v>
      </c>
      <c r="DN155" s="41">
        <f>ROUND(IF(AM155="是",IFERROR(DM155*EE155/SUMIF(F:F,F155,EE:EE),DM155),IFERROR(DM155*BT155/SUMIF(F:F,F155,BT:BT),DM155)),2)</f>
        <v>150.87</v>
      </c>
      <c r="DO155" s="41">
        <v>103.43</v>
      </c>
      <c r="DP155" s="41">
        <f>ROUND(IF(AM155="是",IFERROR(DO155*EE155/SUMIF(F:F,F155,EE:EE),DO155),IFERROR(DO155*BT155/SUMIF(F:F,F155,BT:BT),DO155)),2)</f>
        <v>103.43</v>
      </c>
      <c r="DQ155" s="41">
        <v>0</v>
      </c>
      <c r="DR155" s="41">
        <v>0</v>
      </c>
      <c r="DS155" s="41">
        <v>0</v>
      </c>
      <c r="DT155" s="41">
        <v>103.43</v>
      </c>
      <c r="DU155" s="41">
        <v>118.73</v>
      </c>
      <c r="DV155" s="41">
        <v>0</v>
      </c>
      <c r="DW155" s="41">
        <v>0</v>
      </c>
      <c r="DX155" s="41">
        <v>0</v>
      </c>
      <c r="DY155" s="41">
        <v>0</v>
      </c>
      <c r="DZ155" s="41">
        <v>0</v>
      </c>
      <c r="EA155" s="41">
        <v>0</v>
      </c>
      <c r="EB155" s="41">
        <v>0</v>
      </c>
      <c r="EC155" s="41">
        <v>0</v>
      </c>
      <c r="ED155" s="41">
        <v>0</v>
      </c>
      <c r="EE155" s="41">
        <f>ROUND(IF(AM155="是",SUM(DQ155:EC155),IFERROR(SUM(DQ155:EC155)*BT155/SUMIF(F:F,F155,BT:BT),SUM(DQ155:EC155))),2)</f>
        <v>222.16</v>
      </c>
      <c r="EF155" s="41" t="s">
        <v>195</v>
      </c>
      <c r="EG155" s="41">
        <f t="shared" ref="EG155:EG195" si="136">ROUND(IF(IFERROR(VALUE(CP155),0)&lt;1,IF(OR(ISNUMBER(SEARCH("B",F155)),IFERROR(VALUE(LEFT(AK155,4)),2000)&lt;1983),DN155,MIN(IF(IFERROR(VALUE(X155),0)&lt;1,0,MAX(MIN(IFERROR(VALUE(X155),0),5),3)*30),DN155)),MIN(MAX(IFERROR(VALUE(CP155),0),IF(OR(ISNUMBER(SEARCH("B",F155)),IFERROR(VALUE(LEFT(AK155,4)),2000)&lt;1983),DN155,MIN(IF(IFERROR(VALUE(X155),0)&lt;1,0,MAX(MIN(IFERROR(VALUE(X155),0),5),3)*30),DN155))),DN155)),2)</f>
        <v>120</v>
      </c>
      <c r="EH155" s="41">
        <f t="shared" ref="EH155:EH195" si="137">EE155*EG155/DN155</f>
        <v>176.70312189302</v>
      </c>
      <c r="EI155" s="1">
        <v>2</v>
      </c>
      <c r="EJ155" s="41">
        <f t="shared" ref="EJ155:EJ195" si="138">DN155-EG155</f>
        <v>30.87</v>
      </c>
      <c r="EK155" s="41">
        <f t="shared" ref="EK155:EK195" si="139">EE155-EH155</f>
        <v>45.4568781069795</v>
      </c>
      <c r="EM155" s="33" t="str">
        <f t="shared" si="118"/>
        <v>经确认，该宗地总面积为150.87平方米，合法用地面积为120平方米，超占土地面积为30.87平方米;建筑总面积为0平方米，合法建筑面积为176.7平方米，超占建筑面积为45.46平方米</v>
      </c>
      <c r="EN155" s="33"/>
      <c r="EO155" s="43" t="str">
        <f t="shared" si="126"/>
        <v>该宗地面积为150.87平方米，合法面积为120平方米，超占土地面积为30.87平方米；建筑总面积为0平方米，合法建筑面积为176.7平方米，超占建筑面积为45.46平方米。
</v>
      </c>
      <c r="EP155" s="1"/>
      <c r="EQ155" s="1"/>
      <c r="ER155" s="1"/>
      <c r="ES155" s="1">
        <f t="shared" ref="ES155:ES195" si="140">ET155+EU155</f>
        <v>2</v>
      </c>
      <c r="ET155" s="1" t="str">
        <f t="shared" ref="ET155:ET195" si="141">DC155</f>
        <v>2</v>
      </c>
      <c r="EU155" s="1">
        <f t="shared" ref="EU155:EU195" si="142">IF(DS155=0,0,1)</f>
        <v>0</v>
      </c>
      <c r="EV155" s="1">
        <f t="shared" ref="EV155:EV195" si="143">IF(EU155=1,-1,1)</f>
        <v>1</v>
      </c>
      <c r="EW155" s="1" t="str">
        <f t="shared" ref="EW155:EW195" si="144">IF(EU155=0,"1-"&amp;ET155,"-1-"&amp;ET155)</f>
        <v>1-2</v>
      </c>
      <c r="EX155" s="1" t="str">
        <f t="shared" ref="EX155:EX195" si="145">ET155</f>
        <v>2</v>
      </c>
      <c r="EY155" s="1" t="str">
        <f t="shared" ref="EY155:EY195" si="146">EW155&amp;"层"</f>
        <v>1-2层</v>
      </c>
      <c r="FB155" s="5">
        <v>20210526</v>
      </c>
    </row>
    <row r="156" customHeight="1" spans="1:158">
      <c r="A156" s="1">
        <v>1</v>
      </c>
      <c r="B156" s="1" t="s">
        <v>1361</v>
      </c>
      <c r="C156" s="3" t="s">
        <v>1362</v>
      </c>
      <c r="D156" s="1" t="str">
        <f t="shared" si="127"/>
        <v>510821217203JC00173</v>
      </c>
      <c r="E156" s="1" t="str">
        <f t="shared" si="128"/>
        <v>510821217203JC00173F00010001</v>
      </c>
      <c r="F156" s="1" t="s">
        <v>1363</v>
      </c>
      <c r="G156" s="1" t="s">
        <v>169</v>
      </c>
      <c r="H156" s="1">
        <f>COUNTIF(F:F,F156)</f>
        <v>1</v>
      </c>
      <c r="I156" s="5" t="s">
        <v>170</v>
      </c>
      <c r="J156" s="9"/>
      <c r="L156" s="1" t="s">
        <v>1364</v>
      </c>
      <c r="M156" s="1">
        <f>COUNTIF(L:L,L156)</f>
        <v>1</v>
      </c>
      <c r="P156" s="6" t="str">
        <f>IFERROR(HYPERLINK(VLOOKUP(L:L,户籍资料路径!A:C,2,FALSE),"有"),"无")</f>
        <v>有</v>
      </c>
      <c r="Q156" s="11" t="str">
        <f>IFERROR(HYPERLINK(VLOOKUP(K:K,权属资料路径!A:B,2,FALSE),"有"),"无")</f>
        <v>无</v>
      </c>
      <c r="R156" s="11" t="str">
        <f>IFERROR(HYPERLINK(VLOOKUP(F:F,调查资料路径!A:B,2,FALSE),"有"),"无")</f>
        <v>无</v>
      </c>
      <c r="S156" s="12" t="str">
        <f t="shared" si="129"/>
        <v>有</v>
      </c>
      <c r="T156" s="1" t="s">
        <v>1365</v>
      </c>
      <c r="X156" s="1" t="s">
        <v>217</v>
      </c>
      <c r="Y156" s="1" t="str">
        <f t="shared" si="130"/>
        <v>2</v>
      </c>
      <c r="Z156" s="1" t="s">
        <v>1366</v>
      </c>
      <c r="AA156" s="1" t="str">
        <f>VLOOKUP(L:L,[1]Sheet1!$A:$N,2,FALSE)</f>
        <v>四川省旺苍县天星乡木瓜村3组26号</v>
      </c>
      <c r="AB156" s="1">
        <f t="shared" si="131"/>
        <v>0</v>
      </c>
      <c r="AC156" s="1" t="str">
        <f t="shared" si="132"/>
        <v>旺苍县天星乡木瓜村2组集体经济组织成员</v>
      </c>
      <c r="AD156" s="1">
        <v>628216</v>
      </c>
      <c r="AE156" s="1" t="s">
        <v>172</v>
      </c>
      <c r="AF156" s="1" t="s">
        <v>173</v>
      </c>
      <c r="AG156" s="1" t="s">
        <v>567</v>
      </c>
      <c r="AH156" s="1" t="str">
        <f t="shared" si="133"/>
        <v>旺苍县天星乡木瓜村2组何朝明住宅一幢1-1层</v>
      </c>
      <c r="AJ156" s="1" t="s">
        <v>568</v>
      </c>
      <c r="AK156" s="5" t="s">
        <v>1367</v>
      </c>
      <c r="AM156" s="9"/>
      <c r="AP156" s="24" t="s">
        <v>177</v>
      </c>
      <c r="AQ156" s="9"/>
      <c r="AS156" s="25" t="str">
        <f t="shared" si="134"/>
        <v>本宗地采用测距仪丈量了部分界址边长。界址线清楚，双方现场指界，与邻宗地无争议。</v>
      </c>
      <c r="AT156" s="5" t="s">
        <v>178</v>
      </c>
      <c r="AU156" s="1" t="s">
        <v>179</v>
      </c>
      <c r="AW156" s="1" t="s">
        <v>180</v>
      </c>
      <c r="AY156" s="5" t="s">
        <v>181</v>
      </c>
      <c r="BA156" s="1" t="s">
        <v>570</v>
      </c>
      <c r="BB156" s="1">
        <v>0</v>
      </c>
      <c r="BD156" s="1" t="e">
        <f>VLOOKUP(K:K,面签资料路径!A:C,2,0)</f>
        <v>#N/A</v>
      </c>
      <c r="BG156" s="1" t="s">
        <v>207</v>
      </c>
      <c r="BH156" s="1" t="s">
        <v>185</v>
      </c>
      <c r="BJ156" s="1" t="s">
        <v>186</v>
      </c>
      <c r="BK156" s="1" t="str">
        <f t="shared" si="135"/>
        <v>自行修建</v>
      </c>
      <c r="BL156" s="1" t="s">
        <v>208</v>
      </c>
      <c r="BM156" s="1" t="s">
        <v>209</v>
      </c>
      <c r="BX156" s="1" t="s">
        <v>188</v>
      </c>
      <c r="BY156" s="1" t="s">
        <v>189</v>
      </c>
      <c r="BZ156" s="1" t="s">
        <v>189</v>
      </c>
      <c r="CA156" s="1" t="s">
        <v>189</v>
      </c>
      <c r="CB156" s="1" t="s">
        <v>189</v>
      </c>
      <c r="CC156" s="1" t="s">
        <v>188</v>
      </c>
      <c r="CD156" s="1" t="s">
        <v>189</v>
      </c>
      <c r="DC156" s="1" t="s">
        <v>169</v>
      </c>
      <c r="DD156" s="1" t="s">
        <v>210</v>
      </c>
      <c r="DE156" s="1" t="s">
        <v>193</v>
      </c>
      <c r="DF156" s="1" t="s">
        <v>211</v>
      </c>
      <c r="DG156" s="1" t="s">
        <v>1368</v>
      </c>
      <c r="DH156" s="1" t="s">
        <v>192</v>
      </c>
      <c r="DI156" s="1" t="s">
        <v>194</v>
      </c>
      <c r="DJ156" s="1" t="s">
        <v>194</v>
      </c>
      <c r="DK156" s="1" t="s">
        <v>194</v>
      </c>
      <c r="DL156" s="1" t="s">
        <v>194</v>
      </c>
      <c r="DM156" s="1">
        <v>324.76</v>
      </c>
      <c r="DN156" s="41">
        <f>ROUND(IF(AM156="是",IFERROR(DM156*EE156/SUMIF(F:F,F156,EE:EE),DM156),IFERROR(DM156*BT156/SUMIF(F:F,F156,BT:BT),DM156)),2)</f>
        <v>324.76</v>
      </c>
      <c r="DO156" s="41">
        <v>252.29</v>
      </c>
      <c r="DP156" s="41">
        <f>ROUND(IF(AM156="是",IFERROR(DO156*EE156/SUMIF(F:F,F156,EE:EE),DO156),IFERROR(DO156*BT156/SUMIF(F:F,F156,BT:BT),DO156)),2)</f>
        <v>252.29</v>
      </c>
      <c r="DQ156" s="41">
        <v>0</v>
      </c>
      <c r="DR156" s="41">
        <v>0</v>
      </c>
      <c r="DS156" s="41">
        <v>0</v>
      </c>
      <c r="DT156" s="41">
        <v>252.29</v>
      </c>
      <c r="DU156" s="41">
        <v>0</v>
      </c>
      <c r="DV156" s="41">
        <v>0</v>
      </c>
      <c r="DW156" s="41">
        <v>0</v>
      </c>
      <c r="DX156" s="41">
        <v>0</v>
      </c>
      <c r="DY156" s="41">
        <v>0</v>
      </c>
      <c r="DZ156" s="41">
        <v>0</v>
      </c>
      <c r="EA156" s="41">
        <v>0</v>
      </c>
      <c r="EB156" s="41">
        <v>0</v>
      </c>
      <c r="EC156" s="41">
        <v>0</v>
      </c>
      <c r="ED156" s="41">
        <v>0</v>
      </c>
      <c r="EE156" s="41">
        <f>ROUND(IF(AM156="是",SUM(DQ156:EC156),IFERROR(SUM(DQ156:EC156)*BT156/SUMIF(F:F,F156,BT:BT),SUM(DQ156:EC156))),2)</f>
        <v>252.29</v>
      </c>
      <c r="EF156" s="41" t="s">
        <v>195</v>
      </c>
      <c r="EG156" s="41">
        <f t="shared" si="136"/>
        <v>90</v>
      </c>
      <c r="EH156" s="41">
        <f t="shared" si="137"/>
        <v>69.9165537627787</v>
      </c>
      <c r="EI156" s="1">
        <v>1</v>
      </c>
      <c r="EJ156" s="41">
        <f t="shared" si="138"/>
        <v>234.76</v>
      </c>
      <c r="EK156" s="41">
        <f t="shared" si="139"/>
        <v>182.373446237221</v>
      </c>
      <c r="EM156" s="33" t="str">
        <f t="shared" si="118"/>
        <v>经确认，该宗地总面积为324.76平方米，合法用地面积为90平方米，超占土地面积为234.76平方米;建筑总面积为0平方米，合法建筑面积为69.92平方米，超占建筑面积为182.37平方米</v>
      </c>
      <c r="EN156" s="33"/>
      <c r="EO156" s="43" t="str">
        <f t="shared" si="126"/>
        <v>该宗地面积为324.76平方米，合法面积为90平方米，超占土地面积为234.76平方米；建筑总面积为0平方米，合法建筑面积为69.92平方米，超占建筑面积为182.37平方米。
</v>
      </c>
      <c r="EP156" s="1"/>
      <c r="EQ156" s="1"/>
      <c r="ER156" s="1"/>
      <c r="ES156" s="1">
        <f t="shared" si="140"/>
        <v>1</v>
      </c>
      <c r="ET156" s="1" t="str">
        <f t="shared" si="141"/>
        <v>1</v>
      </c>
      <c r="EU156" s="1">
        <f t="shared" si="142"/>
        <v>0</v>
      </c>
      <c r="EV156" s="1">
        <f t="shared" si="143"/>
        <v>1</v>
      </c>
      <c r="EW156" s="1" t="str">
        <f t="shared" si="144"/>
        <v>1-1</v>
      </c>
      <c r="EX156" s="1" t="str">
        <f t="shared" si="145"/>
        <v>1</v>
      </c>
      <c r="EY156" s="1" t="str">
        <f t="shared" si="146"/>
        <v>1-1层</v>
      </c>
      <c r="FB156" s="5">
        <v>20210526</v>
      </c>
    </row>
    <row r="157" customHeight="1" spans="1:158">
      <c r="A157" s="1">
        <v>1</v>
      </c>
      <c r="B157" s="1" t="s">
        <v>1369</v>
      </c>
      <c r="C157" s="3" t="s">
        <v>1370</v>
      </c>
      <c r="D157" s="1" t="str">
        <f t="shared" si="127"/>
        <v>510821217203JC00174</v>
      </c>
      <c r="E157" s="1" t="str">
        <f t="shared" si="128"/>
        <v>510821217203JC00174F00010001</v>
      </c>
      <c r="F157" s="1" t="s">
        <v>1371</v>
      </c>
      <c r="G157" s="1" t="s">
        <v>169</v>
      </c>
      <c r="H157" s="1">
        <f>COUNTIF(F:F,F157)</f>
        <v>1</v>
      </c>
      <c r="I157" s="5" t="s">
        <v>170</v>
      </c>
      <c r="L157" s="1" t="s">
        <v>1372</v>
      </c>
      <c r="M157" s="1">
        <f>COUNTIF(L:L,L157)</f>
        <v>1</v>
      </c>
      <c r="P157" s="6" t="str">
        <f>IFERROR(HYPERLINK(VLOOKUP(L:L,户籍资料路径!A:C,2,FALSE),"有"),"无")</f>
        <v>有</v>
      </c>
      <c r="Q157" s="11" t="str">
        <f>IFERROR(HYPERLINK(VLOOKUP(K:K,权属资料路径!A:B,2,FALSE),"有"),"无")</f>
        <v>无</v>
      </c>
      <c r="R157" s="11" t="str">
        <f>IFERROR(HYPERLINK(VLOOKUP(F:F,调查资料路径!A:B,2,FALSE),"有"),"无")</f>
        <v>无</v>
      </c>
      <c r="S157" s="12" t="str">
        <f t="shared" si="129"/>
        <v>有</v>
      </c>
      <c r="T157" s="1" t="s">
        <v>1373</v>
      </c>
      <c r="X157" s="1" t="s">
        <v>202</v>
      </c>
      <c r="Y157" s="1" t="str">
        <f t="shared" si="130"/>
        <v>4</v>
      </c>
      <c r="Z157" s="1" t="s">
        <v>1374</v>
      </c>
      <c r="AA157" s="1" t="str">
        <f>VLOOKUP(L:L,[1]Sheet1!$A:$N,2,FALSE)</f>
        <v>四川省旺苍县天星乡木瓜村3组8号</v>
      </c>
      <c r="AB157" s="1">
        <f t="shared" si="131"/>
        <v>0</v>
      </c>
      <c r="AC157" s="1" t="str">
        <f t="shared" si="132"/>
        <v>旺苍县天星乡木瓜村2组集体经济组织成员</v>
      </c>
      <c r="AD157" s="1">
        <v>628216</v>
      </c>
      <c r="AE157" s="1" t="s">
        <v>172</v>
      </c>
      <c r="AF157" s="1" t="s">
        <v>173</v>
      </c>
      <c r="AG157" s="1" t="s">
        <v>567</v>
      </c>
      <c r="AH157" s="1" t="str">
        <f t="shared" si="133"/>
        <v>旺苍县天星乡木瓜村2组唐开全住宅一幢1-1层</v>
      </c>
      <c r="AJ157" s="1" t="s">
        <v>568</v>
      </c>
      <c r="AK157" s="5" t="s">
        <v>1375</v>
      </c>
      <c r="AP157" s="24" t="s">
        <v>177</v>
      </c>
      <c r="AQ157" s="9"/>
      <c r="AS157" s="25" t="str">
        <f t="shared" si="134"/>
        <v>本宗地采用测距仪丈量了部分界址边长。界址线清楚，双方现场指界，与邻宗地无争议。</v>
      </c>
      <c r="AT157" s="5" t="s">
        <v>178</v>
      </c>
      <c r="AU157" s="1" t="s">
        <v>179</v>
      </c>
      <c r="AW157" s="1" t="s">
        <v>180</v>
      </c>
      <c r="AY157" s="5" t="s">
        <v>181</v>
      </c>
      <c r="BA157" s="1" t="s">
        <v>570</v>
      </c>
      <c r="BB157" s="1">
        <v>0</v>
      </c>
      <c r="BD157" s="1" t="e">
        <f>VLOOKUP(K:K,面签资料路径!A:C,2,0)</f>
        <v>#N/A</v>
      </c>
      <c r="BG157" s="1" t="s">
        <v>207</v>
      </c>
      <c r="BH157" s="1" t="s">
        <v>185</v>
      </c>
      <c r="BJ157" s="1" t="s">
        <v>186</v>
      </c>
      <c r="BK157" s="1" t="str">
        <f t="shared" si="135"/>
        <v>自行修建</v>
      </c>
      <c r="BL157" s="1" t="s">
        <v>208</v>
      </c>
      <c r="BM157" s="1" t="s">
        <v>209</v>
      </c>
      <c r="BX157" s="1" t="s">
        <v>188</v>
      </c>
      <c r="BY157" s="1" t="s">
        <v>189</v>
      </c>
      <c r="BZ157" s="1" t="s">
        <v>189</v>
      </c>
      <c r="CA157" s="1" t="s">
        <v>189</v>
      </c>
      <c r="CB157" s="1" t="s">
        <v>189</v>
      </c>
      <c r="CC157" s="1" t="s">
        <v>188</v>
      </c>
      <c r="CD157" s="1" t="s">
        <v>189</v>
      </c>
      <c r="CF157" s="9"/>
      <c r="DC157" s="1" t="s">
        <v>169</v>
      </c>
      <c r="DD157" s="1" t="s">
        <v>244</v>
      </c>
      <c r="DE157" s="1" t="s">
        <v>220</v>
      </c>
      <c r="DF157" s="1" t="s">
        <v>1376</v>
      </c>
      <c r="DG157" s="1" t="s">
        <v>192</v>
      </c>
      <c r="DH157" s="1" t="s">
        <v>192</v>
      </c>
      <c r="DI157" s="1" t="s">
        <v>194</v>
      </c>
      <c r="DJ157" s="1" t="s">
        <v>194</v>
      </c>
      <c r="DK157" s="1" t="s">
        <v>194</v>
      </c>
      <c r="DL157" s="1" t="s">
        <v>194</v>
      </c>
      <c r="DM157" s="1">
        <v>120.19</v>
      </c>
      <c r="DN157" s="41">
        <f>ROUND(IF(AM157="是",IFERROR(DM157*EE157/SUMIF(F:F,F157,EE:EE),DM157),IFERROR(DM157*BT157/SUMIF(F:F,F157,BT:BT),DM157)),2)</f>
        <v>120.19</v>
      </c>
      <c r="DO157" s="41">
        <v>96.89</v>
      </c>
      <c r="DP157" s="41">
        <f>ROUND(IF(AM157="是",IFERROR(DO157*EE157/SUMIF(F:F,F157,EE:EE),DO157),IFERROR(DO157*BT157/SUMIF(F:F,F157,BT:BT),DO157)),2)</f>
        <v>96.89</v>
      </c>
      <c r="DQ157" s="41">
        <v>0</v>
      </c>
      <c r="DR157" s="41">
        <v>0</v>
      </c>
      <c r="DS157" s="41">
        <v>0</v>
      </c>
      <c r="DT157" s="41">
        <v>92.23</v>
      </c>
      <c r="DU157" s="41">
        <v>0</v>
      </c>
      <c r="DV157" s="41">
        <v>0</v>
      </c>
      <c r="DW157" s="41">
        <v>0</v>
      </c>
      <c r="DX157" s="41">
        <v>0</v>
      </c>
      <c r="DY157" s="41">
        <v>0</v>
      </c>
      <c r="DZ157" s="41">
        <v>0</v>
      </c>
      <c r="EA157" s="41">
        <v>0</v>
      </c>
      <c r="EB157" s="41">
        <v>0</v>
      </c>
      <c r="EC157" s="41">
        <v>0</v>
      </c>
      <c r="ED157" s="41">
        <v>0</v>
      </c>
      <c r="EE157" s="41">
        <f>ROUND(IF(AM157="是",SUM(DQ157:EC157),IFERROR(SUM(DQ157:EC157)*BT157/SUMIF(F:F,F157,BT:BT),SUM(DQ157:EC157))),2)</f>
        <v>92.23</v>
      </c>
      <c r="EF157" s="41" t="s">
        <v>195</v>
      </c>
      <c r="EG157" s="41">
        <f t="shared" si="136"/>
        <v>120</v>
      </c>
      <c r="EH157" s="41">
        <f t="shared" si="137"/>
        <v>92.0842000166403</v>
      </c>
      <c r="EI157" s="1">
        <v>1</v>
      </c>
      <c r="EJ157" s="41">
        <f t="shared" si="138"/>
        <v>0.189999999999998</v>
      </c>
      <c r="EK157" s="41">
        <f t="shared" si="139"/>
        <v>0.14579998335968</v>
      </c>
      <c r="EM157" s="33" t="str">
        <f t="shared" si="118"/>
        <v>经确认，该宗地总面积为120.19平方米，合法用地面积为120平方米，超占土地面积为0.19平方米;建筑总面积为0平方米，合法建筑面积为92.08平方米，超占建筑面积为0.15平方米</v>
      </c>
      <c r="EN157" s="33"/>
      <c r="EO157" s="43" t="str">
        <f t="shared" si="126"/>
        <v>该宗地面积为120.19平方米，合法面积为120平方米，超占土地面积为0.19平方米；建筑总面积为0平方米，合法建筑面积为92.08平方米，超占建筑面积为0.15平方米。
</v>
      </c>
      <c r="EP157" s="1"/>
      <c r="EQ157" s="1"/>
      <c r="ER157" s="1"/>
      <c r="ES157" s="1">
        <f t="shared" si="140"/>
        <v>1</v>
      </c>
      <c r="ET157" s="1" t="str">
        <f t="shared" si="141"/>
        <v>1</v>
      </c>
      <c r="EU157" s="1">
        <f t="shared" si="142"/>
        <v>0</v>
      </c>
      <c r="EV157" s="1">
        <f t="shared" si="143"/>
        <v>1</v>
      </c>
      <c r="EW157" s="1" t="str">
        <f t="shared" si="144"/>
        <v>1-1</v>
      </c>
      <c r="EX157" s="1" t="str">
        <f t="shared" si="145"/>
        <v>1</v>
      </c>
      <c r="EY157" s="1" t="str">
        <f t="shared" si="146"/>
        <v>1-1层</v>
      </c>
      <c r="FB157" s="5">
        <v>20210526</v>
      </c>
    </row>
    <row r="158" customHeight="1" spans="1:158">
      <c r="A158" s="1">
        <v>1</v>
      </c>
      <c r="B158" s="1" t="s">
        <v>1377</v>
      </c>
      <c r="C158" s="3" t="s">
        <v>1378</v>
      </c>
      <c r="D158" s="1" t="str">
        <f t="shared" si="127"/>
        <v>510821217203JC00175</v>
      </c>
      <c r="E158" s="1" t="str">
        <f t="shared" si="128"/>
        <v>510821217203JC00175F00010001</v>
      </c>
      <c r="F158" s="1" t="s">
        <v>1379</v>
      </c>
      <c r="G158" s="1" t="s">
        <v>169</v>
      </c>
      <c r="H158" s="1">
        <f>COUNTIF(F:F,F158)</f>
        <v>1</v>
      </c>
      <c r="I158" s="5" t="s">
        <v>170</v>
      </c>
      <c r="L158" s="1" t="s">
        <v>1380</v>
      </c>
      <c r="M158" s="1">
        <f>COUNTIF(L:L,L158)</f>
        <v>1</v>
      </c>
      <c r="P158" s="6" t="str">
        <f>IFERROR(HYPERLINK(VLOOKUP(L:L,户籍资料路径!A:C,2,FALSE),"有"),"无")</f>
        <v>有</v>
      </c>
      <c r="Q158" s="11" t="str">
        <f>IFERROR(HYPERLINK(VLOOKUP(L:L,权属资料路径!A:B,2,FALSE),"有"),"无")</f>
        <v>无</v>
      </c>
      <c r="R158" s="11" t="str">
        <f>IFERROR(HYPERLINK(VLOOKUP(F:F,调查资料路径!A:B,2,FALSE),"有"),"无")</f>
        <v>无</v>
      </c>
      <c r="S158" s="12" t="str">
        <f t="shared" si="129"/>
        <v>有</v>
      </c>
      <c r="T158" s="1" t="s">
        <v>1381</v>
      </c>
      <c r="X158" s="1" t="s">
        <v>217</v>
      </c>
      <c r="Y158" s="1" t="str">
        <f t="shared" si="130"/>
        <v>2</v>
      </c>
      <c r="Z158" s="1" t="s">
        <v>1382</v>
      </c>
      <c r="AA158" s="1" t="str">
        <f>VLOOKUP(L:L,[1]Sheet1!$A:$N,2,FALSE)</f>
        <v>四川省旺苍县天星乡木瓜村3组8号</v>
      </c>
      <c r="AB158" s="1">
        <f t="shared" si="131"/>
        <v>0</v>
      </c>
      <c r="AC158" s="1" t="str">
        <f t="shared" si="132"/>
        <v>旺苍县天星乡木瓜村2组集体经济组织成员</v>
      </c>
      <c r="AD158" s="1">
        <v>628216</v>
      </c>
      <c r="AE158" s="1" t="s">
        <v>172</v>
      </c>
      <c r="AF158" s="1" t="s">
        <v>173</v>
      </c>
      <c r="AG158" s="1" t="s">
        <v>567</v>
      </c>
      <c r="AH158" s="1" t="str">
        <f t="shared" si="133"/>
        <v>旺苍县天星乡木瓜村2组唐显成住宅一幢1-1层</v>
      </c>
      <c r="AJ158" s="1" t="s">
        <v>568</v>
      </c>
      <c r="AK158" s="5" t="s">
        <v>1375</v>
      </c>
      <c r="AM158" s="9"/>
      <c r="AP158" s="24" t="s">
        <v>177</v>
      </c>
      <c r="AS158" s="25" t="str">
        <f t="shared" si="134"/>
        <v>本宗地采用测距仪丈量了部分界址边长。界址线清楚，双方现场指界，与邻宗地无争议。</v>
      </c>
      <c r="AT158" s="5" t="s">
        <v>178</v>
      </c>
      <c r="AU158" s="1" t="s">
        <v>179</v>
      </c>
      <c r="AW158" s="1" t="s">
        <v>180</v>
      </c>
      <c r="AY158" s="5" t="s">
        <v>181</v>
      </c>
      <c r="BA158" s="1" t="s">
        <v>570</v>
      </c>
      <c r="BB158" s="1">
        <v>0</v>
      </c>
      <c r="BD158" s="1" t="e">
        <f>VLOOKUP(K:K,面签资料路径!A:C,2,0)</f>
        <v>#N/A</v>
      </c>
      <c r="BG158" s="1" t="s">
        <v>207</v>
      </c>
      <c r="BH158" s="1" t="s">
        <v>185</v>
      </c>
      <c r="BJ158" s="1" t="s">
        <v>186</v>
      </c>
      <c r="BK158" s="1" t="str">
        <f t="shared" si="135"/>
        <v>自行修建</v>
      </c>
      <c r="BL158" s="1" t="s">
        <v>208</v>
      </c>
      <c r="BM158" s="1" t="s">
        <v>209</v>
      </c>
      <c r="BX158" s="1" t="s">
        <v>188</v>
      </c>
      <c r="BY158" s="1" t="s">
        <v>189</v>
      </c>
      <c r="BZ158" s="1" t="s">
        <v>189</v>
      </c>
      <c r="CA158" s="1" t="s">
        <v>189</v>
      </c>
      <c r="CB158" s="1" t="s">
        <v>189</v>
      </c>
      <c r="CC158" s="1" t="s">
        <v>188</v>
      </c>
      <c r="CD158" s="1" t="s">
        <v>189</v>
      </c>
      <c r="DC158" s="1" t="s">
        <v>169</v>
      </c>
      <c r="DD158" s="1" t="s">
        <v>210</v>
      </c>
      <c r="DE158" s="1" t="s">
        <v>211</v>
      </c>
      <c r="DF158" s="1" t="s">
        <v>211</v>
      </c>
      <c r="DG158" s="1" t="s">
        <v>220</v>
      </c>
      <c r="DH158" s="1" t="s">
        <v>1383</v>
      </c>
      <c r="DI158" s="1" t="s">
        <v>194</v>
      </c>
      <c r="DJ158" s="1" t="s">
        <v>194</v>
      </c>
      <c r="DK158" s="1" t="s">
        <v>194</v>
      </c>
      <c r="DL158" s="1" t="s">
        <v>194</v>
      </c>
      <c r="DM158" s="1">
        <v>178.3</v>
      </c>
      <c r="DN158" s="41">
        <f>ROUND(IF(AM158="是",IFERROR(DM158*EE158/SUMIF(F:F,F158,EE:EE),DM158),IFERROR(DM158*BT158/SUMIF(F:F,F158,BT:BT),DM158)),2)</f>
        <v>178.3</v>
      </c>
      <c r="DO158" s="41">
        <v>134.43</v>
      </c>
      <c r="DP158" s="41">
        <f>ROUND(IF(AM158="是",IFERROR(DO158*EE158/SUMIF(F:F,F158,EE:EE),DO158),IFERROR(DO158*BT158/SUMIF(F:F,F158,BT:BT),DO158)),2)</f>
        <v>134.43</v>
      </c>
      <c r="DQ158" s="41">
        <v>0</v>
      </c>
      <c r="DR158" s="41">
        <v>0</v>
      </c>
      <c r="DS158" s="41">
        <v>0</v>
      </c>
      <c r="DT158" s="41">
        <v>134.43</v>
      </c>
      <c r="DU158" s="41">
        <v>0</v>
      </c>
      <c r="DV158" s="41">
        <v>0</v>
      </c>
      <c r="DW158" s="41">
        <v>0</v>
      </c>
      <c r="DX158" s="41">
        <v>0</v>
      </c>
      <c r="DY158" s="41">
        <v>0</v>
      </c>
      <c r="DZ158" s="41">
        <v>0</v>
      </c>
      <c r="EA158" s="41">
        <v>0</v>
      </c>
      <c r="EB158" s="41">
        <v>0</v>
      </c>
      <c r="EC158" s="41">
        <v>0</v>
      </c>
      <c r="ED158" s="41">
        <v>0</v>
      </c>
      <c r="EE158" s="41">
        <f>ROUND(IF(AM158="是",SUM(DQ158:EC158),IFERROR(SUM(DQ158:EC158)*BT158/SUMIF(F:F,F158,BT:BT),SUM(DQ158:EC158))),2)</f>
        <v>134.43</v>
      </c>
      <c r="EF158" s="41" t="s">
        <v>195</v>
      </c>
      <c r="EG158" s="41">
        <f t="shared" si="136"/>
        <v>90</v>
      </c>
      <c r="EH158" s="41">
        <f t="shared" si="137"/>
        <v>67.855860908581</v>
      </c>
      <c r="EI158" s="1">
        <v>1</v>
      </c>
      <c r="EJ158" s="41">
        <f t="shared" si="138"/>
        <v>88.3</v>
      </c>
      <c r="EK158" s="41">
        <f t="shared" si="139"/>
        <v>66.574139091419</v>
      </c>
      <c r="EM158" s="33" t="str">
        <f t="shared" si="118"/>
        <v>经确认，该宗地总面积为178.3平方米，合法用地面积为90平方米，超占土地面积为88.3平方米;建筑总面积为0平方米，合法建筑面积为67.86平方米，超占建筑面积为66.57平方米</v>
      </c>
      <c r="EN158" s="33"/>
      <c r="EO158" s="43" t="str">
        <f t="shared" si="126"/>
        <v>该宗地面积为178.3平方米，合法面积为90平方米，超占土地面积为88.3平方米；建筑总面积为0平方米，合法建筑面积为67.86平方米，超占建筑面积为66.57平方米。
</v>
      </c>
      <c r="EP158" s="1"/>
      <c r="EQ158" s="1"/>
      <c r="ER158" s="1"/>
      <c r="ES158" s="1">
        <f t="shared" si="140"/>
        <v>1</v>
      </c>
      <c r="ET158" s="1" t="str">
        <f t="shared" si="141"/>
        <v>1</v>
      </c>
      <c r="EU158" s="1">
        <f t="shared" si="142"/>
        <v>0</v>
      </c>
      <c r="EV158" s="1">
        <f t="shared" si="143"/>
        <v>1</v>
      </c>
      <c r="EW158" s="1" t="str">
        <f t="shared" si="144"/>
        <v>1-1</v>
      </c>
      <c r="EX158" s="1" t="str">
        <f t="shared" si="145"/>
        <v>1</v>
      </c>
      <c r="EY158" s="1" t="str">
        <f t="shared" si="146"/>
        <v>1-1层</v>
      </c>
      <c r="FB158" s="5">
        <v>20210526</v>
      </c>
    </row>
    <row r="159" customHeight="1" spans="1:158">
      <c r="A159" s="1">
        <v>1</v>
      </c>
      <c r="B159" s="1" t="s">
        <v>1384</v>
      </c>
      <c r="C159" s="3" t="s">
        <v>1385</v>
      </c>
      <c r="D159" s="1" t="str">
        <f t="shared" si="127"/>
        <v>510821217203JC00176</v>
      </c>
      <c r="E159" s="1" t="str">
        <f t="shared" si="128"/>
        <v>510821217203JC00176F00010001</v>
      </c>
      <c r="F159" s="1" t="s">
        <v>1386</v>
      </c>
      <c r="G159" s="1" t="s">
        <v>169</v>
      </c>
      <c r="H159" s="1">
        <f>COUNTIF(F:F,F159)</f>
        <v>1</v>
      </c>
      <c r="I159" s="5" t="s">
        <v>170</v>
      </c>
      <c r="L159" s="1" t="s">
        <v>1387</v>
      </c>
      <c r="M159" s="1">
        <f>COUNTIF(L:L,L159)</f>
        <v>1</v>
      </c>
      <c r="P159" s="6" t="str">
        <f>IFERROR(HYPERLINK(VLOOKUP(L:L,户籍资料路径!A:C,2,FALSE),"有"),"无")</f>
        <v>有</v>
      </c>
      <c r="Q159" s="11" t="str">
        <f>IFERROR(HYPERLINK(VLOOKUP(K:K,权属资料路径!A:B,2,FALSE),"有"),"无")</f>
        <v>无</v>
      </c>
      <c r="R159" s="11" t="str">
        <f>IFERROR(HYPERLINK(VLOOKUP(F:F,调查资料路径!A:B,2,FALSE),"有"),"无")</f>
        <v>无</v>
      </c>
      <c r="S159" s="12" t="str">
        <f t="shared" si="129"/>
        <v>有</v>
      </c>
      <c r="T159" s="1" t="s">
        <v>1388</v>
      </c>
      <c r="X159" s="1" t="s">
        <v>233</v>
      </c>
      <c r="Y159" s="1" t="str">
        <f t="shared" si="130"/>
        <v>3</v>
      </c>
      <c r="Z159" s="1" t="s">
        <v>1389</v>
      </c>
      <c r="AA159" s="1" t="str">
        <f>VLOOKUP(L:L,[1]Sheet1!$A:$N,2,FALSE)</f>
        <v>四川省旺苍县天星乡木瓜村8组18号</v>
      </c>
      <c r="AB159" s="1">
        <f t="shared" si="131"/>
        <v>0</v>
      </c>
      <c r="AC159" s="1" t="str">
        <f t="shared" si="132"/>
        <v>旺苍县天星乡木瓜村3组集体经济组织成员</v>
      </c>
      <c r="AD159" s="1">
        <v>628216</v>
      </c>
      <c r="AE159" s="1" t="s">
        <v>172</v>
      </c>
      <c r="AF159" s="1" t="s">
        <v>173</v>
      </c>
      <c r="AG159" s="1" t="s">
        <v>174</v>
      </c>
      <c r="AH159" s="1" t="str">
        <f t="shared" si="133"/>
        <v>旺苍县天星乡木瓜村3组胡民泽住宅一幢1-1层</v>
      </c>
      <c r="AJ159" s="1" t="s">
        <v>176</v>
      </c>
      <c r="AK159" s="5" t="s">
        <v>594</v>
      </c>
      <c r="AP159" s="24" t="s">
        <v>177</v>
      </c>
      <c r="AS159" s="25" t="str">
        <f t="shared" si="134"/>
        <v>本宗地采用测距仪丈量了部分界址边长。界址线清楚，双方现场指界，与邻宗地无争议。</v>
      </c>
      <c r="AT159" s="5" t="s">
        <v>178</v>
      </c>
      <c r="AU159" s="1" t="s">
        <v>179</v>
      </c>
      <c r="AW159" s="1" t="s">
        <v>180</v>
      </c>
      <c r="AY159" s="5" t="s">
        <v>181</v>
      </c>
      <c r="BA159" s="1">
        <v>0</v>
      </c>
      <c r="BB159" s="1">
        <v>0</v>
      </c>
      <c r="BD159" s="1" t="e">
        <f>VLOOKUP(K:K,面签资料路径!A:C,2,0)</f>
        <v>#N/A</v>
      </c>
      <c r="BG159" s="1" t="s">
        <v>207</v>
      </c>
      <c r="BH159" s="1" t="s">
        <v>185</v>
      </c>
      <c r="BJ159" s="1" t="s">
        <v>186</v>
      </c>
      <c r="BK159" s="1" t="str">
        <f t="shared" si="135"/>
        <v>自行修建</v>
      </c>
      <c r="BL159" s="1" t="s">
        <v>208</v>
      </c>
      <c r="BM159" s="1" t="s">
        <v>209</v>
      </c>
      <c r="BX159" s="1" t="s">
        <v>189</v>
      </c>
      <c r="BY159" s="1" t="s">
        <v>189</v>
      </c>
      <c r="BZ159" s="1" t="s">
        <v>189</v>
      </c>
      <c r="CA159" s="1" t="s">
        <v>189</v>
      </c>
      <c r="CB159" s="1" t="s">
        <v>189</v>
      </c>
      <c r="CC159" s="1" t="s">
        <v>188</v>
      </c>
      <c r="CD159" s="1" t="s">
        <v>189</v>
      </c>
      <c r="DC159" s="1" t="s">
        <v>169</v>
      </c>
      <c r="DD159" s="1" t="s">
        <v>210</v>
      </c>
      <c r="DE159" s="1" t="s">
        <v>211</v>
      </c>
      <c r="DF159" s="1" t="s">
        <v>193</v>
      </c>
      <c r="DG159" s="1" t="s">
        <v>211</v>
      </c>
      <c r="DH159" s="1" t="s">
        <v>220</v>
      </c>
      <c r="DI159" s="1" t="s">
        <v>194</v>
      </c>
      <c r="DJ159" s="1" t="s">
        <v>194</v>
      </c>
      <c r="DK159" s="1" t="s">
        <v>194</v>
      </c>
      <c r="DL159" s="1" t="s">
        <v>194</v>
      </c>
      <c r="DM159" s="1">
        <v>239.34</v>
      </c>
      <c r="DN159" s="41">
        <f>ROUND(IF(AM159="是",IFERROR(DM159*EE159/SUMIF(F:F,F159,EE:EE),DM159),IFERROR(DM159*BT159/SUMIF(F:F,F159,BT:BT),DM159)),2)</f>
        <v>239.34</v>
      </c>
      <c r="DO159" s="41">
        <v>183.75</v>
      </c>
      <c r="DP159" s="41">
        <f>ROUND(IF(AM159="是",IFERROR(DO159*EE159/SUMIF(F:F,F159,EE:EE),DO159),IFERROR(DO159*BT159/SUMIF(F:F,F159,BT:BT),DO159)),2)</f>
        <v>183.75</v>
      </c>
      <c r="DQ159" s="41">
        <v>0</v>
      </c>
      <c r="DR159" s="41">
        <v>0</v>
      </c>
      <c r="DS159" s="41">
        <v>0</v>
      </c>
      <c r="DT159" s="41">
        <v>183.75</v>
      </c>
      <c r="DU159" s="41">
        <v>0</v>
      </c>
      <c r="DV159" s="41">
        <v>0</v>
      </c>
      <c r="DW159" s="41">
        <v>0</v>
      </c>
      <c r="DX159" s="41">
        <v>0</v>
      </c>
      <c r="DY159" s="41">
        <v>0</v>
      </c>
      <c r="DZ159" s="41">
        <v>0</v>
      </c>
      <c r="EA159" s="41">
        <v>0</v>
      </c>
      <c r="EB159" s="41">
        <v>0</v>
      </c>
      <c r="EC159" s="41">
        <v>0</v>
      </c>
      <c r="ED159" s="41">
        <v>0</v>
      </c>
      <c r="EE159" s="41">
        <f>ROUND(IF(AM159="是",SUM(DQ159:EC159),IFERROR(SUM(DQ159:EC159)*BT159/SUMIF(F:F,F159,BT:BT),SUM(DQ159:EC159))),2)</f>
        <v>183.75</v>
      </c>
      <c r="EF159" s="41" t="s">
        <v>195</v>
      </c>
      <c r="EG159" s="41">
        <f t="shared" si="136"/>
        <v>90</v>
      </c>
      <c r="EH159" s="41">
        <f t="shared" si="137"/>
        <v>69.096264728002</v>
      </c>
      <c r="EI159" s="1">
        <v>1</v>
      </c>
      <c r="EJ159" s="41">
        <f t="shared" si="138"/>
        <v>149.34</v>
      </c>
      <c r="EK159" s="41">
        <f t="shared" si="139"/>
        <v>114.653735271998</v>
      </c>
      <c r="EM159" s="33" t="str">
        <f t="shared" si="118"/>
        <v>经确认，该宗地总面积为239.34平方米，合法用地面积为90平方米，超占土地面积为149.34平方米;建筑总面积为0平方米，合法建筑面积为69.1平方米，超占建筑面积为114.65平方米</v>
      </c>
      <c r="EN159" s="33"/>
      <c r="EO159" s="43" t="str">
        <f t="shared" si="126"/>
        <v>该宗地面积为239.34平方米，合法面积为90平方米，超占土地面积为149.34平方米；建筑总面积为0平方米，合法建筑面积为69.1平方米，超占建筑面积为114.65平方米。
</v>
      </c>
      <c r="EP159" s="1"/>
      <c r="EQ159" s="1"/>
      <c r="ER159" s="1"/>
      <c r="ES159" s="1">
        <f t="shared" si="140"/>
        <v>1</v>
      </c>
      <c r="ET159" s="1" t="str">
        <f t="shared" si="141"/>
        <v>1</v>
      </c>
      <c r="EU159" s="1">
        <f t="shared" si="142"/>
        <v>0</v>
      </c>
      <c r="EV159" s="1">
        <f t="shared" si="143"/>
        <v>1</v>
      </c>
      <c r="EW159" s="1" t="str">
        <f t="shared" si="144"/>
        <v>1-1</v>
      </c>
      <c r="EX159" s="1" t="str">
        <f t="shared" si="145"/>
        <v>1</v>
      </c>
      <c r="EY159" s="1" t="str">
        <f t="shared" si="146"/>
        <v>1-1层</v>
      </c>
      <c r="FB159" s="5">
        <v>20210526</v>
      </c>
    </row>
    <row r="160" customHeight="1" spans="1:158">
      <c r="A160" s="1">
        <v>1</v>
      </c>
      <c r="B160" s="1" t="s">
        <v>1390</v>
      </c>
      <c r="C160" s="3" t="s">
        <v>1391</v>
      </c>
      <c r="D160" s="1" t="str">
        <f t="shared" si="127"/>
        <v>510821217203JC00177</v>
      </c>
      <c r="E160" s="1" t="str">
        <f t="shared" si="128"/>
        <v>510821217203JC00177F00010001</v>
      </c>
      <c r="F160" s="1" t="s">
        <v>1392</v>
      </c>
      <c r="G160" s="1" t="s">
        <v>169</v>
      </c>
      <c r="H160" s="1">
        <f>COUNTIF(F:F,F160)</f>
        <v>1</v>
      </c>
      <c r="I160" s="5" t="s">
        <v>170</v>
      </c>
      <c r="L160" s="1" t="s">
        <v>1393</v>
      </c>
      <c r="M160" s="1">
        <f>COUNTIF(L:L,L160)</f>
        <v>1</v>
      </c>
      <c r="P160" s="8" t="str">
        <f>IFERROR(HYPERLINK(VLOOKUP(L:L,户籍资料路径!A:C,2,FALSE),"有"),"无")</f>
        <v>有</v>
      </c>
      <c r="Q160" s="11" t="str">
        <f>IFERROR(HYPERLINK(VLOOKUP(K:K,权属资料路径!A:B,2,FALSE),"有"),"无")</f>
        <v>无</v>
      </c>
      <c r="R160" s="11" t="str">
        <f>IFERROR(HYPERLINK(VLOOKUP(F:F,调查资料路径!A:B,2,FALSE),"有"),"无")</f>
        <v>无</v>
      </c>
      <c r="S160" s="12" t="str">
        <f t="shared" si="129"/>
        <v>有</v>
      </c>
      <c r="T160" s="1" t="s">
        <v>1394</v>
      </c>
      <c r="X160" s="1" t="s">
        <v>169</v>
      </c>
      <c r="Y160" s="1" t="str">
        <f t="shared" si="130"/>
        <v>1</v>
      </c>
      <c r="Z160" s="1" t="s">
        <v>1395</v>
      </c>
      <c r="AA160" s="1" t="str">
        <f>VLOOKUP(L:L,[1]Sheet1!$A:$N,2,FALSE)</f>
        <v>四川省旺苍县天星乡木瓜村8组10号</v>
      </c>
      <c r="AB160" s="1">
        <f t="shared" si="131"/>
        <v>0</v>
      </c>
      <c r="AC160" s="1" t="str">
        <f t="shared" si="132"/>
        <v>旺苍县天星乡木瓜村3组集体经济组织成员</v>
      </c>
      <c r="AD160" s="1">
        <v>628216</v>
      </c>
      <c r="AE160" s="1" t="s">
        <v>172</v>
      </c>
      <c r="AF160" s="1" t="s">
        <v>173</v>
      </c>
      <c r="AG160" s="1" t="s">
        <v>174</v>
      </c>
      <c r="AH160" s="1" t="str">
        <f t="shared" si="133"/>
        <v>旺苍县天星乡木瓜村3组俞方英住宅一幢1-1层</v>
      </c>
      <c r="AJ160" s="1" t="s">
        <v>176</v>
      </c>
      <c r="AK160" s="5" t="s">
        <v>695</v>
      </c>
      <c r="AP160" s="24" t="s">
        <v>177</v>
      </c>
      <c r="AS160" s="25" t="str">
        <f t="shared" si="134"/>
        <v>本宗地采用测距仪丈量了部分界址边长。界址线清楚，双方现场指界，与邻宗地无争议。</v>
      </c>
      <c r="AT160" s="5" t="s">
        <v>178</v>
      </c>
      <c r="AU160" s="1" t="s">
        <v>179</v>
      </c>
      <c r="AW160" s="1" t="s">
        <v>180</v>
      </c>
      <c r="AY160" s="5" t="s">
        <v>181</v>
      </c>
      <c r="BA160" s="1">
        <v>0</v>
      </c>
      <c r="BB160" s="1">
        <v>0</v>
      </c>
      <c r="BD160" s="1" t="e">
        <f>VLOOKUP(K:K,面签资料路径!A:C,2,0)</f>
        <v>#N/A</v>
      </c>
      <c r="BG160" s="1" t="s">
        <v>207</v>
      </c>
      <c r="BH160" s="1" t="s">
        <v>185</v>
      </c>
      <c r="BJ160" s="1" t="s">
        <v>186</v>
      </c>
      <c r="BK160" s="1" t="str">
        <f t="shared" si="135"/>
        <v>自行修建</v>
      </c>
      <c r="BL160" s="1" t="s">
        <v>208</v>
      </c>
      <c r="BM160" s="1" t="s">
        <v>209</v>
      </c>
      <c r="BX160" s="1" t="s">
        <v>189</v>
      </c>
      <c r="BY160" s="1" t="s">
        <v>189</v>
      </c>
      <c r="BZ160" s="1" t="s">
        <v>189</v>
      </c>
      <c r="CA160" s="1" t="s">
        <v>189</v>
      </c>
      <c r="CB160" s="1" t="s">
        <v>189</v>
      </c>
      <c r="CC160" s="1" t="s">
        <v>188</v>
      </c>
      <c r="CD160" s="1" t="s">
        <v>189</v>
      </c>
      <c r="DC160" s="1" t="s">
        <v>169</v>
      </c>
      <c r="DD160" s="1" t="s">
        <v>210</v>
      </c>
      <c r="DE160" s="1" t="s">
        <v>1396</v>
      </c>
      <c r="DF160" s="1" t="s">
        <v>211</v>
      </c>
      <c r="DG160" s="1" t="s">
        <v>220</v>
      </c>
      <c r="DH160" s="1" t="s">
        <v>220</v>
      </c>
      <c r="DI160" s="1" t="s">
        <v>253</v>
      </c>
      <c r="DJ160" s="1" t="s">
        <v>194</v>
      </c>
      <c r="DK160" s="1" t="s">
        <v>194</v>
      </c>
      <c r="DL160" s="1" t="s">
        <v>194</v>
      </c>
      <c r="DM160" s="1">
        <v>80.08</v>
      </c>
      <c r="DN160" s="41">
        <f>ROUND(IF(AM160="是",IFERROR(DM160*EE160/SUMIF(F:F,F160,EE:EE),DM160),IFERROR(DM160*BT160/SUMIF(F:F,F160,BT:BT),DM160)),2)</f>
        <v>80.08</v>
      </c>
      <c r="DO160" s="41">
        <v>60.32</v>
      </c>
      <c r="DP160" s="41">
        <f>ROUND(IF(AM160="是",IFERROR(DO160*EE160/SUMIF(F:F,F160,EE:EE),DO160),IFERROR(DO160*BT160/SUMIF(F:F,F160,BT:BT),DO160)),2)</f>
        <v>60.32</v>
      </c>
      <c r="DQ160" s="41">
        <v>0</v>
      </c>
      <c r="DR160" s="41">
        <v>0</v>
      </c>
      <c r="DS160" s="41">
        <v>0</v>
      </c>
      <c r="DT160" s="41">
        <v>60.32</v>
      </c>
      <c r="DU160" s="41">
        <v>0</v>
      </c>
      <c r="DV160" s="41">
        <v>0</v>
      </c>
      <c r="DW160" s="41">
        <v>0</v>
      </c>
      <c r="DX160" s="41">
        <v>0</v>
      </c>
      <c r="DY160" s="41">
        <v>0</v>
      </c>
      <c r="DZ160" s="41">
        <v>0</v>
      </c>
      <c r="EA160" s="41">
        <v>0</v>
      </c>
      <c r="EB160" s="41">
        <v>0</v>
      </c>
      <c r="EC160" s="41">
        <v>0</v>
      </c>
      <c r="ED160" s="41">
        <v>0</v>
      </c>
      <c r="EE160" s="41">
        <f>ROUND(IF(AM160="是",SUM(DQ160:EC160),IFERROR(SUM(DQ160:EC160)*BT160/SUMIF(F:F,F160,BT:BT),SUM(DQ160:EC160))),2)</f>
        <v>60.32</v>
      </c>
      <c r="EF160" s="41" t="s">
        <v>195</v>
      </c>
      <c r="EG160" s="41">
        <f t="shared" si="136"/>
        <v>80.08</v>
      </c>
      <c r="EH160" s="41">
        <f t="shared" si="137"/>
        <v>60.32</v>
      </c>
      <c r="EI160" s="1">
        <v>1</v>
      </c>
      <c r="EJ160" s="41">
        <f t="shared" si="138"/>
        <v>0</v>
      </c>
      <c r="EK160" s="41">
        <f t="shared" si="139"/>
        <v>0</v>
      </c>
      <c r="EM160" s="33" t="str">
        <f t="shared" si="118"/>
        <v>无</v>
      </c>
      <c r="EN160" s="33"/>
      <c r="EO160" s="43" t="str">
        <f t="shared" si="126"/>
        <v/>
      </c>
      <c r="EP160" s="1"/>
      <c r="EQ160" s="1"/>
      <c r="ER160" s="1"/>
      <c r="ES160" s="1">
        <f t="shared" si="140"/>
        <v>1</v>
      </c>
      <c r="ET160" s="1" t="str">
        <f t="shared" si="141"/>
        <v>1</v>
      </c>
      <c r="EU160" s="1">
        <f t="shared" si="142"/>
        <v>0</v>
      </c>
      <c r="EV160" s="1">
        <f t="shared" si="143"/>
        <v>1</v>
      </c>
      <c r="EW160" s="1" t="str">
        <f t="shared" si="144"/>
        <v>1-1</v>
      </c>
      <c r="EX160" s="1" t="str">
        <f t="shared" si="145"/>
        <v>1</v>
      </c>
      <c r="EY160" s="1" t="str">
        <f t="shared" si="146"/>
        <v>1-1层</v>
      </c>
      <c r="FB160" s="5">
        <v>20210526</v>
      </c>
    </row>
    <row r="161" customHeight="1" spans="1:158">
      <c r="A161" s="1">
        <v>1</v>
      </c>
      <c r="B161" s="1" t="s">
        <v>1397</v>
      </c>
      <c r="C161" s="3" t="s">
        <v>1398</v>
      </c>
      <c r="D161" s="1" t="str">
        <f t="shared" si="127"/>
        <v>510821217203JC00178</v>
      </c>
      <c r="E161" s="1" t="str">
        <f t="shared" si="128"/>
        <v>510821217203JC00178F00010001</v>
      </c>
      <c r="F161" s="1" t="s">
        <v>1399</v>
      </c>
      <c r="G161" s="1" t="s">
        <v>169</v>
      </c>
      <c r="H161" s="1">
        <f>COUNTIF(F:F,F161)</f>
        <v>1</v>
      </c>
      <c r="I161" s="5" t="s">
        <v>170</v>
      </c>
      <c r="L161" s="1" t="s">
        <v>1400</v>
      </c>
      <c r="M161" s="1">
        <f>COUNTIF(L:L,L161)</f>
        <v>1</v>
      </c>
      <c r="P161" s="6" t="str">
        <f>IFERROR(HYPERLINK(VLOOKUP(L:L,户籍资料路径!A:C,2,FALSE),"有"),"无")</f>
        <v>有</v>
      </c>
      <c r="Q161" s="11" t="str">
        <f>IFERROR(HYPERLINK(VLOOKUP(K:K,权属资料路径!A:B,2,FALSE),"有"),"无")</f>
        <v>无</v>
      </c>
      <c r="R161" s="11" t="str">
        <f>IFERROR(HYPERLINK(VLOOKUP(F:F,调查资料路径!A:B,2,FALSE),"有"),"无")</f>
        <v>无</v>
      </c>
      <c r="S161" s="12" t="str">
        <f t="shared" si="129"/>
        <v>有</v>
      </c>
      <c r="T161" s="1" t="s">
        <v>1401</v>
      </c>
      <c r="X161" s="1" t="s">
        <v>169</v>
      </c>
      <c r="Y161" s="1" t="str">
        <f t="shared" si="130"/>
        <v>1</v>
      </c>
      <c r="Z161" s="1" t="s">
        <v>1402</v>
      </c>
      <c r="AA161" s="1" t="str">
        <f>VLOOKUP(L:L,[1]Sheet1!$A:$N,2,FALSE)</f>
        <v>四川省旺苍县天星乡木瓜村8组20号</v>
      </c>
      <c r="AB161" s="1">
        <f t="shared" si="131"/>
        <v>0</v>
      </c>
      <c r="AC161" s="1" t="str">
        <f t="shared" si="132"/>
        <v>旺苍县天星乡木瓜村3组集体经济组织成员</v>
      </c>
      <c r="AD161" s="1">
        <v>628216</v>
      </c>
      <c r="AE161" s="1" t="s">
        <v>172</v>
      </c>
      <c r="AF161" s="1" t="s">
        <v>173</v>
      </c>
      <c r="AG161" s="1" t="s">
        <v>174</v>
      </c>
      <c r="AH161" s="1" t="str">
        <f t="shared" si="133"/>
        <v>旺苍县天星乡木瓜村3组胡治永住宅一幢1-1层</v>
      </c>
      <c r="AJ161" s="1" t="s">
        <v>176</v>
      </c>
      <c r="AK161" s="5" t="s">
        <v>1403</v>
      </c>
      <c r="AP161" s="24" t="s">
        <v>177</v>
      </c>
      <c r="AS161" s="25" t="str">
        <f t="shared" si="134"/>
        <v>本宗地采用测距仪丈量了部分界址边长。界址线清楚，双方现场指界，与邻宗地无争议。</v>
      </c>
      <c r="AT161" s="5" t="s">
        <v>178</v>
      </c>
      <c r="AU161" s="1" t="s">
        <v>179</v>
      </c>
      <c r="AW161" s="1" t="s">
        <v>180</v>
      </c>
      <c r="AY161" s="5" t="s">
        <v>181</v>
      </c>
      <c r="BA161" s="1">
        <v>0</v>
      </c>
      <c r="BB161" s="1">
        <v>0</v>
      </c>
      <c r="BD161" s="1" t="e">
        <f>VLOOKUP(K:K,面签资料路径!A:C,2,0)</f>
        <v>#N/A</v>
      </c>
      <c r="BG161" s="1" t="s">
        <v>207</v>
      </c>
      <c r="BH161" s="1" t="s">
        <v>185</v>
      </c>
      <c r="BJ161" s="1" t="s">
        <v>186</v>
      </c>
      <c r="BK161" s="1" t="str">
        <f t="shared" si="135"/>
        <v>自行修建</v>
      </c>
      <c r="BL161" s="1" t="s">
        <v>208</v>
      </c>
      <c r="BM161" s="1" t="s">
        <v>209</v>
      </c>
      <c r="BX161" s="1" t="s">
        <v>188</v>
      </c>
      <c r="BY161" s="1" t="s">
        <v>189</v>
      </c>
      <c r="BZ161" s="1" t="s">
        <v>189</v>
      </c>
      <c r="CA161" s="1" t="s">
        <v>189</v>
      </c>
      <c r="CB161" s="1" t="s">
        <v>189</v>
      </c>
      <c r="CC161" s="1" t="s">
        <v>188</v>
      </c>
      <c r="CD161" s="1" t="s">
        <v>189</v>
      </c>
      <c r="CI161" s="9"/>
      <c r="CP161" s="9"/>
      <c r="DC161" s="1" t="s">
        <v>169</v>
      </c>
      <c r="DD161" s="1" t="s">
        <v>210</v>
      </c>
      <c r="DE161" s="1" t="s">
        <v>193</v>
      </c>
      <c r="DF161" s="1" t="s">
        <v>1404</v>
      </c>
      <c r="DG161" s="1" t="s">
        <v>211</v>
      </c>
      <c r="DH161" s="1" t="s">
        <v>220</v>
      </c>
      <c r="DI161" s="1" t="s">
        <v>194</v>
      </c>
      <c r="DJ161" s="1" t="s">
        <v>253</v>
      </c>
      <c r="DK161" s="1" t="s">
        <v>194</v>
      </c>
      <c r="DL161" s="1" t="s">
        <v>194</v>
      </c>
      <c r="DM161" s="1">
        <v>83.79</v>
      </c>
      <c r="DN161" s="41">
        <f>ROUND(IF(AM161="是",IFERROR(DM161*EE161/SUMIF(F:F,F161,EE:EE),DM161),IFERROR(DM161*BT161/SUMIF(F:F,F161,BT:BT),DM161)),2)</f>
        <v>83.79</v>
      </c>
      <c r="DO161" s="41">
        <v>62.96</v>
      </c>
      <c r="DP161" s="41">
        <f>ROUND(IF(AM161="是",IFERROR(DO161*EE161/SUMIF(F:F,F161,EE:EE),DO161),IFERROR(DO161*BT161/SUMIF(F:F,F161,BT:BT),DO161)),2)</f>
        <v>62.96</v>
      </c>
      <c r="DQ161" s="41">
        <v>0</v>
      </c>
      <c r="DR161" s="41">
        <v>0</v>
      </c>
      <c r="DS161" s="41">
        <v>0</v>
      </c>
      <c r="DT161" s="41">
        <v>62.96</v>
      </c>
      <c r="DU161" s="41">
        <v>0</v>
      </c>
      <c r="DV161" s="41">
        <v>0</v>
      </c>
      <c r="DW161" s="41">
        <v>0</v>
      </c>
      <c r="DX161" s="41">
        <v>0</v>
      </c>
      <c r="DY161" s="41">
        <v>0</v>
      </c>
      <c r="DZ161" s="41">
        <v>0</v>
      </c>
      <c r="EA161" s="41">
        <v>0</v>
      </c>
      <c r="EB161" s="41">
        <v>0</v>
      </c>
      <c r="EC161" s="41">
        <v>0</v>
      </c>
      <c r="ED161" s="41">
        <v>0</v>
      </c>
      <c r="EE161" s="41">
        <f>ROUND(IF(AM161="是",SUM(DQ161:EC161),IFERROR(SUM(DQ161:EC161)*BT161/SUMIF(F:F,F161,BT:BT),SUM(DQ161:EC161))),2)</f>
        <v>62.96</v>
      </c>
      <c r="EF161" s="41" t="s">
        <v>195</v>
      </c>
      <c r="EG161" s="41">
        <f t="shared" si="136"/>
        <v>83.79</v>
      </c>
      <c r="EH161" s="41">
        <f t="shared" si="137"/>
        <v>62.96</v>
      </c>
      <c r="EI161" s="1">
        <v>1</v>
      </c>
      <c r="EJ161" s="41">
        <f t="shared" si="138"/>
        <v>0</v>
      </c>
      <c r="EK161" s="41">
        <f t="shared" si="139"/>
        <v>0</v>
      </c>
      <c r="EM161" s="33" t="str">
        <f t="shared" si="118"/>
        <v>无</v>
      </c>
      <c r="EN161" s="33"/>
      <c r="EO161" s="43" t="str">
        <f t="shared" si="126"/>
        <v/>
      </c>
      <c r="EP161" s="1"/>
      <c r="EQ161" s="1"/>
      <c r="ER161" s="1"/>
      <c r="ES161" s="1">
        <f t="shared" si="140"/>
        <v>1</v>
      </c>
      <c r="ET161" s="1" t="str">
        <f t="shared" si="141"/>
        <v>1</v>
      </c>
      <c r="EU161" s="1">
        <f t="shared" si="142"/>
        <v>0</v>
      </c>
      <c r="EV161" s="1">
        <f t="shared" si="143"/>
        <v>1</v>
      </c>
      <c r="EW161" s="1" t="str">
        <f t="shared" si="144"/>
        <v>1-1</v>
      </c>
      <c r="EX161" s="1" t="str">
        <f t="shared" si="145"/>
        <v>1</v>
      </c>
      <c r="EY161" s="1" t="str">
        <f t="shared" si="146"/>
        <v>1-1层</v>
      </c>
      <c r="FB161" s="5">
        <v>20210526</v>
      </c>
    </row>
    <row r="162" customHeight="1" spans="1:158">
      <c r="A162" s="1">
        <v>1</v>
      </c>
      <c r="B162" s="1" t="s">
        <v>1405</v>
      </c>
      <c r="C162" s="3" t="s">
        <v>1406</v>
      </c>
      <c r="D162" s="1" t="str">
        <f t="shared" si="127"/>
        <v>510821217203JC00179</v>
      </c>
      <c r="E162" s="1" t="str">
        <f t="shared" si="128"/>
        <v>510821217203JC00179F00010001</v>
      </c>
      <c r="F162" s="1" t="s">
        <v>1407</v>
      </c>
      <c r="G162" s="1" t="s">
        <v>169</v>
      </c>
      <c r="H162" s="1">
        <f>COUNTIF(F:F,F162)</f>
        <v>1</v>
      </c>
      <c r="I162" s="5" t="s">
        <v>170</v>
      </c>
      <c r="J162"/>
      <c r="L162" s="1" t="s">
        <v>1408</v>
      </c>
      <c r="M162" s="1">
        <f>COUNTIF(L:L,L162)</f>
        <v>1</v>
      </c>
      <c r="P162" s="6" t="str">
        <f>IFERROR(HYPERLINK(VLOOKUP(L:L,户籍资料路径!A:C,2,FALSE),"有"),"无")</f>
        <v>有</v>
      </c>
      <c r="Q162" s="11" t="str">
        <f>IFERROR(HYPERLINK(VLOOKUP(K:K,权属资料路径!A:B,2,FALSE),"有"),"无")</f>
        <v>无</v>
      </c>
      <c r="R162" s="11" t="str">
        <f>IFERROR(HYPERLINK(VLOOKUP(F:F,调查资料路径!A:B,2,FALSE),"有"),"无")</f>
        <v>无</v>
      </c>
      <c r="S162" s="12" t="str">
        <f t="shared" si="129"/>
        <v>有</v>
      </c>
      <c r="T162" s="1" t="s">
        <v>1409</v>
      </c>
      <c r="X162" s="1" t="s">
        <v>217</v>
      </c>
      <c r="Y162" s="1" t="str">
        <f t="shared" si="130"/>
        <v>2</v>
      </c>
      <c r="Z162" s="1" t="s">
        <v>1410</v>
      </c>
      <c r="AA162" s="1" t="str">
        <f>VLOOKUP(L:L,[1]Sheet1!$A:$N,2,FALSE)</f>
        <v>四川省旺苍县天星乡木瓜村8组15号</v>
      </c>
      <c r="AB162" s="1">
        <f t="shared" si="131"/>
        <v>0</v>
      </c>
      <c r="AC162" s="1" t="str">
        <f t="shared" si="132"/>
        <v>旺苍县天星乡木瓜村3组集体经济组织成员</v>
      </c>
      <c r="AD162" s="1">
        <v>628216</v>
      </c>
      <c r="AE162" s="1" t="s">
        <v>172</v>
      </c>
      <c r="AF162" s="1" t="s">
        <v>173</v>
      </c>
      <c r="AG162" s="1" t="s">
        <v>174</v>
      </c>
      <c r="AH162" s="1" t="str">
        <f t="shared" si="133"/>
        <v>旺苍县天星乡木瓜村3组胡安军住宅一幢1-1层</v>
      </c>
      <c r="AJ162" s="1" t="s">
        <v>176</v>
      </c>
      <c r="AK162" s="5" t="s">
        <v>1411</v>
      </c>
      <c r="AP162" s="24" t="s">
        <v>177</v>
      </c>
      <c r="AS162" s="25" t="str">
        <f t="shared" si="134"/>
        <v>本宗地采用测距仪丈量了部分界址边长。界址线清楚，双方现场指界，与邻宗地无争议。</v>
      </c>
      <c r="AT162" s="5" t="s">
        <v>178</v>
      </c>
      <c r="AU162" s="1" t="s">
        <v>179</v>
      </c>
      <c r="AW162" s="1" t="s">
        <v>180</v>
      </c>
      <c r="AY162" s="5" t="s">
        <v>181</v>
      </c>
      <c r="BA162" s="1">
        <v>0</v>
      </c>
      <c r="BB162" s="1">
        <v>0</v>
      </c>
      <c r="BD162" s="1" t="e">
        <f>VLOOKUP(K:K,面签资料路径!A:C,2,0)</f>
        <v>#N/A</v>
      </c>
      <c r="BG162" s="1" t="s">
        <v>207</v>
      </c>
      <c r="BH162" s="1" t="s">
        <v>185</v>
      </c>
      <c r="BJ162" s="1" t="s">
        <v>186</v>
      </c>
      <c r="BK162" s="1" t="str">
        <f t="shared" si="135"/>
        <v>自行修建</v>
      </c>
      <c r="BL162" s="1" t="s">
        <v>208</v>
      </c>
      <c r="BM162" s="1" t="s">
        <v>209</v>
      </c>
      <c r="BX162" s="1" t="s">
        <v>188</v>
      </c>
      <c r="BY162" s="1" t="s">
        <v>189</v>
      </c>
      <c r="BZ162" s="1" t="s">
        <v>189</v>
      </c>
      <c r="CA162" s="1" t="s">
        <v>189</v>
      </c>
      <c r="CB162" s="1" t="s">
        <v>189</v>
      </c>
      <c r="CC162" s="1" t="s">
        <v>188</v>
      </c>
      <c r="CD162" s="1" t="s">
        <v>189</v>
      </c>
      <c r="DC162" s="1" t="s">
        <v>169</v>
      </c>
      <c r="DD162" s="1" t="s">
        <v>210</v>
      </c>
      <c r="DE162" s="1" t="s">
        <v>193</v>
      </c>
      <c r="DF162" s="1" t="s">
        <v>1412</v>
      </c>
      <c r="DG162" s="1" t="s">
        <v>211</v>
      </c>
      <c r="DH162" s="1" t="s">
        <v>1413</v>
      </c>
      <c r="DI162" s="1" t="s">
        <v>194</v>
      </c>
      <c r="DJ162" s="1" t="s">
        <v>253</v>
      </c>
      <c r="DK162" s="1" t="s">
        <v>194</v>
      </c>
      <c r="DL162" s="1" t="s">
        <v>253</v>
      </c>
      <c r="DM162" s="1">
        <v>34.15</v>
      </c>
      <c r="DN162" s="41">
        <f>ROUND(IF(AM162="是",IFERROR(DM162*EE162/SUMIF(F:F,F162,EE:EE),DM162),IFERROR(DM162*BT162/SUMIF(F:F,F162,BT:BT),DM162)),2)</f>
        <v>34.15</v>
      </c>
      <c r="DO162" s="41">
        <v>28.6</v>
      </c>
      <c r="DP162" s="41">
        <f>ROUND(IF(AM162="是",IFERROR(DO162*EE162/SUMIF(F:F,F162,EE:EE),DO162),IFERROR(DO162*BT162/SUMIF(F:F,F162,BT:BT),DO162)),2)</f>
        <v>28.6</v>
      </c>
      <c r="DQ162" s="41">
        <v>0</v>
      </c>
      <c r="DR162" s="41">
        <v>0</v>
      </c>
      <c r="DS162" s="41">
        <v>0</v>
      </c>
      <c r="DT162" s="41">
        <v>28.6</v>
      </c>
      <c r="DU162" s="41">
        <v>0</v>
      </c>
      <c r="DV162" s="41">
        <v>0</v>
      </c>
      <c r="DW162" s="41">
        <v>0</v>
      </c>
      <c r="DX162" s="41">
        <v>0</v>
      </c>
      <c r="DY162" s="41">
        <v>0</v>
      </c>
      <c r="DZ162" s="41">
        <v>0</v>
      </c>
      <c r="EA162" s="41">
        <v>0</v>
      </c>
      <c r="EB162" s="41">
        <v>0</v>
      </c>
      <c r="EC162" s="41">
        <v>0</v>
      </c>
      <c r="ED162" s="41">
        <v>0</v>
      </c>
      <c r="EE162" s="41">
        <f>ROUND(IF(AM162="是",SUM(DQ162:EC162),IFERROR(SUM(DQ162:EC162)*BT162/SUMIF(F:F,F162,BT:BT),SUM(DQ162:EC162))),2)</f>
        <v>28.6</v>
      </c>
      <c r="EF162" s="41" t="s">
        <v>195</v>
      </c>
      <c r="EG162" s="41">
        <f t="shared" si="136"/>
        <v>34.15</v>
      </c>
      <c r="EH162" s="41">
        <f t="shared" si="137"/>
        <v>28.6</v>
      </c>
      <c r="EI162" s="1">
        <v>1</v>
      </c>
      <c r="EJ162" s="41">
        <f t="shared" si="138"/>
        <v>0</v>
      </c>
      <c r="EK162" s="41">
        <f t="shared" si="139"/>
        <v>0</v>
      </c>
      <c r="EM162" s="33" t="str">
        <f t="shared" si="118"/>
        <v>无</v>
      </c>
      <c r="EN162" s="33"/>
      <c r="EO162" s="43" t="str">
        <f t="shared" si="126"/>
        <v/>
      </c>
      <c r="EP162" s="1"/>
      <c r="EQ162" s="1"/>
      <c r="ER162" s="1"/>
      <c r="ES162" s="1">
        <f t="shared" si="140"/>
        <v>1</v>
      </c>
      <c r="ET162" s="1" t="str">
        <f t="shared" si="141"/>
        <v>1</v>
      </c>
      <c r="EU162" s="1">
        <f t="shared" si="142"/>
        <v>0</v>
      </c>
      <c r="EV162" s="1">
        <f t="shared" si="143"/>
        <v>1</v>
      </c>
      <c r="EW162" s="1" t="str">
        <f t="shared" si="144"/>
        <v>1-1</v>
      </c>
      <c r="EX162" s="1" t="str">
        <f t="shared" si="145"/>
        <v>1</v>
      </c>
      <c r="EY162" s="1" t="str">
        <f t="shared" si="146"/>
        <v>1-1层</v>
      </c>
      <c r="FB162" s="5">
        <v>20210526</v>
      </c>
    </row>
    <row r="163" customHeight="1" spans="1:158">
      <c r="A163" s="1">
        <v>1</v>
      </c>
      <c r="B163" s="1" t="s">
        <v>1414</v>
      </c>
      <c r="C163" s="3" t="s">
        <v>1415</v>
      </c>
      <c r="D163" s="1" t="str">
        <f t="shared" si="127"/>
        <v>510821217203JC00180</v>
      </c>
      <c r="E163" s="1" t="str">
        <f t="shared" si="128"/>
        <v>510821217203JC00180F00010001</v>
      </c>
      <c r="F163" s="1" t="s">
        <v>1416</v>
      </c>
      <c r="G163" s="1" t="s">
        <v>169</v>
      </c>
      <c r="H163" s="1">
        <f>COUNTIF(F:F,F163)</f>
        <v>1</v>
      </c>
      <c r="I163" s="5" t="s">
        <v>170</v>
      </c>
      <c r="L163" s="1" t="s">
        <v>1417</v>
      </c>
      <c r="M163" s="1">
        <f>COUNTIF(L:L,L163)</f>
        <v>1</v>
      </c>
      <c r="P163" s="8" t="str">
        <f>IFERROR(HYPERLINK(VLOOKUP(L:L,户籍资料路径!A:C,2,FALSE),"有"),"无")</f>
        <v>有</v>
      </c>
      <c r="Q163" s="11" t="str">
        <f>IFERROR(HYPERLINK(VLOOKUP(L:L,权属资料路径!A:B,2,FALSE),"有"),"无")</f>
        <v>无</v>
      </c>
      <c r="R163" s="11" t="str">
        <f>IFERROR(HYPERLINK(VLOOKUP(F:F,调查资料路径!A:B,2,FALSE),"有"),"无")</f>
        <v>无</v>
      </c>
      <c r="S163" s="12" t="str">
        <f t="shared" si="129"/>
        <v>有</v>
      </c>
      <c r="T163" s="1" t="s">
        <v>1418</v>
      </c>
      <c r="X163" s="1" t="s">
        <v>217</v>
      </c>
      <c r="Y163" s="1" t="str">
        <f t="shared" si="130"/>
        <v>2</v>
      </c>
      <c r="Z163" s="1" t="s">
        <v>1402</v>
      </c>
      <c r="AA163" s="1" t="str">
        <f>VLOOKUP(L:L,[1]Sheet1!$A:$N,2,FALSE)</f>
        <v>四川省旺苍县天星乡木瓜村8组15号</v>
      </c>
      <c r="AB163" s="1">
        <f t="shared" si="131"/>
        <v>0</v>
      </c>
      <c r="AC163" s="1" t="str">
        <f t="shared" si="132"/>
        <v>旺苍县天星乡木瓜村3组集体经济组织成员</v>
      </c>
      <c r="AD163" s="1">
        <v>628216</v>
      </c>
      <c r="AE163" s="1" t="s">
        <v>172</v>
      </c>
      <c r="AF163" s="1" t="s">
        <v>173</v>
      </c>
      <c r="AG163" s="1" t="s">
        <v>174</v>
      </c>
      <c r="AH163" s="1" t="str">
        <f t="shared" si="133"/>
        <v>旺苍县天星乡木瓜村3组胡明玖住宅一幢1-1层</v>
      </c>
      <c r="AJ163" s="1" t="s">
        <v>176</v>
      </c>
      <c r="AK163" s="5" t="s">
        <v>660</v>
      </c>
      <c r="AP163" s="24" t="s">
        <v>177</v>
      </c>
      <c r="AS163" s="25" t="str">
        <f t="shared" si="134"/>
        <v>本宗地采用测距仪丈量了部分界址边长。界址线清楚，双方现场指界，与邻宗地无争议。</v>
      </c>
      <c r="AT163" s="5" t="s">
        <v>178</v>
      </c>
      <c r="AU163" s="1" t="s">
        <v>179</v>
      </c>
      <c r="AW163" s="1" t="s">
        <v>180</v>
      </c>
      <c r="AY163" s="5" t="s">
        <v>181</v>
      </c>
      <c r="BA163" s="1">
        <v>0</v>
      </c>
      <c r="BB163" s="1">
        <v>0</v>
      </c>
      <c r="BD163" s="1" t="e">
        <f>VLOOKUP(K:K,面签资料路径!A:C,2,0)</f>
        <v>#N/A</v>
      </c>
      <c r="BG163" s="1" t="s">
        <v>207</v>
      </c>
      <c r="BH163" s="1" t="s">
        <v>185</v>
      </c>
      <c r="BJ163" s="1" t="s">
        <v>186</v>
      </c>
      <c r="BK163" s="1" t="str">
        <f t="shared" si="135"/>
        <v>自行修建</v>
      </c>
      <c r="BL163" s="1" t="s">
        <v>208</v>
      </c>
      <c r="BM163" s="1" t="s">
        <v>209</v>
      </c>
      <c r="BX163" s="1" t="s">
        <v>188</v>
      </c>
      <c r="BY163" s="1" t="s">
        <v>189</v>
      </c>
      <c r="BZ163" s="1" t="s">
        <v>189</v>
      </c>
      <c r="CA163" s="1" t="s">
        <v>189</v>
      </c>
      <c r="CB163" s="1" t="s">
        <v>189</v>
      </c>
      <c r="CC163" s="1" t="s">
        <v>188</v>
      </c>
      <c r="CD163" s="1" t="s">
        <v>189</v>
      </c>
      <c r="DC163" s="1" t="s">
        <v>169</v>
      </c>
      <c r="DD163" s="1" t="s">
        <v>210</v>
      </c>
      <c r="DE163" s="1" t="s">
        <v>193</v>
      </c>
      <c r="DF163" s="1" t="s">
        <v>220</v>
      </c>
      <c r="DG163" s="1" t="s">
        <v>211</v>
      </c>
      <c r="DH163" s="1" t="s">
        <v>1404</v>
      </c>
      <c r="DI163" s="1" t="s">
        <v>194</v>
      </c>
      <c r="DJ163" s="1" t="s">
        <v>194</v>
      </c>
      <c r="DK163" s="1" t="s">
        <v>194</v>
      </c>
      <c r="DL163" s="1" t="s">
        <v>253</v>
      </c>
      <c r="DM163" s="1">
        <v>86.48</v>
      </c>
      <c r="DN163" s="41">
        <f>ROUND(IF(AM163="是",IFERROR(DM163*EE163/SUMIF(F:F,F163,EE:EE),DM163),IFERROR(DM163*BT163/SUMIF(F:F,F163,BT:BT),DM163)),2)</f>
        <v>86.48</v>
      </c>
      <c r="DO163" s="41">
        <v>61.44</v>
      </c>
      <c r="DP163" s="41">
        <f>ROUND(IF(AM163="是",IFERROR(DO163*EE163/SUMIF(F:F,F163,EE:EE),DO163),IFERROR(DO163*BT163/SUMIF(F:F,F163,BT:BT),DO163)),2)</f>
        <v>61.44</v>
      </c>
      <c r="DQ163" s="41">
        <v>0</v>
      </c>
      <c r="DR163" s="41">
        <v>0</v>
      </c>
      <c r="DS163" s="41">
        <v>0</v>
      </c>
      <c r="DT163" s="41">
        <v>61.44</v>
      </c>
      <c r="DU163" s="41">
        <v>0</v>
      </c>
      <c r="DV163" s="41">
        <v>0</v>
      </c>
      <c r="DW163" s="41">
        <v>0</v>
      </c>
      <c r="DX163" s="41">
        <v>0</v>
      </c>
      <c r="DY163" s="41">
        <v>0</v>
      </c>
      <c r="DZ163" s="41">
        <v>0</v>
      </c>
      <c r="EA163" s="41">
        <v>0</v>
      </c>
      <c r="EB163" s="41">
        <v>0</v>
      </c>
      <c r="EC163" s="41">
        <v>0</v>
      </c>
      <c r="ED163" s="41">
        <v>0</v>
      </c>
      <c r="EE163" s="41">
        <f>ROUND(IF(AM163="是",SUM(DQ163:EC163),IFERROR(SUM(DQ163:EC163)*BT163/SUMIF(F:F,F163,BT:BT),SUM(DQ163:EC163))),2)</f>
        <v>61.44</v>
      </c>
      <c r="EF163" s="41" t="s">
        <v>195</v>
      </c>
      <c r="EG163" s="41">
        <f t="shared" si="136"/>
        <v>86.48</v>
      </c>
      <c r="EH163" s="41">
        <f t="shared" si="137"/>
        <v>61.44</v>
      </c>
      <c r="EI163" s="1">
        <v>1</v>
      </c>
      <c r="EJ163" s="41">
        <f t="shared" si="138"/>
        <v>0</v>
      </c>
      <c r="EK163" s="41">
        <f t="shared" si="139"/>
        <v>0</v>
      </c>
      <c r="EM163" s="33" t="str">
        <f t="shared" si="118"/>
        <v>无</v>
      </c>
      <c r="EN163" s="33"/>
      <c r="EO163" s="43" t="str">
        <f t="shared" si="126"/>
        <v/>
      </c>
      <c r="EP163" s="1"/>
      <c r="EQ163" s="1"/>
      <c r="ER163" s="1"/>
      <c r="ES163" s="1">
        <f t="shared" si="140"/>
        <v>1</v>
      </c>
      <c r="ET163" s="1" t="str">
        <f t="shared" si="141"/>
        <v>1</v>
      </c>
      <c r="EU163" s="1">
        <f t="shared" si="142"/>
        <v>0</v>
      </c>
      <c r="EV163" s="1">
        <f t="shared" si="143"/>
        <v>1</v>
      </c>
      <c r="EW163" s="1" t="str">
        <f t="shared" si="144"/>
        <v>1-1</v>
      </c>
      <c r="EX163" s="1" t="str">
        <f t="shared" si="145"/>
        <v>1</v>
      </c>
      <c r="EY163" s="1" t="str">
        <f t="shared" si="146"/>
        <v>1-1层</v>
      </c>
      <c r="FB163" s="5">
        <v>20210526</v>
      </c>
    </row>
    <row r="164" customHeight="1" spans="1:158">
      <c r="A164" s="1">
        <v>1</v>
      </c>
      <c r="B164" s="1" t="s">
        <v>1419</v>
      </c>
      <c r="C164" s="3" t="s">
        <v>1420</v>
      </c>
      <c r="D164" s="1" t="str">
        <f t="shared" si="127"/>
        <v>510821217203JC00181</v>
      </c>
      <c r="E164" s="1" t="str">
        <f t="shared" si="128"/>
        <v>510821217203JC00181F00010001</v>
      </c>
      <c r="F164" s="1" t="s">
        <v>1421</v>
      </c>
      <c r="G164" s="1" t="s">
        <v>169</v>
      </c>
      <c r="H164" s="1">
        <f>COUNTIF(F:F,F164)</f>
        <v>1</v>
      </c>
      <c r="I164" s="5" t="s">
        <v>170</v>
      </c>
      <c r="J164" s="9"/>
      <c r="L164" s="1" t="s">
        <v>1422</v>
      </c>
      <c r="M164" s="1">
        <f>COUNTIF(L:L,L164)</f>
        <v>1</v>
      </c>
      <c r="P164" s="6" t="str">
        <f>IFERROR(HYPERLINK(VLOOKUP(L:L,户籍资料路径!A:C,2,FALSE),"有"),"无")</f>
        <v>有</v>
      </c>
      <c r="Q164" s="11" t="str">
        <f>IFERROR(HYPERLINK(VLOOKUP(K:K,权属资料路径!A:B,2,FALSE),"有"),"无")</f>
        <v>无</v>
      </c>
      <c r="R164" s="11" t="str">
        <f>IFERROR(HYPERLINK(VLOOKUP(F:F,调查资料路径!A:B,2,FALSE),"有"),"无")</f>
        <v>无</v>
      </c>
      <c r="S164" s="12" t="str">
        <f t="shared" si="129"/>
        <v>有</v>
      </c>
      <c r="T164" s="1" t="s">
        <v>1423</v>
      </c>
      <c r="X164" s="1" t="s">
        <v>233</v>
      </c>
      <c r="Y164" s="1" t="str">
        <f t="shared" si="130"/>
        <v>3</v>
      </c>
      <c r="Z164" s="1" t="s">
        <v>1424</v>
      </c>
      <c r="AA164" s="1" t="str">
        <f>VLOOKUP(L:L,[1]Sheet1!$A:$N,2,FALSE)</f>
        <v>四川省旺苍县天星乡木瓜村4组30号</v>
      </c>
      <c r="AB164" s="1">
        <f t="shared" si="131"/>
        <v>0</v>
      </c>
      <c r="AC164" s="1" t="str">
        <f t="shared" si="132"/>
        <v>旺苍县天星乡木瓜村3组集体经济组织成员</v>
      </c>
      <c r="AD164" s="1">
        <v>628216</v>
      </c>
      <c r="AE164" s="1" t="s">
        <v>172</v>
      </c>
      <c r="AF164" s="1" t="s">
        <v>173</v>
      </c>
      <c r="AG164" s="1" t="s">
        <v>174</v>
      </c>
      <c r="AH164" s="1" t="str">
        <f t="shared" si="133"/>
        <v>旺苍县天星乡木瓜村3组李明刚住宅一幢1-2层</v>
      </c>
      <c r="AJ164" s="1" t="s">
        <v>176</v>
      </c>
      <c r="AK164" s="5" t="s">
        <v>1425</v>
      </c>
      <c r="AM164" s="9"/>
      <c r="AP164" s="24" t="s">
        <v>177</v>
      </c>
      <c r="AQ164" s="9"/>
      <c r="AS164" s="25" t="str">
        <f t="shared" si="134"/>
        <v>本宗地采用测距仪丈量了部分界址边长。界址线清楚，双方现场指界，与邻宗地无争议。</v>
      </c>
      <c r="AT164" s="5" t="s">
        <v>178</v>
      </c>
      <c r="AU164" s="1" t="s">
        <v>179</v>
      </c>
      <c r="AW164" s="1" t="s">
        <v>180</v>
      </c>
      <c r="AY164" s="5" t="s">
        <v>181</v>
      </c>
      <c r="BA164" s="1" t="s">
        <v>570</v>
      </c>
      <c r="BB164" s="1">
        <v>0</v>
      </c>
      <c r="BD164" s="1" t="e">
        <f>VLOOKUP(K:K,面签资料路径!A:C,2,0)</f>
        <v>#N/A</v>
      </c>
      <c r="BG164" s="1" t="s">
        <v>207</v>
      </c>
      <c r="BH164" s="1" t="s">
        <v>185</v>
      </c>
      <c r="BJ164" s="1" t="s">
        <v>186</v>
      </c>
      <c r="BK164" s="1" t="str">
        <f t="shared" si="135"/>
        <v>自行修建</v>
      </c>
      <c r="BL164" s="1" t="s">
        <v>208</v>
      </c>
      <c r="BM164" s="1" t="s">
        <v>209</v>
      </c>
      <c r="BX164" s="1" t="s">
        <v>189</v>
      </c>
      <c r="BY164" s="1" t="s">
        <v>189</v>
      </c>
      <c r="BZ164" s="1" t="s">
        <v>189</v>
      </c>
      <c r="CA164" s="1" t="s">
        <v>189</v>
      </c>
      <c r="CB164" s="1" t="s">
        <v>189</v>
      </c>
      <c r="CC164" s="1" t="s">
        <v>188</v>
      </c>
      <c r="CD164" s="1" t="s">
        <v>189</v>
      </c>
      <c r="DC164" s="1" t="s">
        <v>217</v>
      </c>
      <c r="DD164" s="1" t="s">
        <v>244</v>
      </c>
      <c r="DE164" s="1" t="s">
        <v>1426</v>
      </c>
      <c r="DF164" s="1" t="s">
        <v>1427</v>
      </c>
      <c r="DG164" s="1" t="s">
        <v>220</v>
      </c>
      <c r="DH164" s="1" t="s">
        <v>220</v>
      </c>
      <c r="DI164" s="1" t="s">
        <v>194</v>
      </c>
      <c r="DJ164" s="1" t="s">
        <v>194</v>
      </c>
      <c r="DK164" s="1" t="s">
        <v>194</v>
      </c>
      <c r="DL164" s="1" t="s">
        <v>194</v>
      </c>
      <c r="DM164" s="1">
        <v>119.88</v>
      </c>
      <c r="DN164" s="41">
        <f>ROUND(IF(AM164="是",IFERROR(DM164*EE164/SUMIF(F:F,F164,EE:EE),DM164),IFERROR(DM164*BT164/SUMIF(F:F,F164,BT:BT),DM164)),2)</f>
        <v>119.88</v>
      </c>
      <c r="DO164" s="41">
        <v>93.8</v>
      </c>
      <c r="DP164" s="41">
        <f>ROUND(IF(AM164="是",IFERROR(DO164*EE164/SUMIF(F:F,F164,EE:EE),DO164),IFERROR(DO164*BT164/SUMIF(F:F,F164,BT:BT),DO164)),2)</f>
        <v>93.8</v>
      </c>
      <c r="DQ164" s="41">
        <v>0</v>
      </c>
      <c r="DR164" s="41">
        <v>0</v>
      </c>
      <c r="DS164" s="41">
        <v>0</v>
      </c>
      <c r="DT164" s="41">
        <v>89.21</v>
      </c>
      <c r="DU164" s="41">
        <v>93.8</v>
      </c>
      <c r="DV164" s="41">
        <v>0</v>
      </c>
      <c r="DW164" s="41">
        <v>0</v>
      </c>
      <c r="DX164" s="41">
        <v>0</v>
      </c>
      <c r="DY164" s="41">
        <v>0</v>
      </c>
      <c r="DZ164" s="41">
        <v>0</v>
      </c>
      <c r="EA164" s="41">
        <v>0</v>
      </c>
      <c r="EB164" s="41">
        <v>0</v>
      </c>
      <c r="EC164" s="41">
        <v>0</v>
      </c>
      <c r="ED164" s="41">
        <v>0</v>
      </c>
      <c r="EE164" s="41">
        <f>ROUND(IF(AM164="是",SUM(DQ164:EC164),IFERROR(SUM(DQ164:EC164)*BT164/SUMIF(F:F,F164,BT:BT),SUM(DQ164:EC164))),2)</f>
        <v>183.01</v>
      </c>
      <c r="EF164" s="41" t="s">
        <v>195</v>
      </c>
      <c r="EG164" s="41">
        <f t="shared" si="136"/>
        <v>90</v>
      </c>
      <c r="EH164" s="41">
        <f t="shared" si="137"/>
        <v>137.394894894895</v>
      </c>
      <c r="EI164" s="1">
        <v>2</v>
      </c>
      <c r="EJ164" s="41">
        <f t="shared" si="138"/>
        <v>29.88</v>
      </c>
      <c r="EK164" s="41">
        <f t="shared" si="139"/>
        <v>45.6151051051051</v>
      </c>
      <c r="EM164" s="33" t="str">
        <f t="shared" si="118"/>
        <v>经确认，该宗地总面积为119.88平方米，合法用地面积为90平方米，超占土地面积为29.88平方米;建筑总面积为0平方米，合法建筑面积为137.39平方米，超占建筑面积为45.62平方米</v>
      </c>
      <c r="EN164" s="33"/>
      <c r="EO164" s="43" t="str">
        <f t="shared" si="126"/>
        <v>该宗地面积为119.88平方米，合法面积为90平方米，超占土地面积为29.88平方米；建筑总面积为0平方米，合法建筑面积为137.39平方米，超占建筑面积为45.62平方米。
</v>
      </c>
      <c r="EP164" s="1"/>
      <c r="EQ164" s="1"/>
      <c r="ER164" s="1"/>
      <c r="ES164" s="1">
        <f t="shared" si="140"/>
        <v>2</v>
      </c>
      <c r="ET164" s="1" t="str">
        <f t="shared" si="141"/>
        <v>2</v>
      </c>
      <c r="EU164" s="1">
        <f t="shared" si="142"/>
        <v>0</v>
      </c>
      <c r="EV164" s="1">
        <f t="shared" si="143"/>
        <v>1</v>
      </c>
      <c r="EW164" s="1" t="str">
        <f t="shared" si="144"/>
        <v>1-2</v>
      </c>
      <c r="EX164" s="1" t="str">
        <f t="shared" si="145"/>
        <v>2</v>
      </c>
      <c r="EY164" s="1" t="str">
        <f t="shared" si="146"/>
        <v>1-2层</v>
      </c>
      <c r="FB164" s="5">
        <v>20210526</v>
      </c>
    </row>
    <row r="165" customHeight="1" spans="1:158">
      <c r="A165" s="1">
        <v>1</v>
      </c>
      <c r="B165" s="1" t="s">
        <v>1428</v>
      </c>
      <c r="C165" s="3" t="s">
        <v>1429</v>
      </c>
      <c r="D165" s="1" t="str">
        <f t="shared" si="127"/>
        <v>510821217203JC00182</v>
      </c>
      <c r="E165" s="1" t="str">
        <f t="shared" si="128"/>
        <v>510821217203JC00182F00010001</v>
      </c>
      <c r="F165" s="1" t="s">
        <v>1430</v>
      </c>
      <c r="G165" s="1" t="s">
        <v>169</v>
      </c>
      <c r="H165" s="1">
        <f>COUNTIF(F:F,F165)</f>
        <v>1</v>
      </c>
      <c r="I165" s="5" t="s">
        <v>170</v>
      </c>
      <c r="L165" s="1" t="s">
        <v>1431</v>
      </c>
      <c r="M165" s="1">
        <f>COUNTIF(L:L,L165)</f>
        <v>1</v>
      </c>
      <c r="P165" s="6" t="str">
        <f>IFERROR(HYPERLINK(VLOOKUP(L:L,户籍资料路径!A:C,2,FALSE),"有"),"无")</f>
        <v>无</v>
      </c>
      <c r="Q165" s="11" t="str">
        <f>IFERROR(HYPERLINK(VLOOKUP(K:K,权属资料路径!A:B,2,FALSE),"有"),"无")</f>
        <v>无</v>
      </c>
      <c r="R165" s="11" t="str">
        <f>IFERROR(HYPERLINK(VLOOKUP(F:F,调查资料路径!A:B,2,FALSE),"有"),"无")</f>
        <v>无</v>
      </c>
      <c r="S165" s="12" t="str">
        <f t="shared" si="129"/>
        <v>有</v>
      </c>
      <c r="T165" s="1" t="s">
        <v>1432</v>
      </c>
      <c r="X165" s="1" t="s">
        <v>233</v>
      </c>
      <c r="Y165" s="1" t="str">
        <f t="shared" si="130"/>
        <v>3</v>
      </c>
      <c r="Z165" s="1" t="s">
        <v>1433</v>
      </c>
      <c r="AA165" s="1" t="str">
        <f>VLOOKUP(L:L,[1]Sheet1!$A:$N,2,FALSE)</f>
        <v>四川省旺苍县天星乡木瓜村4组5号</v>
      </c>
      <c r="AB165" s="1">
        <f t="shared" si="131"/>
        <v>0</v>
      </c>
      <c r="AC165" s="1" t="str">
        <f t="shared" si="132"/>
        <v>旺苍县天星乡木瓜村3组集体经济组织成员</v>
      </c>
      <c r="AD165" s="1">
        <v>628216</v>
      </c>
      <c r="AE165" s="1" t="s">
        <v>172</v>
      </c>
      <c r="AF165" s="1" t="s">
        <v>173</v>
      </c>
      <c r="AG165" s="1" t="s">
        <v>174</v>
      </c>
      <c r="AH165" s="1" t="str">
        <f t="shared" si="133"/>
        <v>旺苍县天星乡木瓜村3组刘朝虎住宅一幢1-3层</v>
      </c>
      <c r="AJ165" s="1" t="s">
        <v>176</v>
      </c>
      <c r="AK165" s="5" t="s">
        <v>1434</v>
      </c>
      <c r="AP165" s="24" t="s">
        <v>177</v>
      </c>
      <c r="AS165" s="25" t="str">
        <f t="shared" si="134"/>
        <v>本宗地采用测距仪丈量了部分界址边长。界址线清楚，双方现场指界，与邻宗地无争议。</v>
      </c>
      <c r="AT165" s="5" t="s">
        <v>178</v>
      </c>
      <c r="AU165" s="1" t="s">
        <v>179</v>
      </c>
      <c r="AW165" s="1" t="s">
        <v>180</v>
      </c>
      <c r="AY165" s="5" t="s">
        <v>181</v>
      </c>
      <c r="BA165" s="1" t="s">
        <v>182</v>
      </c>
      <c r="BB165" s="1" t="s">
        <v>183</v>
      </c>
      <c r="BD165" s="1" t="e">
        <f>VLOOKUP(K:K,面签资料路径!A:C,2,0)</f>
        <v>#N/A</v>
      </c>
      <c r="BG165" s="1" t="s">
        <v>207</v>
      </c>
      <c r="BH165" s="1" t="s">
        <v>185</v>
      </c>
      <c r="BJ165" s="1" t="s">
        <v>186</v>
      </c>
      <c r="BK165" s="1" t="str">
        <f t="shared" si="135"/>
        <v>自行修建</v>
      </c>
      <c r="BL165" s="1" t="s">
        <v>208</v>
      </c>
      <c r="BM165" s="1" t="s">
        <v>209</v>
      </c>
      <c r="BX165" s="1" t="s">
        <v>188</v>
      </c>
      <c r="BY165" s="1" t="s">
        <v>189</v>
      </c>
      <c r="BZ165" s="1" t="s">
        <v>189</v>
      </c>
      <c r="CA165" s="1" t="s">
        <v>189</v>
      </c>
      <c r="CB165" s="1" t="s">
        <v>189</v>
      </c>
      <c r="CC165" s="1" t="s">
        <v>188</v>
      </c>
      <c r="CD165" s="1" t="s">
        <v>189</v>
      </c>
      <c r="CF165" s="9"/>
      <c r="DC165" s="1" t="s">
        <v>233</v>
      </c>
      <c r="DD165" s="1" t="s">
        <v>244</v>
      </c>
      <c r="DE165" s="1" t="s">
        <v>192</v>
      </c>
      <c r="DF165" s="1" t="s">
        <v>193</v>
      </c>
      <c r="DG165" s="1" t="s">
        <v>193</v>
      </c>
      <c r="DH165" s="1" t="s">
        <v>220</v>
      </c>
      <c r="DI165" s="1" t="s">
        <v>194</v>
      </c>
      <c r="DJ165" s="1" t="s">
        <v>194</v>
      </c>
      <c r="DK165" s="1" t="s">
        <v>194</v>
      </c>
      <c r="DL165" s="1" t="s">
        <v>194</v>
      </c>
      <c r="DM165" s="1">
        <v>156.83</v>
      </c>
      <c r="DN165" s="41">
        <f>ROUND(IF(AM165="是",IFERROR(DM165*EE165/SUMIF(F:F,F165,EE:EE),DM165),IFERROR(DM165*BT165/SUMIF(F:F,F165,BT:BT),DM165)),2)</f>
        <v>156.83</v>
      </c>
      <c r="DO165" s="41">
        <v>142.19</v>
      </c>
      <c r="DP165" s="41">
        <f>ROUND(IF(AM165="是",IFERROR(DO165*EE165/SUMIF(F:F,F165,EE:EE),DO165),IFERROR(DO165*BT165/SUMIF(F:F,F165,BT:BT),DO165)),2)</f>
        <v>142.19</v>
      </c>
      <c r="DQ165" s="41">
        <v>0</v>
      </c>
      <c r="DR165" s="41">
        <v>0</v>
      </c>
      <c r="DS165" s="41">
        <v>0</v>
      </c>
      <c r="DT165" s="41">
        <v>134.58</v>
      </c>
      <c r="DU165" s="41">
        <v>142.19</v>
      </c>
      <c r="DV165" s="41">
        <v>99.56</v>
      </c>
      <c r="DW165" s="41">
        <v>0</v>
      </c>
      <c r="DX165" s="41">
        <v>0</v>
      </c>
      <c r="DY165" s="41">
        <v>0</v>
      </c>
      <c r="DZ165" s="41">
        <v>0</v>
      </c>
      <c r="EA165" s="41">
        <v>0</v>
      </c>
      <c r="EB165" s="41">
        <v>0</v>
      </c>
      <c r="EC165" s="41">
        <v>0</v>
      </c>
      <c r="ED165" s="41">
        <v>0</v>
      </c>
      <c r="EE165" s="41">
        <f>ROUND(IF(AM165="是",SUM(DQ165:EC165),IFERROR(SUM(DQ165:EC165)*BT165/SUMIF(F:F,F165,BT:BT),SUM(DQ165:EC165))),2)</f>
        <v>376.33</v>
      </c>
      <c r="EF165" s="41" t="s">
        <v>195</v>
      </c>
      <c r="EG165" s="41">
        <f t="shared" si="136"/>
        <v>90</v>
      </c>
      <c r="EH165" s="41">
        <f t="shared" si="137"/>
        <v>215.96442007269</v>
      </c>
      <c r="EI165" s="1">
        <v>3</v>
      </c>
      <c r="EJ165" s="41">
        <f t="shared" si="138"/>
        <v>66.83</v>
      </c>
      <c r="EK165" s="41">
        <f t="shared" si="139"/>
        <v>160.36557992731</v>
      </c>
      <c r="EM165" s="33" t="str">
        <f t="shared" si="118"/>
        <v>经确认，该宗地总面积为156.83平方米，合法用地面积为90平方米，超占土地面积为66.83平方米;建筑总面积为0平方米，合法建筑面积为215.96平方米，超占建筑面积为160.37平方米</v>
      </c>
      <c r="EN165" s="33"/>
      <c r="EO165" s="43" t="str">
        <f t="shared" si="126"/>
        <v>该宗地面积为156.83平方米，合法面积为90平方米，超占土地面积为66.83平方米；建筑总面积为0平方米，合法建筑面积为215.96平方米，超占建筑面积为160.37平方米。
</v>
      </c>
      <c r="EP165" s="1"/>
      <c r="EQ165" s="1"/>
      <c r="ER165" s="1"/>
      <c r="ES165" s="1">
        <f t="shared" si="140"/>
        <v>3</v>
      </c>
      <c r="ET165" s="1" t="str">
        <f t="shared" si="141"/>
        <v>3</v>
      </c>
      <c r="EU165" s="1">
        <f t="shared" si="142"/>
        <v>0</v>
      </c>
      <c r="EV165" s="1">
        <f t="shared" si="143"/>
        <v>1</v>
      </c>
      <c r="EW165" s="1" t="str">
        <f t="shared" si="144"/>
        <v>1-3</v>
      </c>
      <c r="EX165" s="1" t="str">
        <f t="shared" si="145"/>
        <v>3</v>
      </c>
      <c r="EY165" s="1" t="str">
        <f t="shared" si="146"/>
        <v>1-3层</v>
      </c>
      <c r="FB165" s="5">
        <v>20210526</v>
      </c>
    </row>
    <row r="166" customHeight="1" spans="1:158">
      <c r="A166" s="1">
        <v>1</v>
      </c>
      <c r="B166" s="1" t="s">
        <v>1435</v>
      </c>
      <c r="C166" s="3" t="s">
        <v>1436</v>
      </c>
      <c r="D166" s="1" t="str">
        <f t="shared" si="127"/>
        <v>510821217203JC00184</v>
      </c>
      <c r="E166" s="1" t="str">
        <f t="shared" si="128"/>
        <v>510821217203JC00184F00010001</v>
      </c>
      <c r="F166" s="1" t="s">
        <v>1437</v>
      </c>
      <c r="G166" s="1" t="s">
        <v>169</v>
      </c>
      <c r="H166" s="1">
        <f>COUNTIF(F:F,F166)</f>
        <v>1</v>
      </c>
      <c r="I166" s="5" t="s">
        <v>170</v>
      </c>
      <c r="J166" s="9"/>
      <c r="L166" s="1" t="s">
        <v>1438</v>
      </c>
      <c r="M166" s="1">
        <f>COUNTIF(L:L,L166)</f>
        <v>1</v>
      </c>
      <c r="P166" s="6" t="str">
        <f>IFERROR(HYPERLINK(VLOOKUP(L:L,户籍资料路径!A:C,2,FALSE),"有"),"无")</f>
        <v>有</v>
      </c>
      <c r="Q166" s="11" t="str">
        <f>IFERROR(HYPERLINK(VLOOKUP(L:L,权属资料路径!A:B,2,FALSE),"有"),"无")</f>
        <v>有</v>
      </c>
      <c r="R166" s="11" t="str">
        <f>IFERROR(HYPERLINK(VLOOKUP(F:F,调查资料路径!A:B,2,FALSE),"有"),"无")</f>
        <v>无</v>
      </c>
      <c r="S166" s="12" t="str">
        <f t="shared" si="129"/>
        <v>有</v>
      </c>
      <c r="T166" s="1" t="s">
        <v>1439</v>
      </c>
      <c r="X166" s="1" t="s">
        <v>202</v>
      </c>
      <c r="Y166" s="1" t="str">
        <f t="shared" si="130"/>
        <v>4</v>
      </c>
      <c r="Z166" s="1" t="s">
        <v>1440</v>
      </c>
      <c r="AA166" s="1" t="str">
        <f>VLOOKUP(L:L,[1]Sheet1!$A:$N,2,FALSE)</f>
        <v>四川省旺苍县天星乡木瓜村4组4号</v>
      </c>
      <c r="AB166" s="1">
        <f t="shared" si="131"/>
        <v>0</v>
      </c>
      <c r="AC166" s="1" t="str">
        <f t="shared" si="132"/>
        <v>旺苍县天星乡木瓜村3组集体经济组织成员</v>
      </c>
      <c r="AD166" s="1">
        <v>628216</v>
      </c>
      <c r="AE166" s="1" t="s">
        <v>172</v>
      </c>
      <c r="AF166" s="1" t="s">
        <v>173</v>
      </c>
      <c r="AG166" s="1" t="s">
        <v>174</v>
      </c>
      <c r="AH166" s="1" t="str">
        <f t="shared" si="133"/>
        <v>旺苍县天星乡木瓜村3组青喜昌住宅一幢1-2层</v>
      </c>
      <c r="AJ166" s="1" t="s">
        <v>176</v>
      </c>
      <c r="AK166" s="5" t="s">
        <v>1441</v>
      </c>
      <c r="AP166" s="24" t="s">
        <v>177</v>
      </c>
      <c r="AQ166" s="9"/>
      <c r="AS166" s="25" t="str">
        <f t="shared" si="134"/>
        <v>本宗地采用测距仪丈量了部分界址边长。界址线清楚，双方现场指界，与邻宗地无争议。</v>
      </c>
      <c r="AT166" s="5" t="s">
        <v>178</v>
      </c>
      <c r="AU166" s="1" t="s">
        <v>179</v>
      </c>
      <c r="AW166" s="1" t="s">
        <v>180</v>
      </c>
      <c r="AY166" s="5" t="s">
        <v>181</v>
      </c>
      <c r="BA166" s="1" t="s">
        <v>570</v>
      </c>
      <c r="BB166" s="1">
        <v>0</v>
      </c>
      <c r="BD166" s="1" t="e">
        <f>VLOOKUP(K:K,面签资料路径!A:C,2,0)</f>
        <v>#N/A</v>
      </c>
      <c r="BG166" s="1" t="s">
        <v>207</v>
      </c>
      <c r="BH166" s="1" t="s">
        <v>185</v>
      </c>
      <c r="BJ166" s="1" t="s">
        <v>186</v>
      </c>
      <c r="BK166" s="1" t="str">
        <f t="shared" si="135"/>
        <v>自行修建</v>
      </c>
      <c r="BL166" s="1" t="s">
        <v>208</v>
      </c>
      <c r="BM166" s="1" t="s">
        <v>209</v>
      </c>
      <c r="BX166" s="1" t="s">
        <v>188</v>
      </c>
      <c r="BY166" s="1" t="s">
        <v>189</v>
      </c>
      <c r="BZ166" s="1" t="s">
        <v>189</v>
      </c>
      <c r="CA166" s="1" t="s">
        <v>189</v>
      </c>
      <c r="CB166" s="1" t="s">
        <v>189</v>
      </c>
      <c r="CC166" s="1" t="s">
        <v>188</v>
      </c>
      <c r="CD166" s="1" t="s">
        <v>189</v>
      </c>
      <c r="DC166" s="1" t="s">
        <v>217</v>
      </c>
      <c r="DD166" s="1" t="s">
        <v>244</v>
      </c>
      <c r="DE166" s="1" t="s">
        <v>1426</v>
      </c>
      <c r="DF166" s="1" t="s">
        <v>211</v>
      </c>
      <c r="DG166" s="1" t="s">
        <v>1427</v>
      </c>
      <c r="DH166" s="1" t="s">
        <v>1442</v>
      </c>
      <c r="DI166" s="1" t="s">
        <v>194</v>
      </c>
      <c r="DJ166" s="1" t="s">
        <v>194</v>
      </c>
      <c r="DK166" s="1" t="s">
        <v>194</v>
      </c>
      <c r="DL166" s="1" t="s">
        <v>194</v>
      </c>
      <c r="DM166" s="1">
        <v>146.92</v>
      </c>
      <c r="DN166" s="41">
        <f>ROUND(IF(AM166="是",IFERROR(DM166*EE166/SUMIF(F:F,F166,EE:EE),DM166),IFERROR(DM166*BT166/SUMIF(F:F,F166,BT:BT),DM166)),2)</f>
        <v>146.92</v>
      </c>
      <c r="DO166" s="41">
        <v>116.88</v>
      </c>
      <c r="DP166" s="41">
        <f>ROUND(IF(AM166="是",IFERROR(DO166*EE166/SUMIF(F:F,F166,EE:EE),DO166),IFERROR(DO166*BT166/SUMIF(F:F,F166,BT:BT),DO166)),2)</f>
        <v>116.88</v>
      </c>
      <c r="DQ166" s="41">
        <v>0</v>
      </c>
      <c r="DR166" s="41">
        <v>0</v>
      </c>
      <c r="DS166" s="41">
        <v>0</v>
      </c>
      <c r="DT166" s="41">
        <v>116.88</v>
      </c>
      <c r="DU166" s="41">
        <v>119.25</v>
      </c>
      <c r="DV166" s="41">
        <v>0</v>
      </c>
      <c r="DW166" s="41">
        <v>0</v>
      </c>
      <c r="DX166" s="41">
        <v>0</v>
      </c>
      <c r="DY166" s="41">
        <v>0</v>
      </c>
      <c r="DZ166" s="41">
        <v>0</v>
      </c>
      <c r="EA166" s="41">
        <v>0</v>
      </c>
      <c r="EB166" s="41">
        <v>0</v>
      </c>
      <c r="EC166" s="41">
        <v>0</v>
      </c>
      <c r="ED166" s="41">
        <v>0</v>
      </c>
      <c r="EE166" s="41">
        <f>ROUND(IF(AM166="是",SUM(DQ166:EC166),IFERROR(SUM(DQ166:EC166)*BT166/SUMIF(F:F,F166,BT:BT),SUM(DQ166:EC166))),2)</f>
        <v>236.13</v>
      </c>
      <c r="EF166" s="41" t="s">
        <v>195</v>
      </c>
      <c r="EG166" s="41">
        <f t="shared" si="136"/>
        <v>120</v>
      </c>
      <c r="EH166" s="41">
        <f t="shared" si="137"/>
        <v>192.864143751702</v>
      </c>
      <c r="EI166" s="1">
        <v>2</v>
      </c>
      <c r="EJ166" s="41">
        <f t="shared" si="138"/>
        <v>26.92</v>
      </c>
      <c r="EK166" s="41">
        <f t="shared" si="139"/>
        <v>43.2658562482984</v>
      </c>
      <c r="EM166" s="33" t="str">
        <f t="shared" si="118"/>
        <v>经确认，该宗地总面积为146.92平方米，合法用地面积为120平方米，超占土地面积为26.92平方米;建筑总面积为0平方米，合法建筑面积为192.86平方米，超占建筑面积为43.27平方米</v>
      </c>
      <c r="EN166" s="33"/>
      <c r="EO166" s="43" t="str">
        <f t="shared" si="126"/>
        <v>该宗地面积为146.92平方米，合法面积为120平方米，超占土地面积为26.92平方米；建筑总面积为0平方米，合法建筑面积为192.86平方米，超占建筑面积为43.27平方米。
</v>
      </c>
      <c r="EP166" s="1"/>
      <c r="EQ166" s="1"/>
      <c r="ER166" s="1"/>
      <c r="ES166" s="1">
        <f t="shared" si="140"/>
        <v>2</v>
      </c>
      <c r="ET166" s="1" t="str">
        <f t="shared" si="141"/>
        <v>2</v>
      </c>
      <c r="EU166" s="1">
        <f t="shared" si="142"/>
        <v>0</v>
      </c>
      <c r="EV166" s="1">
        <f t="shared" si="143"/>
        <v>1</v>
      </c>
      <c r="EW166" s="1" t="str">
        <f t="shared" si="144"/>
        <v>1-2</v>
      </c>
      <c r="EX166" s="1" t="str">
        <f t="shared" si="145"/>
        <v>2</v>
      </c>
      <c r="EY166" s="1" t="str">
        <f t="shared" si="146"/>
        <v>1-2层</v>
      </c>
      <c r="FB166" s="5">
        <v>20210526</v>
      </c>
    </row>
    <row r="167" customHeight="1" spans="1:158">
      <c r="A167" s="1">
        <v>1</v>
      </c>
      <c r="B167" s="1" t="s">
        <v>1443</v>
      </c>
      <c r="C167" s="3" t="s">
        <v>1444</v>
      </c>
      <c r="D167" s="1" t="str">
        <f t="shared" si="127"/>
        <v>510821217203JC00185</v>
      </c>
      <c r="E167" s="1" t="str">
        <f t="shared" si="128"/>
        <v>510821217203JC00185F00010001</v>
      </c>
      <c r="F167" s="1" t="s">
        <v>1445</v>
      </c>
      <c r="G167" s="1" t="s">
        <v>169</v>
      </c>
      <c r="H167" s="1">
        <f>COUNTIF(F:F,F167)</f>
        <v>1</v>
      </c>
      <c r="I167" s="5" t="s">
        <v>170</v>
      </c>
      <c r="L167" s="1" t="s">
        <v>1446</v>
      </c>
      <c r="M167" s="1">
        <f>COUNTIF(L:L,L167)</f>
        <v>1</v>
      </c>
      <c r="P167" s="8" t="str">
        <f>IFERROR(HYPERLINK(VLOOKUP(L:L,户籍资料路径!A:C,2,FALSE),"有"),"无")</f>
        <v>有</v>
      </c>
      <c r="Q167" s="11" t="str">
        <f>IFERROR(HYPERLINK(VLOOKUP(K:K,权属资料路径!A:B,2,FALSE),"有"),"无")</f>
        <v>无</v>
      </c>
      <c r="R167" s="11" t="str">
        <f>IFERROR(HYPERLINK(VLOOKUP(F:F,调查资料路径!A:B,2,FALSE),"有"),"无")</f>
        <v>无</v>
      </c>
      <c r="S167" s="12" t="str">
        <f t="shared" si="129"/>
        <v>有</v>
      </c>
      <c r="T167" s="1" t="s">
        <v>1447</v>
      </c>
      <c r="X167" s="1" t="s">
        <v>202</v>
      </c>
      <c r="Y167" s="1" t="str">
        <f t="shared" si="130"/>
        <v>4</v>
      </c>
      <c r="Z167" s="1" t="s">
        <v>1448</v>
      </c>
      <c r="AA167" s="1" t="str">
        <f>VLOOKUP(L:L,[1]Sheet1!$A:$N,2,FALSE)</f>
        <v>四川省旺苍县天星乡木瓜村4组29号</v>
      </c>
      <c r="AB167" s="1">
        <f t="shared" si="131"/>
        <v>0</v>
      </c>
      <c r="AC167" s="1" t="str">
        <f t="shared" si="132"/>
        <v>旺苍县天星乡木瓜村3组集体经济组织成员</v>
      </c>
      <c r="AD167" s="1">
        <v>628216</v>
      </c>
      <c r="AE167" s="1" t="s">
        <v>172</v>
      </c>
      <c r="AF167" s="1" t="s">
        <v>173</v>
      </c>
      <c r="AG167" s="1" t="s">
        <v>174</v>
      </c>
      <c r="AH167" s="1" t="str">
        <f t="shared" si="133"/>
        <v>旺苍县天星乡木瓜村3组李圣贤住宅一幢1-2层</v>
      </c>
      <c r="AJ167" s="1" t="s">
        <v>176</v>
      </c>
      <c r="AK167" s="5" t="s">
        <v>1441</v>
      </c>
      <c r="AP167" s="24" t="s">
        <v>177</v>
      </c>
      <c r="AS167" s="25" t="str">
        <f t="shared" si="134"/>
        <v>本宗地采用测距仪丈量了部分界址边长。界址线清楚，双方现场指界，与邻宗地无争议。</v>
      </c>
      <c r="AT167" s="5" t="s">
        <v>178</v>
      </c>
      <c r="AU167" s="1" t="s">
        <v>179</v>
      </c>
      <c r="AW167" s="1" t="s">
        <v>180</v>
      </c>
      <c r="AY167" s="5" t="s">
        <v>181</v>
      </c>
      <c r="BA167" s="1" t="s">
        <v>570</v>
      </c>
      <c r="BB167" s="1" t="s">
        <v>1449</v>
      </c>
      <c r="BD167" s="1" t="e">
        <f>VLOOKUP(K:K,面签资料路径!A:C,2,0)</f>
        <v>#N/A</v>
      </c>
      <c r="BG167" s="1" t="s">
        <v>207</v>
      </c>
      <c r="BH167" s="1" t="s">
        <v>185</v>
      </c>
      <c r="BJ167" s="1" t="s">
        <v>186</v>
      </c>
      <c r="BK167" s="1" t="str">
        <f t="shared" si="135"/>
        <v>自行修建</v>
      </c>
      <c r="BL167" s="1" t="s">
        <v>208</v>
      </c>
      <c r="BM167" s="1" t="s">
        <v>209</v>
      </c>
      <c r="BX167" s="1" t="s">
        <v>189</v>
      </c>
      <c r="BY167" s="1" t="s">
        <v>189</v>
      </c>
      <c r="BZ167" s="1" t="s">
        <v>189</v>
      </c>
      <c r="CA167" s="1" t="s">
        <v>189</v>
      </c>
      <c r="CB167" s="1" t="s">
        <v>189</v>
      </c>
      <c r="CC167" s="1" t="s">
        <v>188</v>
      </c>
      <c r="CD167" s="1" t="s">
        <v>189</v>
      </c>
      <c r="DC167" s="1" t="s">
        <v>217</v>
      </c>
      <c r="DD167" s="1" t="s">
        <v>244</v>
      </c>
      <c r="DE167" s="1" t="s">
        <v>1450</v>
      </c>
      <c r="DF167" s="1" t="s">
        <v>211</v>
      </c>
      <c r="DG167" s="1" t="s">
        <v>192</v>
      </c>
      <c r="DH167" s="1" t="s">
        <v>192</v>
      </c>
      <c r="DI167" s="1" t="s">
        <v>194</v>
      </c>
      <c r="DJ167" s="1" t="s">
        <v>194</v>
      </c>
      <c r="DK167" s="1" t="s">
        <v>194</v>
      </c>
      <c r="DL167" s="1" t="s">
        <v>194</v>
      </c>
      <c r="DM167" s="1">
        <v>291.7</v>
      </c>
      <c r="DN167" s="41">
        <f>ROUND(IF(AM167="是",IFERROR(DM167*EE167/SUMIF(F:F,F167,EE:EE),DM167),IFERROR(DM167*BT167/SUMIF(F:F,F167,BT:BT),DM167)),2)</f>
        <v>291.7</v>
      </c>
      <c r="DO167" s="41">
        <v>255.23</v>
      </c>
      <c r="DP167" s="41">
        <f>ROUND(IF(AM167="是",IFERROR(DO167*EE167/SUMIF(F:F,F167,EE:EE),DO167),IFERROR(DO167*BT167/SUMIF(F:F,F167,BT:BT),DO167)),2)</f>
        <v>255.23</v>
      </c>
      <c r="DQ167" s="41">
        <v>0</v>
      </c>
      <c r="DR167" s="41">
        <v>0</v>
      </c>
      <c r="DS167" s="41">
        <v>0</v>
      </c>
      <c r="DT167" s="41">
        <v>255.23</v>
      </c>
      <c r="DU167" s="41">
        <v>157.61</v>
      </c>
      <c r="DV167" s="41">
        <v>0</v>
      </c>
      <c r="DW167" s="41">
        <v>0</v>
      </c>
      <c r="DX167" s="41">
        <v>0</v>
      </c>
      <c r="DY167" s="41">
        <v>0</v>
      </c>
      <c r="DZ167" s="41">
        <v>0</v>
      </c>
      <c r="EA167" s="41">
        <v>0</v>
      </c>
      <c r="EB167" s="41">
        <v>0</v>
      </c>
      <c r="EC167" s="41">
        <v>0</v>
      </c>
      <c r="ED167" s="41">
        <v>0</v>
      </c>
      <c r="EE167" s="41">
        <f>ROUND(IF(AM167="是",SUM(DQ167:EC167),IFERROR(SUM(DQ167:EC167)*BT167/SUMIF(F:F,F167,BT:BT),SUM(DQ167:EC167))),2)</f>
        <v>412.84</v>
      </c>
      <c r="EF167" s="41" t="s">
        <v>195</v>
      </c>
      <c r="EG167" s="41">
        <f t="shared" si="136"/>
        <v>120</v>
      </c>
      <c r="EH167" s="41">
        <f t="shared" si="137"/>
        <v>169.834761741515</v>
      </c>
      <c r="EI167" s="1">
        <v>2</v>
      </c>
      <c r="EJ167" s="41">
        <f t="shared" si="138"/>
        <v>171.7</v>
      </c>
      <c r="EK167" s="41">
        <f t="shared" si="139"/>
        <v>243.005238258485</v>
      </c>
      <c r="EM167" s="33" t="str">
        <f t="shared" si="118"/>
        <v>经确认，该宗地总面积为291.7平方米，合法用地面积为120平方米，超占土地面积为171.7平方米;建筑总面积为0平方米，合法建筑面积为169.83平方米，超占建筑面积为243.01平方米</v>
      </c>
      <c r="EN167" s="33"/>
      <c r="EO167" s="43" t="str">
        <f t="shared" si="126"/>
        <v>该宗地面积为291.7平方米，合法面积为120平方米，超占土地面积为171.7平方米；建筑总面积为0平方米，合法建筑面积为169.83平方米，超占建筑面积为243.01平方米。
</v>
      </c>
      <c r="EP167" s="1"/>
      <c r="EQ167" s="1"/>
      <c r="ER167" s="1"/>
      <c r="ES167" s="1">
        <f t="shared" si="140"/>
        <v>2</v>
      </c>
      <c r="ET167" s="1" t="str">
        <f t="shared" si="141"/>
        <v>2</v>
      </c>
      <c r="EU167" s="1">
        <f t="shared" si="142"/>
        <v>0</v>
      </c>
      <c r="EV167" s="1">
        <f t="shared" si="143"/>
        <v>1</v>
      </c>
      <c r="EW167" s="1" t="str">
        <f t="shared" si="144"/>
        <v>1-2</v>
      </c>
      <c r="EX167" s="1" t="str">
        <f t="shared" si="145"/>
        <v>2</v>
      </c>
      <c r="EY167" s="1" t="str">
        <f t="shared" si="146"/>
        <v>1-2层</v>
      </c>
      <c r="FB167" s="5">
        <v>20210526</v>
      </c>
    </row>
    <row r="168" customHeight="1" spans="1:158">
      <c r="A168" s="1">
        <v>1</v>
      </c>
      <c r="B168" s="1" t="s">
        <v>1451</v>
      </c>
      <c r="C168" s="3" t="s">
        <v>1452</v>
      </c>
      <c r="D168" s="1" t="str">
        <f t="shared" si="127"/>
        <v>510821217203JC00186</v>
      </c>
      <c r="E168" s="1" t="str">
        <f t="shared" si="128"/>
        <v>510821217203JC00186F00010001</v>
      </c>
      <c r="F168" s="1" t="s">
        <v>1453</v>
      </c>
      <c r="G168" s="1" t="s">
        <v>169</v>
      </c>
      <c r="H168" s="1">
        <f>COUNTIF(F:F,F168)</f>
        <v>1</v>
      </c>
      <c r="I168" s="5" t="s">
        <v>170</v>
      </c>
      <c r="J168"/>
      <c r="L168" s="1" t="s">
        <v>1454</v>
      </c>
      <c r="M168" s="1">
        <f>COUNTIF(L:L,L168)</f>
        <v>1</v>
      </c>
      <c r="P168" s="6" t="str">
        <f>IFERROR(HYPERLINK(VLOOKUP(L:L,户籍资料路径!A:C,2,FALSE),"有"),"无")</f>
        <v>有</v>
      </c>
      <c r="Q168" s="11" t="str">
        <f>IFERROR(HYPERLINK(VLOOKUP(K:K,权属资料路径!A:B,2,FALSE),"有"),"无")</f>
        <v>无</v>
      </c>
      <c r="R168" s="11" t="str">
        <f>IFERROR(HYPERLINK(VLOOKUP(F:F,调查资料路径!A:B,2,FALSE),"有"),"无")</f>
        <v>无</v>
      </c>
      <c r="S168" s="12" t="str">
        <f t="shared" si="129"/>
        <v>有</v>
      </c>
      <c r="T168" s="1" t="s">
        <v>1455</v>
      </c>
      <c r="X168" s="1" t="s">
        <v>202</v>
      </c>
      <c r="Y168" s="1" t="str">
        <f t="shared" si="130"/>
        <v>4</v>
      </c>
      <c r="Z168" s="1" t="s">
        <v>1456</v>
      </c>
      <c r="AA168" s="1" t="str">
        <f>VLOOKUP(L:L,[1]Sheet1!$A:$N,2,FALSE)</f>
        <v>四川省旺苍县天星乡木瓜村4组60号</v>
      </c>
      <c r="AB168" s="1">
        <f t="shared" si="131"/>
        <v>0</v>
      </c>
      <c r="AC168" s="1" t="str">
        <f t="shared" si="132"/>
        <v>旺苍县天星乡木瓜村3组集体经济组织成员</v>
      </c>
      <c r="AD168" s="1">
        <v>628216</v>
      </c>
      <c r="AE168" s="1" t="s">
        <v>172</v>
      </c>
      <c r="AF168" s="1" t="s">
        <v>173</v>
      </c>
      <c r="AG168" s="1" t="s">
        <v>174</v>
      </c>
      <c r="AH168" s="1" t="str">
        <f t="shared" si="133"/>
        <v>旺苍县天星乡木瓜村3组付春庭住宅一幢1-1层</v>
      </c>
      <c r="AJ168" s="1" t="s">
        <v>176</v>
      </c>
      <c r="AK168" s="5" t="s">
        <v>1457</v>
      </c>
      <c r="AP168" s="24" t="s">
        <v>177</v>
      </c>
      <c r="AS168" s="25" t="str">
        <f t="shared" si="134"/>
        <v>本宗地采用测距仪丈量了部分界址边长。界址线清楚，双方现场指界，与邻宗地无争议。</v>
      </c>
      <c r="AT168" s="5" t="s">
        <v>178</v>
      </c>
      <c r="AU168" s="1" t="s">
        <v>179</v>
      </c>
      <c r="AW168" s="1" t="s">
        <v>180</v>
      </c>
      <c r="AY168" s="5" t="s">
        <v>181</v>
      </c>
      <c r="BA168" s="1" t="s">
        <v>570</v>
      </c>
      <c r="BB168" s="1">
        <v>0</v>
      </c>
      <c r="BD168" s="1" t="e">
        <f>VLOOKUP(K:K,面签资料路径!A:C,2,0)</f>
        <v>#N/A</v>
      </c>
      <c r="BG168" s="1" t="s">
        <v>207</v>
      </c>
      <c r="BH168" s="1" t="s">
        <v>185</v>
      </c>
      <c r="BJ168" s="1" t="s">
        <v>186</v>
      </c>
      <c r="BK168" s="1" t="str">
        <f t="shared" si="135"/>
        <v>自行修建</v>
      </c>
      <c r="BL168" s="1" t="s">
        <v>208</v>
      </c>
      <c r="BM168" s="1" t="s">
        <v>209</v>
      </c>
      <c r="BX168" s="1" t="s">
        <v>189</v>
      </c>
      <c r="BY168" s="1" t="s">
        <v>189</v>
      </c>
      <c r="BZ168" s="1" t="s">
        <v>189</v>
      </c>
      <c r="CA168" s="1" t="s">
        <v>189</v>
      </c>
      <c r="CB168" s="1" t="s">
        <v>189</v>
      </c>
      <c r="CC168" s="1" t="s">
        <v>188</v>
      </c>
      <c r="CD168" s="1" t="s">
        <v>189</v>
      </c>
      <c r="DC168" s="1" t="s">
        <v>169</v>
      </c>
      <c r="DD168" s="1" t="s">
        <v>210</v>
      </c>
      <c r="DE168" s="1" t="s">
        <v>220</v>
      </c>
      <c r="DF168" s="1" t="s">
        <v>1458</v>
      </c>
      <c r="DG168" s="1" t="s">
        <v>192</v>
      </c>
      <c r="DH168" s="1" t="s">
        <v>192</v>
      </c>
      <c r="DI168" s="1" t="s">
        <v>194</v>
      </c>
      <c r="DJ168" s="1" t="s">
        <v>253</v>
      </c>
      <c r="DK168" s="1" t="s">
        <v>194</v>
      </c>
      <c r="DL168" s="1" t="s">
        <v>194</v>
      </c>
      <c r="DM168" s="1">
        <v>269.05</v>
      </c>
      <c r="DN168" s="41">
        <f>ROUND(IF(AM168="是",IFERROR(DM168*EE168/SUMIF(F:F,F168,EE:EE),DM168),IFERROR(DM168*BT168/SUMIF(F:F,F168,BT:BT),DM168)),2)</f>
        <v>269.05</v>
      </c>
      <c r="DO168" s="41">
        <v>211.08</v>
      </c>
      <c r="DP168" s="41">
        <f>ROUND(IF(AM168="是",IFERROR(DO168*EE168/SUMIF(F:F,F168,EE:EE),DO168),IFERROR(DO168*BT168/SUMIF(F:F,F168,BT:BT),DO168)),2)</f>
        <v>211.08</v>
      </c>
      <c r="DQ168" s="41">
        <v>0</v>
      </c>
      <c r="DR168" s="41">
        <v>0</v>
      </c>
      <c r="DS168" s="41">
        <v>0</v>
      </c>
      <c r="DT168" s="41">
        <v>211.08</v>
      </c>
      <c r="DU168" s="41">
        <v>0</v>
      </c>
      <c r="DV168" s="41">
        <v>0</v>
      </c>
      <c r="DW168" s="41">
        <v>0</v>
      </c>
      <c r="DX168" s="41">
        <v>0</v>
      </c>
      <c r="DY168" s="41">
        <v>0</v>
      </c>
      <c r="DZ168" s="41">
        <v>0</v>
      </c>
      <c r="EA168" s="41">
        <v>0</v>
      </c>
      <c r="EB168" s="41">
        <v>0</v>
      </c>
      <c r="EC168" s="41">
        <v>0</v>
      </c>
      <c r="ED168" s="41">
        <v>0</v>
      </c>
      <c r="EE168" s="41">
        <f>ROUND(IF(AM168="是",SUM(DQ168:EC168),IFERROR(SUM(DQ168:EC168)*BT168/SUMIF(F:F,F168,BT:BT),SUM(DQ168:EC168))),2)</f>
        <v>211.08</v>
      </c>
      <c r="EF168" s="41" t="s">
        <v>195</v>
      </c>
      <c r="EG168" s="41">
        <f t="shared" si="136"/>
        <v>269.05</v>
      </c>
      <c r="EH168" s="41">
        <f t="shared" si="137"/>
        <v>211.08</v>
      </c>
      <c r="EI168" s="1">
        <v>1</v>
      </c>
      <c r="EJ168" s="41">
        <f t="shared" si="138"/>
        <v>0</v>
      </c>
      <c r="EK168" s="41">
        <f t="shared" si="139"/>
        <v>0</v>
      </c>
      <c r="EM168" s="33" t="str">
        <f t="shared" si="118"/>
        <v>无</v>
      </c>
      <c r="EN168" s="33"/>
      <c r="EO168" s="43" t="str">
        <f t="shared" si="126"/>
        <v/>
      </c>
      <c r="EP168" s="1"/>
      <c r="EQ168" s="1"/>
      <c r="ER168" s="1"/>
      <c r="ES168" s="1">
        <f t="shared" si="140"/>
        <v>1</v>
      </c>
      <c r="ET168" s="1" t="str">
        <f t="shared" si="141"/>
        <v>1</v>
      </c>
      <c r="EU168" s="1">
        <f t="shared" si="142"/>
        <v>0</v>
      </c>
      <c r="EV168" s="1">
        <f t="shared" si="143"/>
        <v>1</v>
      </c>
      <c r="EW168" s="1" t="str">
        <f t="shared" si="144"/>
        <v>1-1</v>
      </c>
      <c r="EX168" s="1" t="str">
        <f t="shared" si="145"/>
        <v>1</v>
      </c>
      <c r="EY168" s="1" t="str">
        <f t="shared" si="146"/>
        <v>1-1层</v>
      </c>
      <c r="FB168" s="5">
        <v>20210526</v>
      </c>
    </row>
    <row r="169" customHeight="1" spans="1:158">
      <c r="A169" s="1">
        <v>1</v>
      </c>
      <c r="B169" s="1" t="s">
        <v>1459</v>
      </c>
      <c r="C169" s="3" t="s">
        <v>1460</v>
      </c>
      <c r="D169" s="1" t="str">
        <f t="shared" si="127"/>
        <v>510821217203JC00188</v>
      </c>
      <c r="E169" s="1" t="str">
        <f t="shared" si="128"/>
        <v>510821217203JC00188F00010001</v>
      </c>
      <c r="F169" s="1" t="s">
        <v>1461</v>
      </c>
      <c r="G169" s="1" t="s">
        <v>169</v>
      </c>
      <c r="H169" s="1">
        <f>COUNTIF(F:F,F169)</f>
        <v>1</v>
      </c>
      <c r="I169" s="5" t="s">
        <v>170</v>
      </c>
      <c r="J169" s="9"/>
      <c r="L169" s="1" t="s">
        <v>1462</v>
      </c>
      <c r="M169" s="1">
        <f>COUNTIF(L:L,L169)</f>
        <v>1</v>
      </c>
      <c r="P169" s="6" t="str">
        <f>IFERROR(HYPERLINK(VLOOKUP(L:L,户籍资料路径!A:C,2,FALSE),"有"),"无")</f>
        <v>有</v>
      </c>
      <c r="Q169" s="11" t="str">
        <f>IFERROR(HYPERLINK(VLOOKUP(L:L,权属资料路径!A:B,2,FALSE),"有"),"无")</f>
        <v>有</v>
      </c>
      <c r="R169" s="11" t="str">
        <f>IFERROR(HYPERLINK(VLOOKUP(F:F,调查资料路径!A:B,2,FALSE),"有"),"无")</f>
        <v>无</v>
      </c>
      <c r="S169" s="12" t="str">
        <f t="shared" si="129"/>
        <v>有</v>
      </c>
      <c r="T169" s="1" t="s">
        <v>1463</v>
      </c>
      <c r="X169" s="1" t="s">
        <v>202</v>
      </c>
      <c r="Y169" s="1" t="str">
        <f t="shared" si="130"/>
        <v>4</v>
      </c>
      <c r="Z169" s="1" t="s">
        <v>1464</v>
      </c>
      <c r="AA169" s="1" t="str">
        <f>VLOOKUP(L:L,[1]Sheet1!$A:$N,2,FALSE)</f>
        <v>四川省旺苍县天星乡木瓜村4组33号</v>
      </c>
      <c r="AB169" s="1">
        <f t="shared" si="131"/>
        <v>0</v>
      </c>
      <c r="AC169" s="1" t="str">
        <f t="shared" si="132"/>
        <v>旺苍县天星乡木瓜村3组集体经济组织成员</v>
      </c>
      <c r="AD169" s="1">
        <v>628216</v>
      </c>
      <c r="AE169" s="1" t="s">
        <v>172</v>
      </c>
      <c r="AF169" s="1" t="s">
        <v>173</v>
      </c>
      <c r="AG169" s="1" t="s">
        <v>174</v>
      </c>
      <c r="AH169" s="1" t="str">
        <f t="shared" si="133"/>
        <v>旺苍县天星乡木瓜村3组付林庭住宅一幢1-2层</v>
      </c>
      <c r="AJ169" s="1" t="s">
        <v>176</v>
      </c>
      <c r="AK169" s="5" t="s">
        <v>1465</v>
      </c>
      <c r="AP169" s="24" t="s">
        <v>177</v>
      </c>
      <c r="AQ169" s="60" t="s">
        <v>1466</v>
      </c>
      <c r="AS169" s="25" t="str">
        <f t="shared" si="134"/>
        <v>本宗地采用测距仪丈量了部分界址边长。界址线清楚，双方现场指界，与邻宗地无争议。该权利人还有一处房屋与付春庭的房屋相连，尚未拆除。</v>
      </c>
      <c r="AT169" s="5" t="s">
        <v>178</v>
      </c>
      <c r="AU169" s="1" t="s">
        <v>179</v>
      </c>
      <c r="AW169" s="1" t="s">
        <v>180</v>
      </c>
      <c r="AY169" s="5" t="s">
        <v>181</v>
      </c>
      <c r="BA169" s="1" t="s">
        <v>182</v>
      </c>
      <c r="BB169" s="1" t="s">
        <v>1467</v>
      </c>
      <c r="BD169" s="1" t="e">
        <f>VLOOKUP(K:K,面签资料路径!A:C,2,0)</f>
        <v>#N/A</v>
      </c>
      <c r="BG169" s="1" t="s">
        <v>207</v>
      </c>
      <c r="BH169" s="1" t="s">
        <v>185</v>
      </c>
      <c r="BJ169" s="1" t="s">
        <v>186</v>
      </c>
      <c r="BK169" s="1" t="str">
        <f t="shared" si="135"/>
        <v>自行修建</v>
      </c>
      <c r="BL169" s="1" t="s">
        <v>208</v>
      </c>
      <c r="BM169" s="1" t="s">
        <v>209</v>
      </c>
      <c r="BX169" s="1" t="s">
        <v>188</v>
      </c>
      <c r="BY169" s="1" t="s">
        <v>189</v>
      </c>
      <c r="BZ169" s="1" t="s">
        <v>188</v>
      </c>
      <c r="CA169" s="1" t="s">
        <v>189</v>
      </c>
      <c r="CB169" s="1" t="s">
        <v>189</v>
      </c>
      <c r="CC169" s="1" t="s">
        <v>188</v>
      </c>
      <c r="CD169" s="1" t="s">
        <v>189</v>
      </c>
      <c r="CI169" s="33" t="s">
        <v>898</v>
      </c>
      <c r="CP169" s="33">
        <v>120</v>
      </c>
      <c r="DC169" s="1" t="s">
        <v>217</v>
      </c>
      <c r="DD169" s="1" t="s">
        <v>244</v>
      </c>
      <c r="DE169" s="1" t="s">
        <v>1458</v>
      </c>
      <c r="DF169" s="1" t="s">
        <v>1468</v>
      </c>
      <c r="DG169" s="1" t="s">
        <v>1469</v>
      </c>
      <c r="DH169" s="1" t="s">
        <v>220</v>
      </c>
      <c r="DI169" s="1" t="s">
        <v>194</v>
      </c>
      <c r="DJ169" s="1" t="s">
        <v>194</v>
      </c>
      <c r="DK169" s="1" t="s">
        <v>194</v>
      </c>
      <c r="DL169" s="1" t="s">
        <v>194</v>
      </c>
      <c r="DM169" s="1">
        <v>202.67</v>
      </c>
      <c r="DN169" s="41">
        <f>ROUND(IF(AM169="是",IFERROR(DM169*EE169/SUMIF(F:F,F169,EE:EE),DM169),IFERROR(DM169*BT169/SUMIF(F:F,F169,BT:BT),DM169)),2)</f>
        <v>202.67</v>
      </c>
      <c r="DO169" s="41">
        <v>172.24</v>
      </c>
      <c r="DP169" s="41">
        <f>ROUND(IF(AM169="是",IFERROR(DO169*EE169/SUMIF(F:F,F169,EE:EE),DO169),IFERROR(DO169*BT169/SUMIF(F:F,F169,BT:BT),DO169)),2)</f>
        <v>172.24</v>
      </c>
      <c r="DQ169" s="41">
        <v>0</v>
      </c>
      <c r="DR169" s="41">
        <v>0</v>
      </c>
      <c r="DS169" s="41">
        <v>0</v>
      </c>
      <c r="DT169" s="41">
        <v>172.24</v>
      </c>
      <c r="DU169" s="41">
        <v>152.7</v>
      </c>
      <c r="DV169" s="41">
        <v>0</v>
      </c>
      <c r="DW169" s="41">
        <v>0</v>
      </c>
      <c r="DX169" s="41">
        <v>0</v>
      </c>
      <c r="DY169" s="41">
        <v>0</v>
      </c>
      <c r="DZ169" s="41">
        <v>0</v>
      </c>
      <c r="EA169" s="41">
        <v>0</v>
      </c>
      <c r="EB169" s="41">
        <v>0</v>
      </c>
      <c r="EC169" s="41">
        <v>0</v>
      </c>
      <c r="ED169" s="41">
        <v>0</v>
      </c>
      <c r="EE169" s="41">
        <f>ROUND(IF(AM169="是",SUM(DQ169:EC169),IFERROR(SUM(DQ169:EC169)*BT169/SUMIF(F:F,F169,BT:BT),SUM(DQ169:EC169))),2)</f>
        <v>324.94</v>
      </c>
      <c r="EF169" s="41" t="s">
        <v>195</v>
      </c>
      <c r="EG169" s="41">
        <f t="shared" si="136"/>
        <v>120</v>
      </c>
      <c r="EH169" s="41">
        <f t="shared" si="137"/>
        <v>192.395519810529</v>
      </c>
      <c r="EI169" s="1">
        <v>2</v>
      </c>
      <c r="EJ169" s="41">
        <f t="shared" si="138"/>
        <v>82.67</v>
      </c>
      <c r="EK169" s="41">
        <f t="shared" si="139"/>
        <v>132.544480189471</v>
      </c>
      <c r="EM169" s="33" t="str">
        <f t="shared" si="118"/>
        <v>经确认，该宗地总面积为202.67平方米，合法用地面积为120平方米，超占土地面积为82.67平方米;建筑总面积为0平方米，合法建筑面积为192.4平方米，超占建筑面积为132.54平方米</v>
      </c>
      <c r="EN169" s="33"/>
      <c r="EO169" s="43" t="str">
        <f t="shared" si="126"/>
        <v>该宗地面积为202.67平方米，合法面积为120平方米，超占土地面积为82.67平方米；建筑总面积为0平方米，合法建筑面积为192.4平方米，超占建筑面积为132.54平方米。
</v>
      </c>
      <c r="EP169" s="1"/>
      <c r="EQ169" s="1"/>
      <c r="ER169" s="1"/>
      <c r="ES169" s="1">
        <f t="shared" si="140"/>
        <v>2</v>
      </c>
      <c r="ET169" s="1" t="str">
        <f t="shared" si="141"/>
        <v>2</v>
      </c>
      <c r="EU169" s="1">
        <f t="shared" si="142"/>
        <v>0</v>
      </c>
      <c r="EV169" s="1">
        <f t="shared" si="143"/>
        <v>1</v>
      </c>
      <c r="EW169" s="1" t="str">
        <f t="shared" si="144"/>
        <v>1-2</v>
      </c>
      <c r="EX169" s="1" t="str">
        <f t="shared" si="145"/>
        <v>2</v>
      </c>
      <c r="EY169" s="1" t="str">
        <f t="shared" si="146"/>
        <v>1-2层</v>
      </c>
      <c r="FB169" s="5">
        <v>20210526</v>
      </c>
    </row>
    <row r="170" customHeight="1" spans="1:158">
      <c r="A170" s="1">
        <v>1</v>
      </c>
      <c r="B170" s="1" t="s">
        <v>1470</v>
      </c>
      <c r="C170" s="3" t="s">
        <v>1471</v>
      </c>
      <c r="D170" s="1" t="str">
        <f t="shared" si="127"/>
        <v>510821217203JC00189</v>
      </c>
      <c r="E170" s="1" t="str">
        <f t="shared" si="128"/>
        <v>510821217203JC00189F00010001</v>
      </c>
      <c r="F170" s="1" t="s">
        <v>1472</v>
      </c>
      <c r="G170" s="1" t="s">
        <v>169</v>
      </c>
      <c r="H170" s="1">
        <f>COUNTIF(F:F,F170)</f>
        <v>1</v>
      </c>
      <c r="I170" s="5" t="s">
        <v>170</v>
      </c>
      <c r="J170" s="1" t="s">
        <v>204</v>
      </c>
      <c r="K170" s="1" t="s">
        <v>1473</v>
      </c>
      <c r="L170" s="1" t="s">
        <v>1474</v>
      </c>
      <c r="M170" s="1">
        <f>COUNTIF(L:L,L170)</f>
        <v>2</v>
      </c>
      <c r="P170" s="6" t="str">
        <f>IFERROR(HYPERLINK(VLOOKUP(K170,户籍资料路径!A:C,2,FALSE),"有"),"无")</f>
        <v>有</v>
      </c>
      <c r="Q170" s="11" t="str">
        <f>IFERROR(HYPERLINK(VLOOKUP(K:K,权属资料路径!A:B,2,FALSE),"有"),"无")</f>
        <v>无</v>
      </c>
      <c r="R170" s="11" t="str">
        <f>IFERROR(HYPERLINK(VLOOKUP(F:F,调查资料路径!A:B,2,FALSE),"有"),"无")</f>
        <v>无</v>
      </c>
      <c r="S170" s="12" t="str">
        <f t="shared" si="129"/>
        <v>有</v>
      </c>
      <c r="T170" s="1" t="s">
        <v>1475</v>
      </c>
      <c r="X170" s="1" t="s">
        <v>217</v>
      </c>
      <c r="Y170" s="1" t="str">
        <f t="shared" si="130"/>
        <v>2</v>
      </c>
      <c r="Z170" s="1" t="s">
        <v>1476</v>
      </c>
      <c r="AA170" s="1" t="str">
        <f>VLOOKUP(L:L,[1]Sheet1!$A:$N,2,FALSE)</f>
        <v>四川省旺苍县天星乡木瓜村4组33号</v>
      </c>
      <c r="AB170" s="1">
        <f t="shared" si="131"/>
        <v>0</v>
      </c>
      <c r="AC170" s="1" t="str">
        <f t="shared" si="132"/>
        <v>旺苍县天星乡木瓜村3组集体经济组织成员</v>
      </c>
      <c r="AD170" s="1">
        <v>628216</v>
      </c>
      <c r="AE170" s="1" t="s">
        <v>172</v>
      </c>
      <c r="AF170" s="1" t="s">
        <v>173</v>
      </c>
      <c r="AG170" s="1" t="s">
        <v>174</v>
      </c>
      <c r="AH170" s="1" t="str">
        <f t="shared" si="133"/>
        <v>旺苍县天星乡木瓜村3组付朝珍住宅一幢1-1层</v>
      </c>
      <c r="AJ170" s="1" t="s">
        <v>176</v>
      </c>
      <c r="AK170" s="5" t="s">
        <v>1477</v>
      </c>
      <c r="AP170" s="24" t="s">
        <v>177</v>
      </c>
      <c r="AQ170" s="9"/>
      <c r="AS170" s="25" t="str">
        <f t="shared" si="134"/>
        <v>本宗地采用测距仪丈量了部分界址边长。界址线清楚，双方现场指界，与邻宗地无争议。</v>
      </c>
      <c r="AT170" s="5" t="s">
        <v>178</v>
      </c>
      <c r="AU170" s="1" t="s">
        <v>179</v>
      </c>
      <c r="AW170" s="1" t="s">
        <v>180</v>
      </c>
      <c r="AY170" s="5" t="s">
        <v>181</v>
      </c>
      <c r="BA170" s="1" t="s">
        <v>570</v>
      </c>
      <c r="BB170" s="1">
        <v>0</v>
      </c>
      <c r="BD170" s="1" t="e">
        <f>VLOOKUP(K:K,面签资料路径!A:C,2,0)</f>
        <v>#N/A</v>
      </c>
      <c r="BG170" s="1" t="s">
        <v>207</v>
      </c>
      <c r="BH170" s="1" t="s">
        <v>185</v>
      </c>
      <c r="BJ170" s="1" t="s">
        <v>186</v>
      </c>
      <c r="BK170" s="1" t="str">
        <f t="shared" si="135"/>
        <v>自行修建</v>
      </c>
      <c r="BL170" s="1" t="s">
        <v>208</v>
      </c>
      <c r="BM170" s="1" t="s">
        <v>209</v>
      </c>
      <c r="BX170" s="1" t="s">
        <v>189</v>
      </c>
      <c r="BY170" s="1" t="s">
        <v>189</v>
      </c>
      <c r="BZ170" s="1" t="s">
        <v>189</v>
      </c>
      <c r="CA170" s="1" t="s">
        <v>189</v>
      </c>
      <c r="CB170" s="1" t="s">
        <v>189</v>
      </c>
      <c r="CC170" s="1" t="s">
        <v>188</v>
      </c>
      <c r="CD170" s="1" t="s">
        <v>189</v>
      </c>
      <c r="DC170" s="1" t="s">
        <v>169</v>
      </c>
      <c r="DD170" s="1" t="s">
        <v>210</v>
      </c>
      <c r="DE170" s="1" t="s">
        <v>211</v>
      </c>
      <c r="DF170" s="1" t="s">
        <v>1478</v>
      </c>
      <c r="DG170" s="1" t="s">
        <v>1479</v>
      </c>
      <c r="DH170" s="1" t="s">
        <v>1458</v>
      </c>
      <c r="DI170" s="1" t="s">
        <v>194</v>
      </c>
      <c r="DJ170" s="1" t="s">
        <v>253</v>
      </c>
      <c r="DK170" s="1" t="s">
        <v>253</v>
      </c>
      <c r="DL170" s="1" t="s">
        <v>194</v>
      </c>
      <c r="DM170" s="1">
        <v>82.15</v>
      </c>
      <c r="DN170" s="41">
        <f>ROUND(IF(AM170="是",IFERROR(DM170*EE170/SUMIF(F:F,F170,EE:EE),DM170),IFERROR(DM170*BT170/SUMIF(F:F,F170,BT:BT),DM170)),2)</f>
        <v>82.15</v>
      </c>
      <c r="DO170" s="41">
        <v>64.89</v>
      </c>
      <c r="DP170" s="41">
        <f>ROUND(IF(AM170="是",IFERROR(DO170*EE170/SUMIF(F:F,F170,EE:EE),DO170),IFERROR(DO170*BT170/SUMIF(F:F,F170,BT:BT),DO170)),2)</f>
        <v>64.89</v>
      </c>
      <c r="DQ170" s="41">
        <v>0</v>
      </c>
      <c r="DR170" s="41">
        <v>0</v>
      </c>
      <c r="DS170" s="41">
        <v>0</v>
      </c>
      <c r="DT170" s="41">
        <v>64.89</v>
      </c>
      <c r="DU170" s="41">
        <v>0</v>
      </c>
      <c r="DV170" s="41">
        <v>0</v>
      </c>
      <c r="DW170" s="41">
        <v>0</v>
      </c>
      <c r="DX170" s="41">
        <v>0</v>
      </c>
      <c r="DY170" s="41">
        <v>0</v>
      </c>
      <c r="DZ170" s="41">
        <v>0</v>
      </c>
      <c r="EA170" s="41">
        <v>0</v>
      </c>
      <c r="EB170" s="41">
        <v>0</v>
      </c>
      <c r="EC170" s="41">
        <v>0</v>
      </c>
      <c r="ED170" s="41">
        <v>0</v>
      </c>
      <c r="EE170" s="41">
        <f>ROUND(IF(AM170="是",SUM(DQ170:EC170),IFERROR(SUM(DQ170:EC170)*BT170/SUMIF(F:F,F170,BT:BT),SUM(DQ170:EC170))),2)</f>
        <v>64.89</v>
      </c>
      <c r="EF170" s="41" t="s">
        <v>195</v>
      </c>
      <c r="EG170" s="41">
        <f t="shared" si="136"/>
        <v>82.15</v>
      </c>
      <c r="EH170" s="41">
        <f t="shared" si="137"/>
        <v>64.89</v>
      </c>
      <c r="EI170" s="1">
        <v>1</v>
      </c>
      <c r="EJ170" s="41">
        <f t="shared" si="138"/>
        <v>0</v>
      </c>
      <c r="EK170" s="41">
        <f t="shared" si="139"/>
        <v>0</v>
      </c>
      <c r="EM170" s="33" t="str">
        <f t="shared" si="118"/>
        <v>无</v>
      </c>
      <c r="EN170" s="33"/>
      <c r="EO170" s="43" t="str">
        <f t="shared" si="126"/>
        <v/>
      </c>
      <c r="EP170" s="1"/>
      <c r="EQ170" s="1"/>
      <c r="ER170" s="1"/>
      <c r="ES170" s="1">
        <f t="shared" si="140"/>
        <v>1</v>
      </c>
      <c r="ET170" s="1" t="str">
        <f t="shared" si="141"/>
        <v>1</v>
      </c>
      <c r="EU170" s="1">
        <f t="shared" si="142"/>
        <v>0</v>
      </c>
      <c r="EV170" s="1">
        <f t="shared" si="143"/>
        <v>1</v>
      </c>
      <c r="EW170" s="1" t="str">
        <f t="shared" si="144"/>
        <v>1-1</v>
      </c>
      <c r="EX170" s="1" t="str">
        <f t="shared" si="145"/>
        <v>1</v>
      </c>
      <c r="EY170" s="1" t="str">
        <f t="shared" si="146"/>
        <v>1-1层</v>
      </c>
      <c r="FB170" s="5">
        <v>20210526</v>
      </c>
    </row>
    <row r="171" customHeight="1" spans="1:158">
      <c r="A171" s="1">
        <v>1</v>
      </c>
      <c r="B171" s="1" t="s">
        <v>1480</v>
      </c>
      <c r="C171" s="3" t="s">
        <v>1481</v>
      </c>
      <c r="D171" s="1" t="str">
        <f t="shared" si="127"/>
        <v>510821217203JC00190</v>
      </c>
      <c r="E171" s="1" t="str">
        <f t="shared" si="128"/>
        <v>510821217203JC00190F00010001</v>
      </c>
      <c r="F171" s="1" t="s">
        <v>1482</v>
      </c>
      <c r="G171" s="1" t="s">
        <v>169</v>
      </c>
      <c r="H171" s="1">
        <f>COUNTIF(F:F,F171)</f>
        <v>1</v>
      </c>
      <c r="I171" s="5" t="s">
        <v>170</v>
      </c>
      <c r="J171" s="9"/>
      <c r="L171" s="1" t="s">
        <v>1483</v>
      </c>
      <c r="M171" s="1">
        <f>COUNTIF(L:L,L171)</f>
        <v>1</v>
      </c>
      <c r="P171" s="6" t="str">
        <f>IFERROR(HYPERLINK(VLOOKUP(L:L,户籍资料路径!A:C,2,FALSE),"有"),"无")</f>
        <v>有</v>
      </c>
      <c r="Q171" s="11" t="str">
        <f>IFERROR(HYPERLINK(VLOOKUP(K:K,权属资料路径!A:B,2,FALSE),"有"),"无")</f>
        <v>无</v>
      </c>
      <c r="R171" s="11" t="str">
        <f>IFERROR(HYPERLINK(VLOOKUP(F:F,调查资料路径!A:B,2,FALSE),"有"),"无")</f>
        <v>无</v>
      </c>
      <c r="S171" s="12" t="str">
        <f t="shared" si="129"/>
        <v>有</v>
      </c>
      <c r="T171" s="1" t="s">
        <v>1484</v>
      </c>
      <c r="X171" s="1" t="s">
        <v>202</v>
      </c>
      <c r="Y171" s="1" t="str">
        <f t="shared" si="130"/>
        <v>4</v>
      </c>
      <c r="Z171" s="1" t="s">
        <v>1485</v>
      </c>
      <c r="AA171" s="1" t="str">
        <f>VLOOKUP(L:L,[1]Sheet1!$A:$N,2,FALSE)</f>
        <v>四川省旺苍县天星乡木瓜村4组27号</v>
      </c>
      <c r="AB171" s="1">
        <f t="shared" si="131"/>
        <v>0</v>
      </c>
      <c r="AC171" s="1" t="str">
        <f t="shared" si="132"/>
        <v>旺苍县天星乡木瓜村3组集体经济组织成员</v>
      </c>
      <c r="AD171" s="1">
        <v>628216</v>
      </c>
      <c r="AE171" s="1" t="s">
        <v>172</v>
      </c>
      <c r="AF171" s="1" t="s">
        <v>173</v>
      </c>
      <c r="AG171" s="1" t="s">
        <v>174</v>
      </c>
      <c r="AH171" s="1" t="str">
        <f t="shared" si="133"/>
        <v>旺苍县天星乡木瓜村3组李刚住宅一幢1-2层</v>
      </c>
      <c r="AJ171" s="1" t="s">
        <v>176</v>
      </c>
      <c r="AK171" s="5" t="s">
        <v>1486</v>
      </c>
      <c r="AM171" s="9"/>
      <c r="AP171" s="24" t="s">
        <v>177</v>
      </c>
      <c r="AQ171" s="9"/>
      <c r="AS171" s="25" t="str">
        <f t="shared" si="134"/>
        <v>本宗地采用测距仪丈量了部分界址边长。界址线清楚，双方现场指界，与邻宗地无争议。</v>
      </c>
      <c r="AT171" s="5" t="s">
        <v>178</v>
      </c>
      <c r="AU171" s="1" t="s">
        <v>179</v>
      </c>
      <c r="AW171" s="1" t="s">
        <v>180</v>
      </c>
      <c r="AY171" s="5" t="s">
        <v>181</v>
      </c>
      <c r="BA171" s="1" t="s">
        <v>570</v>
      </c>
      <c r="BB171" s="1">
        <v>0</v>
      </c>
      <c r="BD171" s="1" t="e">
        <f>VLOOKUP(K:K,面签资料路径!A:C,2,0)</f>
        <v>#N/A</v>
      </c>
      <c r="BG171" s="1" t="s">
        <v>207</v>
      </c>
      <c r="BH171" s="1" t="s">
        <v>185</v>
      </c>
      <c r="BJ171" s="1" t="s">
        <v>186</v>
      </c>
      <c r="BK171" s="1" t="str">
        <f t="shared" si="135"/>
        <v>自行修建</v>
      </c>
      <c r="BL171" s="1" t="s">
        <v>208</v>
      </c>
      <c r="BM171" s="1" t="s">
        <v>209</v>
      </c>
      <c r="BX171" s="1" t="s">
        <v>189</v>
      </c>
      <c r="BY171" s="1" t="s">
        <v>189</v>
      </c>
      <c r="BZ171" s="1" t="s">
        <v>189</v>
      </c>
      <c r="CA171" s="1" t="s">
        <v>189</v>
      </c>
      <c r="CB171" s="1" t="s">
        <v>189</v>
      </c>
      <c r="CC171" s="1" t="s">
        <v>188</v>
      </c>
      <c r="CD171" s="1" t="s">
        <v>189</v>
      </c>
      <c r="DC171" s="1" t="s">
        <v>217</v>
      </c>
      <c r="DD171" s="1" t="s">
        <v>244</v>
      </c>
      <c r="DE171" s="1" t="s">
        <v>1326</v>
      </c>
      <c r="DF171" s="1" t="s">
        <v>211</v>
      </c>
      <c r="DG171" s="1" t="s">
        <v>192</v>
      </c>
      <c r="DH171" s="1" t="s">
        <v>193</v>
      </c>
      <c r="DI171" s="1" t="s">
        <v>194</v>
      </c>
      <c r="DJ171" s="1" t="s">
        <v>194</v>
      </c>
      <c r="DK171" s="1" t="s">
        <v>194</v>
      </c>
      <c r="DL171" s="1" t="s">
        <v>194</v>
      </c>
      <c r="DM171" s="1">
        <v>281.48</v>
      </c>
      <c r="DN171" s="41">
        <f>ROUND(IF(AM171="是",IFERROR(DM171*EE171/SUMIF(F:F,F171,EE:EE),DM171),IFERROR(DM171*BT171/SUMIF(F:F,F171,BT:BT),DM171)),2)</f>
        <v>281.48</v>
      </c>
      <c r="DO171" s="41">
        <v>224.82</v>
      </c>
      <c r="DP171" s="41">
        <f>ROUND(IF(AM171="是",IFERROR(DO171*EE171/SUMIF(F:F,F171,EE:EE),DO171),IFERROR(DO171*BT171/SUMIF(F:F,F171,BT:BT),DO171)),2)</f>
        <v>224.82</v>
      </c>
      <c r="DQ171" s="41">
        <v>0</v>
      </c>
      <c r="DR171" s="41">
        <v>0</v>
      </c>
      <c r="DS171" s="41">
        <v>0</v>
      </c>
      <c r="DT171" s="41">
        <v>224.82</v>
      </c>
      <c r="DU171" s="41">
        <v>152.74</v>
      </c>
      <c r="DV171" s="41">
        <v>0</v>
      </c>
      <c r="DW171" s="41">
        <v>0</v>
      </c>
      <c r="DX171" s="41">
        <v>0</v>
      </c>
      <c r="DY171" s="41">
        <v>0</v>
      </c>
      <c r="DZ171" s="41">
        <v>0</v>
      </c>
      <c r="EA171" s="41">
        <v>0</v>
      </c>
      <c r="EB171" s="41">
        <v>0</v>
      </c>
      <c r="EC171" s="41">
        <v>0</v>
      </c>
      <c r="ED171" s="41">
        <v>0</v>
      </c>
      <c r="EE171" s="41">
        <f>ROUND(IF(AM171="是",SUM(DQ171:EC171),IFERROR(SUM(DQ171:EC171)*BT171/SUMIF(F:F,F171,BT:BT),SUM(DQ171:EC171))),2)</f>
        <v>377.56</v>
      </c>
      <c r="EF171" s="41" t="s">
        <v>195</v>
      </c>
      <c r="EG171" s="41">
        <f t="shared" si="136"/>
        <v>120</v>
      </c>
      <c r="EH171" s="41">
        <f t="shared" si="137"/>
        <v>160.96063663493</v>
      </c>
      <c r="EI171" s="1">
        <v>2</v>
      </c>
      <c r="EJ171" s="41">
        <f t="shared" si="138"/>
        <v>161.48</v>
      </c>
      <c r="EK171" s="41">
        <f t="shared" si="139"/>
        <v>216.59936336507</v>
      </c>
      <c r="EM171" s="33" t="str">
        <f t="shared" si="118"/>
        <v>经确认，该宗地总面积为281.48平方米，合法用地面积为120平方米，超占土地面积为161.48平方米;建筑总面积为0平方米，合法建筑面积为160.96平方米，超占建筑面积为216.6平方米</v>
      </c>
      <c r="EN171" s="33"/>
      <c r="EO171" s="43" t="str">
        <f t="shared" si="126"/>
        <v>该宗地面积为281.48平方米，合法面积为120平方米，超占土地面积为161.48平方米；建筑总面积为0平方米，合法建筑面积为160.96平方米，超占建筑面积为216.6平方米。
</v>
      </c>
      <c r="EP171" s="1"/>
      <c r="EQ171" s="1"/>
      <c r="ER171" s="1"/>
      <c r="ES171" s="1">
        <f t="shared" si="140"/>
        <v>2</v>
      </c>
      <c r="ET171" s="1" t="str">
        <f t="shared" si="141"/>
        <v>2</v>
      </c>
      <c r="EU171" s="1">
        <f t="shared" si="142"/>
        <v>0</v>
      </c>
      <c r="EV171" s="1">
        <f t="shared" si="143"/>
        <v>1</v>
      </c>
      <c r="EW171" s="1" t="str">
        <f t="shared" si="144"/>
        <v>1-2</v>
      </c>
      <c r="EX171" s="1" t="str">
        <f t="shared" si="145"/>
        <v>2</v>
      </c>
      <c r="EY171" s="1" t="str">
        <f t="shared" si="146"/>
        <v>1-2层</v>
      </c>
      <c r="FB171" s="5">
        <v>20210526</v>
      </c>
    </row>
    <row r="172" customHeight="1" spans="1:158">
      <c r="A172" s="1">
        <v>1</v>
      </c>
      <c r="B172" s="1" t="s">
        <v>1487</v>
      </c>
      <c r="C172" s="3" t="s">
        <v>1488</v>
      </c>
      <c r="D172" s="1" t="str">
        <f t="shared" si="127"/>
        <v>510821217203JC00191</v>
      </c>
      <c r="E172" s="1" t="str">
        <f t="shared" si="128"/>
        <v>510821217203JC00191F00010001</v>
      </c>
      <c r="F172" s="1" t="s">
        <v>1489</v>
      </c>
      <c r="G172" s="1" t="s">
        <v>169</v>
      </c>
      <c r="H172" s="1">
        <f>COUNTIF(F:F,F172)</f>
        <v>1</v>
      </c>
      <c r="I172" s="5" t="s">
        <v>170</v>
      </c>
      <c r="J172"/>
      <c r="L172" s="1" t="s">
        <v>1490</v>
      </c>
      <c r="M172" s="1">
        <f>COUNTIF(L:L,L172)</f>
        <v>1</v>
      </c>
      <c r="P172" s="6" t="str">
        <f>IFERROR(HYPERLINK(VLOOKUP(L:L,户籍资料路径!A:C,2,FALSE),"有"),"无")</f>
        <v>有</v>
      </c>
      <c r="Q172" s="11" t="str">
        <f>IFERROR(HYPERLINK(VLOOKUP(K:K,权属资料路径!A:B,2,FALSE),"有"),"无")</f>
        <v>无</v>
      </c>
      <c r="R172" s="11" t="str">
        <f>IFERROR(HYPERLINK(VLOOKUP(F:F,调查资料路径!A:B,2,FALSE),"有"),"无")</f>
        <v>无</v>
      </c>
      <c r="S172" s="12" t="str">
        <f t="shared" si="129"/>
        <v>有</v>
      </c>
      <c r="T172" s="1" t="s">
        <v>1491</v>
      </c>
      <c r="X172" s="1" t="s">
        <v>233</v>
      </c>
      <c r="Y172" s="1" t="str">
        <f t="shared" si="130"/>
        <v>3</v>
      </c>
      <c r="Z172" s="1" t="s">
        <v>1492</v>
      </c>
      <c r="AA172" s="1" t="str">
        <f>VLOOKUP(L:L,[1]Sheet1!$A:$N,2,FALSE)</f>
        <v>四川省旺苍县天星乡木瓜村4组31号</v>
      </c>
      <c r="AB172" s="1">
        <f t="shared" si="131"/>
        <v>0</v>
      </c>
      <c r="AC172" s="1" t="str">
        <f t="shared" si="132"/>
        <v>旺苍县天星乡木瓜村3组集体经济组织成员</v>
      </c>
      <c r="AD172" s="1">
        <v>628216</v>
      </c>
      <c r="AE172" s="1" t="s">
        <v>172</v>
      </c>
      <c r="AF172" s="1" t="s">
        <v>173</v>
      </c>
      <c r="AG172" s="1" t="s">
        <v>174</v>
      </c>
      <c r="AH172" s="1" t="str">
        <f t="shared" si="133"/>
        <v>旺苍县天星乡木瓜村3组吴晓燕住宅一幢1-1层</v>
      </c>
      <c r="AJ172" s="1" t="s">
        <v>176</v>
      </c>
      <c r="AK172" s="5" t="s">
        <v>1493</v>
      </c>
      <c r="AP172" s="24" t="s">
        <v>177</v>
      </c>
      <c r="AS172" s="25" t="str">
        <f t="shared" si="134"/>
        <v>本宗地采用测距仪丈量了部分界址边长。界址线清楚，双方现场指界，与邻宗地无争议。</v>
      </c>
      <c r="AT172" s="5" t="s">
        <v>178</v>
      </c>
      <c r="AU172" s="1" t="s">
        <v>179</v>
      </c>
      <c r="AW172" s="1" t="s">
        <v>180</v>
      </c>
      <c r="AY172" s="5" t="s">
        <v>181</v>
      </c>
      <c r="BA172" s="1" t="s">
        <v>570</v>
      </c>
      <c r="BB172" s="1">
        <v>0</v>
      </c>
      <c r="BD172" s="1" t="e">
        <f>VLOOKUP(K:K,面签资料路径!A:C,2,0)</f>
        <v>#N/A</v>
      </c>
      <c r="BG172" s="1" t="s">
        <v>207</v>
      </c>
      <c r="BH172" s="1" t="s">
        <v>185</v>
      </c>
      <c r="BJ172" s="1" t="s">
        <v>186</v>
      </c>
      <c r="BK172" s="1" t="str">
        <f t="shared" si="135"/>
        <v>自行修建</v>
      </c>
      <c r="BL172" s="1" t="s">
        <v>208</v>
      </c>
      <c r="BM172" s="1" t="s">
        <v>209</v>
      </c>
      <c r="BT172" s="9"/>
      <c r="BX172" s="1" t="s">
        <v>189</v>
      </c>
      <c r="BY172" s="1" t="s">
        <v>189</v>
      </c>
      <c r="BZ172" s="1" t="s">
        <v>189</v>
      </c>
      <c r="CA172" s="1" t="s">
        <v>189</v>
      </c>
      <c r="CB172" s="1" t="s">
        <v>189</v>
      </c>
      <c r="CC172" s="1" t="s">
        <v>188</v>
      </c>
      <c r="CD172" s="1" t="s">
        <v>189</v>
      </c>
      <c r="DC172" s="1" t="s">
        <v>169</v>
      </c>
      <c r="DD172" s="1" t="s">
        <v>210</v>
      </c>
      <c r="DE172" s="1" t="s">
        <v>211</v>
      </c>
      <c r="DF172" s="1" t="s">
        <v>1494</v>
      </c>
      <c r="DG172" s="1" t="s">
        <v>220</v>
      </c>
      <c r="DH172" s="1" t="s">
        <v>1468</v>
      </c>
      <c r="DI172" s="1" t="s">
        <v>194</v>
      </c>
      <c r="DJ172" s="1" t="s">
        <v>253</v>
      </c>
      <c r="DK172" s="1" t="s">
        <v>194</v>
      </c>
      <c r="DL172" s="1" t="s">
        <v>253</v>
      </c>
      <c r="DM172" s="1">
        <v>40.02</v>
      </c>
      <c r="DN172" s="41">
        <f>ROUND(IF(AM172="是",IFERROR(DM172*EE172/SUMIF(F:F,F172,EE:EE),DM172),IFERROR(DM172*BT172/SUMIF(F:F,F172,BT:BT),DM172)),2)</f>
        <v>40.02</v>
      </c>
      <c r="DO172" s="41">
        <v>30.25</v>
      </c>
      <c r="DP172" s="41">
        <f>ROUND(IF(AM172="是",IFERROR(DO172*EE172/SUMIF(F:F,F172,EE:EE),DO172),IFERROR(DO172*BT172/SUMIF(F:F,F172,BT:BT),DO172)),2)</f>
        <v>30.25</v>
      </c>
      <c r="DQ172" s="41">
        <v>0</v>
      </c>
      <c r="DR172" s="41">
        <v>0</v>
      </c>
      <c r="DS172" s="41">
        <v>0</v>
      </c>
      <c r="DT172" s="41">
        <v>30.25</v>
      </c>
      <c r="DU172" s="41">
        <v>0</v>
      </c>
      <c r="DV172" s="41">
        <v>0</v>
      </c>
      <c r="DW172" s="41">
        <v>0</v>
      </c>
      <c r="DX172" s="41">
        <v>0</v>
      </c>
      <c r="DY172" s="41">
        <v>0</v>
      </c>
      <c r="DZ172" s="41">
        <v>0</v>
      </c>
      <c r="EA172" s="41">
        <v>0</v>
      </c>
      <c r="EB172" s="41">
        <v>0</v>
      </c>
      <c r="EC172" s="41">
        <v>0</v>
      </c>
      <c r="ED172" s="41">
        <v>0</v>
      </c>
      <c r="EE172" s="41">
        <f>ROUND(IF(AM172="是",SUM(DQ172:EC172),IFERROR(SUM(DQ172:EC172)*BT172/SUMIF(F:F,F172,BT:BT),SUM(DQ172:EC172))),2)</f>
        <v>30.25</v>
      </c>
      <c r="EF172" s="41" t="s">
        <v>195</v>
      </c>
      <c r="EG172" s="41">
        <f t="shared" si="136"/>
        <v>40.02</v>
      </c>
      <c r="EH172" s="41">
        <f t="shared" si="137"/>
        <v>30.25</v>
      </c>
      <c r="EI172" s="1">
        <v>1</v>
      </c>
      <c r="EJ172" s="41">
        <f t="shared" si="138"/>
        <v>0</v>
      </c>
      <c r="EK172" s="41">
        <f t="shared" si="139"/>
        <v>0</v>
      </c>
      <c r="EM172" s="33" t="str">
        <f t="shared" si="118"/>
        <v>无</v>
      </c>
      <c r="EN172" s="33"/>
      <c r="EO172" s="43" t="str">
        <f t="shared" si="126"/>
        <v/>
      </c>
      <c r="EP172" s="1"/>
      <c r="EQ172" s="1"/>
      <c r="ER172" s="1"/>
      <c r="ES172" s="1">
        <f t="shared" si="140"/>
        <v>1</v>
      </c>
      <c r="ET172" s="1" t="str">
        <f t="shared" si="141"/>
        <v>1</v>
      </c>
      <c r="EU172" s="1">
        <f t="shared" si="142"/>
        <v>0</v>
      </c>
      <c r="EV172" s="1">
        <f t="shared" si="143"/>
        <v>1</v>
      </c>
      <c r="EW172" s="1" t="str">
        <f t="shared" si="144"/>
        <v>1-1</v>
      </c>
      <c r="EX172" s="1" t="str">
        <f t="shared" si="145"/>
        <v>1</v>
      </c>
      <c r="EY172" s="1" t="str">
        <f t="shared" si="146"/>
        <v>1-1层</v>
      </c>
      <c r="FB172" s="5">
        <v>20210526</v>
      </c>
    </row>
    <row r="173" customHeight="1" spans="1:158">
      <c r="A173" s="1">
        <v>1</v>
      </c>
      <c r="B173" s="1" t="s">
        <v>1495</v>
      </c>
      <c r="C173" s="3" t="s">
        <v>1496</v>
      </c>
      <c r="D173" s="1" t="str">
        <f t="shared" si="127"/>
        <v>510821217203JC00192</v>
      </c>
      <c r="E173" s="1" t="str">
        <f t="shared" si="128"/>
        <v>510821217203JC00192F00010001</v>
      </c>
      <c r="F173" s="1" t="s">
        <v>1497</v>
      </c>
      <c r="G173" s="1" t="s">
        <v>169</v>
      </c>
      <c r="H173" s="1">
        <f>COUNTIF(F:F,F173)</f>
        <v>1</v>
      </c>
      <c r="I173" s="5" t="s">
        <v>170</v>
      </c>
      <c r="L173" s="1" t="s">
        <v>1498</v>
      </c>
      <c r="M173" s="1">
        <f>COUNTIF(L:L,L173)</f>
        <v>1</v>
      </c>
      <c r="P173" s="6" t="str">
        <f>IFERROR(HYPERLINK(VLOOKUP(L:L,户籍资料路径!A:C,2,FALSE),"有"),"无")</f>
        <v>有</v>
      </c>
      <c r="Q173" s="11" t="str">
        <f>IFERROR(HYPERLINK(VLOOKUP(K:K,权属资料路径!A:B,2,FALSE),"有"),"无")</f>
        <v>无</v>
      </c>
      <c r="R173" s="11" t="str">
        <f>IFERROR(HYPERLINK(VLOOKUP(F:F,调查资料路径!A:B,2,FALSE),"有"),"无")</f>
        <v>无</v>
      </c>
      <c r="S173" s="12" t="str">
        <f t="shared" si="129"/>
        <v>有</v>
      </c>
      <c r="T173" s="1" t="s">
        <v>1499</v>
      </c>
      <c r="X173" s="1" t="s">
        <v>169</v>
      </c>
      <c r="Y173" s="1" t="str">
        <f t="shared" si="130"/>
        <v>1</v>
      </c>
      <c r="Z173" s="1" t="s">
        <v>1500</v>
      </c>
      <c r="AA173" s="1" t="str">
        <f>VLOOKUP(L:L,[1]Sheet1!$A:$N,2,FALSE)</f>
        <v>四川省旺苍县天星乡木瓜村4组32号</v>
      </c>
      <c r="AB173" s="1">
        <f t="shared" si="131"/>
        <v>0</v>
      </c>
      <c r="AC173" s="1" t="str">
        <f t="shared" si="132"/>
        <v>旺苍县天星乡木瓜村3组集体经济组织成员</v>
      </c>
      <c r="AD173" s="1">
        <v>628216</v>
      </c>
      <c r="AE173" s="1" t="s">
        <v>172</v>
      </c>
      <c r="AF173" s="1" t="s">
        <v>173</v>
      </c>
      <c r="AG173" s="1" t="s">
        <v>174</v>
      </c>
      <c r="AH173" s="1" t="str">
        <f t="shared" si="133"/>
        <v>旺苍县天星乡木瓜村3组付云庭住宅一幢1-1层</v>
      </c>
      <c r="AJ173" s="1" t="s">
        <v>176</v>
      </c>
      <c r="AK173" s="5" t="s">
        <v>1501</v>
      </c>
      <c r="AP173" s="24" t="s">
        <v>177</v>
      </c>
      <c r="AS173" s="25" t="str">
        <f t="shared" si="134"/>
        <v>本宗地采用测距仪丈量了部分界址边长。界址线清楚，双方现场指界，与邻宗地无争议。</v>
      </c>
      <c r="AT173" s="5" t="s">
        <v>178</v>
      </c>
      <c r="AU173" s="1" t="s">
        <v>179</v>
      </c>
      <c r="AW173" s="1" t="s">
        <v>180</v>
      </c>
      <c r="AY173" s="5" t="s">
        <v>181</v>
      </c>
      <c r="BA173" s="1" t="s">
        <v>570</v>
      </c>
      <c r="BB173" s="1">
        <v>0</v>
      </c>
      <c r="BD173" s="1" t="e">
        <f>VLOOKUP(K:K,面签资料路径!A:C,2,0)</f>
        <v>#N/A</v>
      </c>
      <c r="BG173" s="1" t="s">
        <v>207</v>
      </c>
      <c r="BH173" s="1" t="s">
        <v>185</v>
      </c>
      <c r="BJ173" s="1" t="s">
        <v>186</v>
      </c>
      <c r="BK173" s="1" t="str">
        <f t="shared" si="135"/>
        <v>自行修建</v>
      </c>
      <c r="BL173" s="1" t="s">
        <v>208</v>
      </c>
      <c r="BM173" s="1" t="s">
        <v>209</v>
      </c>
      <c r="BX173" s="1" t="s">
        <v>189</v>
      </c>
      <c r="BY173" s="1" t="s">
        <v>189</v>
      </c>
      <c r="BZ173" s="1" t="s">
        <v>189</v>
      </c>
      <c r="CA173" s="1" t="s">
        <v>189</v>
      </c>
      <c r="CB173" s="1" t="s">
        <v>189</v>
      </c>
      <c r="CC173" s="1" t="s">
        <v>188</v>
      </c>
      <c r="CD173" s="1" t="s">
        <v>189</v>
      </c>
      <c r="DC173" s="1" t="s">
        <v>169</v>
      </c>
      <c r="DD173" s="1" t="s">
        <v>210</v>
      </c>
      <c r="DE173" s="1" t="s">
        <v>211</v>
      </c>
      <c r="DF173" s="1" t="s">
        <v>211</v>
      </c>
      <c r="DG173" s="1" t="s">
        <v>1502</v>
      </c>
      <c r="DH173" s="1" t="s">
        <v>1478</v>
      </c>
      <c r="DI173" s="1" t="s">
        <v>194</v>
      </c>
      <c r="DJ173" s="1" t="s">
        <v>194</v>
      </c>
      <c r="DK173" s="1" t="s">
        <v>253</v>
      </c>
      <c r="DL173" s="1" t="s">
        <v>253</v>
      </c>
      <c r="DM173" s="1">
        <v>149.09</v>
      </c>
      <c r="DN173" s="41">
        <f>ROUND(IF(AM173="是",IFERROR(DM173*EE173/SUMIF(F:F,F173,EE:EE),DM173),IFERROR(DM173*BT173/SUMIF(F:F,F173,BT:BT),DM173)),2)</f>
        <v>149.09</v>
      </c>
      <c r="DO173" s="41">
        <v>118.24</v>
      </c>
      <c r="DP173" s="41">
        <f>ROUND(IF(AM173="是",IFERROR(DO173*EE173/SUMIF(F:F,F173,EE:EE),DO173),IFERROR(DO173*BT173/SUMIF(F:F,F173,BT:BT),DO173)),2)</f>
        <v>118.24</v>
      </c>
      <c r="DQ173" s="41">
        <v>0</v>
      </c>
      <c r="DR173" s="41">
        <v>0</v>
      </c>
      <c r="DS173" s="41">
        <v>0</v>
      </c>
      <c r="DT173" s="41">
        <v>118.24</v>
      </c>
      <c r="DU173" s="41">
        <v>0</v>
      </c>
      <c r="DV173" s="41">
        <v>0</v>
      </c>
      <c r="DW173" s="41">
        <v>0</v>
      </c>
      <c r="DX173" s="41">
        <v>0</v>
      </c>
      <c r="DY173" s="41">
        <v>0</v>
      </c>
      <c r="DZ173" s="41">
        <v>0</v>
      </c>
      <c r="EA173" s="41">
        <v>0</v>
      </c>
      <c r="EB173" s="41">
        <v>0</v>
      </c>
      <c r="EC173" s="41">
        <v>0</v>
      </c>
      <c r="ED173" s="41">
        <v>0</v>
      </c>
      <c r="EE173" s="41">
        <f>ROUND(IF(AM173="是",SUM(DQ173:EC173),IFERROR(SUM(DQ173:EC173)*BT173/SUMIF(F:F,F173,BT:BT),SUM(DQ173:EC173))),2)</f>
        <v>118.24</v>
      </c>
      <c r="EF173" s="41" t="s">
        <v>195</v>
      </c>
      <c r="EG173" s="41">
        <f t="shared" si="136"/>
        <v>149.09</v>
      </c>
      <c r="EH173" s="41">
        <f t="shared" si="137"/>
        <v>118.24</v>
      </c>
      <c r="EI173" s="1">
        <v>1</v>
      </c>
      <c r="EJ173" s="41">
        <f t="shared" si="138"/>
        <v>0</v>
      </c>
      <c r="EK173" s="41">
        <f t="shared" si="139"/>
        <v>0</v>
      </c>
      <c r="EM173" s="33" t="str">
        <f t="shared" si="118"/>
        <v>无</v>
      </c>
      <c r="EN173" s="33"/>
      <c r="EO173" s="43" t="str">
        <f t="shared" si="126"/>
        <v/>
      </c>
      <c r="EP173" s="1"/>
      <c r="EQ173" s="1"/>
      <c r="ER173" s="1"/>
      <c r="ES173" s="1">
        <f t="shared" si="140"/>
        <v>1</v>
      </c>
      <c r="ET173" s="1" t="str">
        <f t="shared" si="141"/>
        <v>1</v>
      </c>
      <c r="EU173" s="1">
        <f t="shared" si="142"/>
        <v>0</v>
      </c>
      <c r="EV173" s="1">
        <f t="shared" si="143"/>
        <v>1</v>
      </c>
      <c r="EW173" s="1" t="str">
        <f t="shared" si="144"/>
        <v>1-1</v>
      </c>
      <c r="EX173" s="1" t="str">
        <f t="shared" si="145"/>
        <v>1</v>
      </c>
      <c r="EY173" s="1" t="str">
        <f t="shared" si="146"/>
        <v>1-1层</v>
      </c>
      <c r="FB173" s="5">
        <v>20210526</v>
      </c>
    </row>
    <row r="174" customHeight="1" spans="1:158">
      <c r="A174" s="1">
        <v>1</v>
      </c>
      <c r="B174" s="1" t="s">
        <v>1503</v>
      </c>
      <c r="C174" s="3" t="s">
        <v>1504</v>
      </c>
      <c r="D174" s="1" t="str">
        <f t="shared" ref="D174:D195" si="147">F174</f>
        <v>510821217203JC00194</v>
      </c>
      <c r="E174" s="1" t="str">
        <f t="shared" ref="E174:E195" si="148">F174&amp;"F00010001"</f>
        <v>510821217203JC00194F00010001</v>
      </c>
      <c r="F174" s="1" t="s">
        <v>1505</v>
      </c>
      <c r="G174" s="1" t="s">
        <v>169</v>
      </c>
      <c r="H174" s="1">
        <f>COUNTIF(F:F,F174)</f>
        <v>1</v>
      </c>
      <c r="I174" s="5" t="s">
        <v>170</v>
      </c>
      <c r="J174" s="9"/>
      <c r="L174" s="1" t="s">
        <v>1506</v>
      </c>
      <c r="M174" s="1">
        <f>COUNTIF(L:L,L174)</f>
        <v>1</v>
      </c>
      <c r="P174" s="6" t="str">
        <f>IFERROR(HYPERLINK(VLOOKUP(L:L,户籍资料路径!A:C,2,FALSE),"有"),"无")</f>
        <v>有</v>
      </c>
      <c r="Q174" s="11" t="str">
        <f>IFERROR(HYPERLINK(VLOOKUP(K:K,权属资料路径!A:B,2,FALSE),"有"),"无")</f>
        <v>无</v>
      </c>
      <c r="R174" s="11" t="str">
        <f>IFERROR(HYPERLINK(VLOOKUP(F:F,调查资料路径!A:B,2,FALSE),"有"),"无")</f>
        <v>无</v>
      </c>
      <c r="S174" s="12" t="str">
        <f t="shared" ref="S174:S195" si="149">IF(C174&gt;0,HYPERLINK(".\"&amp;AE174&amp;AF174&amp;"房屋照片\"&amp;C174,"有"),"无")</f>
        <v>有</v>
      </c>
      <c r="T174" s="1" t="s">
        <v>1507</v>
      </c>
      <c r="X174" s="1" t="s">
        <v>217</v>
      </c>
      <c r="Y174" s="1" t="str">
        <f t="shared" ref="Y174:Y195" si="150">IF(U174&gt;0,"核实是否所有人都要享受面积",IF(V174&gt;0,"核实是否所有人都要享受面积",X174))</f>
        <v>2</v>
      </c>
      <c r="Z174" s="1" t="s">
        <v>1508</v>
      </c>
      <c r="AA174" s="1" t="str">
        <f>VLOOKUP(L:L,[1]Sheet1!$A:$N,2,FALSE)</f>
        <v>四川省旺苍县天星乡木瓜村4组45号</v>
      </c>
      <c r="AB174" s="1">
        <f t="shared" si="131"/>
        <v>0</v>
      </c>
      <c r="AC174" s="1" t="str">
        <f t="shared" si="132"/>
        <v>旺苍县天星乡木瓜村3组集体经济组织成员</v>
      </c>
      <c r="AD174" s="1">
        <v>628216</v>
      </c>
      <c r="AE174" s="1" t="s">
        <v>172</v>
      </c>
      <c r="AF174" s="1" t="s">
        <v>173</v>
      </c>
      <c r="AG174" s="1" t="s">
        <v>174</v>
      </c>
      <c r="AH174" s="1" t="str">
        <f t="shared" ref="AH174:AH195" si="151">"旺苍县"&amp;AE174&amp;AF174&amp;AG174&amp;L174&amp;"住宅一幢1-"&amp;DC174&amp;"层"</f>
        <v>旺苍县天星乡木瓜村3组青明义住宅一幢1-1层</v>
      </c>
      <c r="AJ174" s="1" t="s">
        <v>176</v>
      </c>
      <c r="AK174" s="5" t="s">
        <v>1509</v>
      </c>
      <c r="AM174" s="9"/>
      <c r="AP174" s="24" t="s">
        <v>177</v>
      </c>
      <c r="AQ174" s="9"/>
      <c r="AS174" s="25" t="str">
        <f t="shared" ref="AS174:AS195" si="152">AP174&amp;AQ174</f>
        <v>本宗地采用测距仪丈量了部分界址边长。界址线清楚，双方现场指界，与邻宗地无争议。</v>
      </c>
      <c r="AT174" s="5" t="s">
        <v>178</v>
      </c>
      <c r="AU174" s="1" t="s">
        <v>179</v>
      </c>
      <c r="AW174" s="1" t="s">
        <v>180</v>
      </c>
      <c r="AY174" s="5" t="s">
        <v>181</v>
      </c>
      <c r="BA174" s="1" t="s">
        <v>570</v>
      </c>
      <c r="BB174" s="1">
        <v>0</v>
      </c>
      <c r="BD174" s="1" t="e">
        <f>VLOOKUP(K:K,面签资料路径!A:C,2,0)</f>
        <v>#N/A</v>
      </c>
      <c r="BG174" s="1" t="s">
        <v>207</v>
      </c>
      <c r="BH174" s="1" t="s">
        <v>185</v>
      </c>
      <c r="BJ174" s="1" t="s">
        <v>186</v>
      </c>
      <c r="BK174" s="1" t="str">
        <f t="shared" ref="BK174:BK195" si="153">IF(CD174="是","继承","自行修建")</f>
        <v>自行修建</v>
      </c>
      <c r="BL174" s="1" t="s">
        <v>208</v>
      </c>
      <c r="BM174" s="1" t="s">
        <v>209</v>
      </c>
      <c r="BT174" s="9"/>
      <c r="BX174" s="1" t="s">
        <v>188</v>
      </c>
      <c r="BY174" s="1" t="s">
        <v>189</v>
      </c>
      <c r="BZ174" s="1" t="s">
        <v>189</v>
      </c>
      <c r="CA174" s="1" t="s">
        <v>189</v>
      </c>
      <c r="CB174" s="1" t="s">
        <v>189</v>
      </c>
      <c r="CC174" s="1" t="s">
        <v>188</v>
      </c>
      <c r="CD174" s="1" t="s">
        <v>189</v>
      </c>
      <c r="DC174" s="1" t="s">
        <v>169</v>
      </c>
      <c r="DD174" s="1" t="s">
        <v>210</v>
      </c>
      <c r="DE174" s="1" t="s">
        <v>211</v>
      </c>
      <c r="DF174" s="1" t="s">
        <v>1510</v>
      </c>
      <c r="DG174" s="1" t="s">
        <v>220</v>
      </c>
      <c r="DH174" s="1" t="s">
        <v>193</v>
      </c>
      <c r="DI174" s="1" t="s">
        <v>194</v>
      </c>
      <c r="DJ174" s="1" t="s">
        <v>253</v>
      </c>
      <c r="DK174" s="1" t="s">
        <v>194</v>
      </c>
      <c r="DL174" s="1" t="s">
        <v>194</v>
      </c>
      <c r="DM174" s="1">
        <v>161.2</v>
      </c>
      <c r="DN174" s="41">
        <f>ROUND(IF(AM174="是",IFERROR(DM174*EE174/SUMIF(F:F,F174,EE:EE),DM174),IFERROR(DM174*BT174/SUMIF(F:F,F174,BT:BT),DM174)),2)</f>
        <v>161.2</v>
      </c>
      <c r="DO174" s="41">
        <v>103.02</v>
      </c>
      <c r="DP174" s="41">
        <f>ROUND(IF(AM174="是",IFERROR(DO174*EE174/SUMIF(F:F,F174,EE:EE),DO174),IFERROR(DO174*BT174/SUMIF(F:F,F174,BT:BT),DO174)),2)</f>
        <v>103.02</v>
      </c>
      <c r="DQ174" s="41">
        <v>0</v>
      </c>
      <c r="DR174" s="41">
        <v>0</v>
      </c>
      <c r="DS174" s="41">
        <v>0</v>
      </c>
      <c r="DT174" s="41">
        <v>103.02</v>
      </c>
      <c r="DU174" s="41">
        <v>0</v>
      </c>
      <c r="DV174" s="41">
        <v>0</v>
      </c>
      <c r="DW174" s="41">
        <v>0</v>
      </c>
      <c r="DX174" s="41">
        <v>0</v>
      </c>
      <c r="DY174" s="41">
        <v>0</v>
      </c>
      <c r="DZ174" s="41">
        <v>0</v>
      </c>
      <c r="EA174" s="41">
        <v>0</v>
      </c>
      <c r="EB174" s="41">
        <v>0</v>
      </c>
      <c r="EC174" s="41">
        <v>0</v>
      </c>
      <c r="ED174" s="41">
        <v>0</v>
      </c>
      <c r="EE174" s="41">
        <f>ROUND(IF(AM174="是",SUM(DQ174:EC174),IFERROR(SUM(DQ174:EC174)*BT174/SUMIF(F:F,F174,BT:BT),SUM(DQ174:EC174))),2)</f>
        <v>103.02</v>
      </c>
      <c r="EF174" s="41" t="s">
        <v>195</v>
      </c>
      <c r="EG174" s="41">
        <f t="shared" si="136"/>
        <v>90</v>
      </c>
      <c r="EH174" s="41">
        <f t="shared" si="137"/>
        <v>57.5173697270471</v>
      </c>
      <c r="EI174" s="1">
        <v>1</v>
      </c>
      <c r="EJ174" s="41">
        <f t="shared" si="138"/>
        <v>71.2</v>
      </c>
      <c r="EK174" s="41">
        <f t="shared" si="139"/>
        <v>45.5026302729528</v>
      </c>
      <c r="EM174" s="33" t="str">
        <f t="shared" si="118"/>
        <v>经确认，该宗地总面积为161.2平方米，合法用地面积为90平方米，超占土地面积为71.2平方米;建筑总面积为0平方米，合法建筑面积为57.52平方米，超占建筑面积为45.5平方米</v>
      </c>
      <c r="EN174" s="33"/>
      <c r="EO174" s="43" t="str">
        <f t="shared" si="126"/>
        <v>该宗地面积为161.2平方米，合法面积为90平方米，超占土地面积为71.2平方米；建筑总面积为0平方米，合法建筑面积为57.52平方米，超占建筑面积为45.5平方米。
</v>
      </c>
      <c r="EP174" s="1"/>
      <c r="EQ174" s="1"/>
      <c r="ER174" s="1"/>
      <c r="ES174" s="1">
        <f t="shared" si="140"/>
        <v>1</v>
      </c>
      <c r="ET174" s="1" t="str">
        <f t="shared" si="141"/>
        <v>1</v>
      </c>
      <c r="EU174" s="1">
        <f t="shared" si="142"/>
        <v>0</v>
      </c>
      <c r="EV174" s="1">
        <f t="shared" si="143"/>
        <v>1</v>
      </c>
      <c r="EW174" s="1" t="str">
        <f t="shared" si="144"/>
        <v>1-1</v>
      </c>
      <c r="EX174" s="1" t="str">
        <f t="shared" si="145"/>
        <v>1</v>
      </c>
      <c r="EY174" s="1" t="str">
        <f t="shared" si="146"/>
        <v>1-1层</v>
      </c>
      <c r="FB174" s="5">
        <v>20210526</v>
      </c>
    </row>
    <row r="175" customHeight="1" spans="1:158">
      <c r="A175" s="1">
        <v>1</v>
      </c>
      <c r="B175" s="1" t="s">
        <v>1511</v>
      </c>
      <c r="C175" s="3" t="s">
        <v>1512</v>
      </c>
      <c r="D175" s="1" t="str">
        <f t="shared" si="147"/>
        <v>510821217203JC00195</v>
      </c>
      <c r="E175" s="1" t="str">
        <f t="shared" si="148"/>
        <v>510821217203JC00195F00010001</v>
      </c>
      <c r="F175" s="1" t="s">
        <v>1513</v>
      </c>
      <c r="G175" s="1" t="s">
        <v>169</v>
      </c>
      <c r="H175" s="1">
        <f>COUNTIF(F:F,F175)</f>
        <v>1</v>
      </c>
      <c r="I175" s="5" t="s">
        <v>170</v>
      </c>
      <c r="L175" s="1" t="s">
        <v>1514</v>
      </c>
      <c r="M175" s="1">
        <f>COUNTIF(L:L,L175)</f>
        <v>1</v>
      </c>
      <c r="P175" s="6" t="str">
        <f>IFERROR(HYPERLINK(VLOOKUP(L:L,户籍资料路径!A:C,2,FALSE),"有"),"无")</f>
        <v>有</v>
      </c>
      <c r="Q175" s="11" t="str">
        <f>IFERROR(HYPERLINK(VLOOKUP(L:L,权属资料路径!A:B,2,FALSE),"有"),"无")</f>
        <v>无</v>
      </c>
      <c r="R175" s="11" t="str">
        <f>IFERROR(HYPERLINK(VLOOKUP(F:F,调查资料路径!A:B,2,FALSE),"有"),"无")</f>
        <v>无</v>
      </c>
      <c r="S175" s="12" t="str">
        <f t="shared" si="149"/>
        <v>有</v>
      </c>
      <c r="T175" s="1" t="s">
        <v>1515</v>
      </c>
      <c r="X175" s="1" t="s">
        <v>217</v>
      </c>
      <c r="Y175" s="1" t="str">
        <f t="shared" si="150"/>
        <v>2</v>
      </c>
      <c r="Z175" s="1" t="s">
        <v>1516</v>
      </c>
      <c r="AA175" s="1" t="str">
        <f>VLOOKUP(L:L,[1]Sheet1!$A:$N,2,FALSE)</f>
        <v>四川省旺苍县天星乡木瓜村4组44号</v>
      </c>
      <c r="AB175" s="1">
        <f t="shared" si="131"/>
        <v>0</v>
      </c>
      <c r="AC175" s="1" t="str">
        <f t="shared" si="132"/>
        <v>旺苍县天星乡木瓜村3组集体经济组织成员</v>
      </c>
      <c r="AD175" s="1">
        <v>628216</v>
      </c>
      <c r="AE175" s="1" t="s">
        <v>172</v>
      </c>
      <c r="AF175" s="1" t="s">
        <v>173</v>
      </c>
      <c r="AG175" s="1" t="s">
        <v>174</v>
      </c>
      <c r="AH175" s="1" t="str">
        <f t="shared" si="151"/>
        <v>旺苍县天星乡木瓜村3组李贤寿住宅一幢1-1层</v>
      </c>
      <c r="AJ175" s="1" t="s">
        <v>176</v>
      </c>
      <c r="AK175" s="5" t="s">
        <v>1517</v>
      </c>
      <c r="AP175" s="24" t="s">
        <v>177</v>
      </c>
      <c r="AS175" s="25" t="str">
        <f t="shared" si="152"/>
        <v>本宗地采用测距仪丈量了部分界址边长。界址线清楚，双方现场指界，与邻宗地无争议。</v>
      </c>
      <c r="AT175" s="5" t="s">
        <v>178</v>
      </c>
      <c r="AU175" s="1" t="s">
        <v>179</v>
      </c>
      <c r="AW175" s="1" t="s">
        <v>180</v>
      </c>
      <c r="AY175" s="5" t="s">
        <v>181</v>
      </c>
      <c r="BA175" s="1" t="s">
        <v>570</v>
      </c>
      <c r="BB175" s="1">
        <v>0</v>
      </c>
      <c r="BD175" s="1" t="e">
        <f>VLOOKUP(K:K,面签资料路径!A:C,2,0)</f>
        <v>#N/A</v>
      </c>
      <c r="BG175" s="1" t="s">
        <v>207</v>
      </c>
      <c r="BH175" s="1" t="s">
        <v>185</v>
      </c>
      <c r="BJ175" s="1" t="s">
        <v>186</v>
      </c>
      <c r="BK175" s="1" t="str">
        <f t="shared" si="153"/>
        <v>自行修建</v>
      </c>
      <c r="BL175" s="1" t="s">
        <v>208</v>
      </c>
      <c r="BM175" s="1" t="s">
        <v>209</v>
      </c>
      <c r="BX175" s="1" t="s">
        <v>189</v>
      </c>
      <c r="BY175" s="1" t="s">
        <v>189</v>
      </c>
      <c r="BZ175" s="1" t="s">
        <v>189</v>
      </c>
      <c r="CA175" s="1" t="s">
        <v>189</v>
      </c>
      <c r="CB175" s="1" t="s">
        <v>189</v>
      </c>
      <c r="CC175" s="1" t="s">
        <v>188</v>
      </c>
      <c r="CD175" s="1" t="s">
        <v>189</v>
      </c>
      <c r="DC175" s="1" t="s">
        <v>169</v>
      </c>
      <c r="DD175" s="1" t="s">
        <v>210</v>
      </c>
      <c r="DE175" s="1" t="s">
        <v>211</v>
      </c>
      <c r="DF175" s="1" t="s">
        <v>1518</v>
      </c>
      <c r="DG175" s="1" t="s">
        <v>220</v>
      </c>
      <c r="DH175" s="1" t="s">
        <v>1519</v>
      </c>
      <c r="DI175" s="1" t="s">
        <v>194</v>
      </c>
      <c r="DJ175" s="1" t="s">
        <v>253</v>
      </c>
      <c r="DK175" s="1" t="s">
        <v>194</v>
      </c>
      <c r="DL175" s="1" t="s">
        <v>253</v>
      </c>
      <c r="DM175" s="1">
        <v>105.18</v>
      </c>
      <c r="DN175" s="41">
        <f>ROUND(IF(AM175="是",IFERROR(DM175*EE175/SUMIF(F:F,F175,EE:EE),DM175),IFERROR(DM175*BT175/SUMIF(F:F,F175,BT:BT),DM175)),2)</f>
        <v>105.18</v>
      </c>
      <c r="DO175" s="41">
        <v>62.65</v>
      </c>
      <c r="DP175" s="41">
        <f>ROUND(IF(AM175="是",IFERROR(DO175*EE175/SUMIF(F:F,F175,EE:EE),DO175),IFERROR(DO175*BT175/SUMIF(F:F,F175,BT:BT),DO175)),2)</f>
        <v>62.65</v>
      </c>
      <c r="DQ175" s="41">
        <v>0</v>
      </c>
      <c r="DR175" s="41">
        <v>0</v>
      </c>
      <c r="DS175" s="41">
        <v>0</v>
      </c>
      <c r="DT175" s="41">
        <v>62.65</v>
      </c>
      <c r="DU175" s="41">
        <v>0</v>
      </c>
      <c r="DV175" s="41">
        <v>0</v>
      </c>
      <c r="DW175" s="41">
        <v>0</v>
      </c>
      <c r="DX175" s="41">
        <v>0</v>
      </c>
      <c r="DY175" s="41">
        <v>0</v>
      </c>
      <c r="DZ175" s="41">
        <v>0</v>
      </c>
      <c r="EA175" s="41">
        <v>0</v>
      </c>
      <c r="EB175" s="41">
        <v>0</v>
      </c>
      <c r="EC175" s="41">
        <v>0</v>
      </c>
      <c r="ED175" s="41">
        <v>0</v>
      </c>
      <c r="EE175" s="41">
        <f>ROUND(IF(AM175="是",SUM(DQ175:EC175),IFERROR(SUM(DQ175:EC175)*BT175/SUMIF(F:F,F175,BT:BT),SUM(DQ175:EC175))),2)</f>
        <v>62.65</v>
      </c>
      <c r="EF175" s="41" t="s">
        <v>195</v>
      </c>
      <c r="EG175" s="41">
        <f t="shared" si="136"/>
        <v>90</v>
      </c>
      <c r="EH175" s="41">
        <f t="shared" si="137"/>
        <v>53.6081003993155</v>
      </c>
      <c r="EI175" s="1">
        <v>1</v>
      </c>
      <c r="EJ175" s="41">
        <f t="shared" si="138"/>
        <v>15.18</v>
      </c>
      <c r="EK175" s="41">
        <f t="shared" si="139"/>
        <v>9.04189960068454</v>
      </c>
      <c r="EM175" s="33" t="str">
        <f t="shared" si="118"/>
        <v>经确认，该宗地总面积为105.18平方米，合法用地面积为90平方米，超占土地面积为15.18平方米;建筑总面积为0平方米，合法建筑面积为53.61平方米，超占建筑面积为9.04平方米</v>
      </c>
      <c r="EN175" s="33"/>
      <c r="EO175" s="43" t="str">
        <f t="shared" si="126"/>
        <v>该宗地面积为105.18平方米，合法面积为90平方米，超占土地面积为15.18平方米；建筑总面积为0平方米，合法建筑面积为53.61平方米，超占建筑面积为9.04平方米。
</v>
      </c>
      <c r="EP175" s="1"/>
      <c r="EQ175" s="1"/>
      <c r="ER175" s="1"/>
      <c r="ES175" s="1">
        <f t="shared" si="140"/>
        <v>1</v>
      </c>
      <c r="ET175" s="1" t="str">
        <f t="shared" si="141"/>
        <v>1</v>
      </c>
      <c r="EU175" s="1">
        <f t="shared" si="142"/>
        <v>0</v>
      </c>
      <c r="EV175" s="1">
        <f t="shared" si="143"/>
        <v>1</v>
      </c>
      <c r="EW175" s="1" t="str">
        <f t="shared" si="144"/>
        <v>1-1</v>
      </c>
      <c r="EX175" s="1" t="str">
        <f t="shared" si="145"/>
        <v>1</v>
      </c>
      <c r="EY175" s="1" t="str">
        <f t="shared" si="146"/>
        <v>1-1层</v>
      </c>
      <c r="FB175" s="5">
        <v>20210526</v>
      </c>
    </row>
    <row r="176" customHeight="1" spans="1:158">
      <c r="A176" s="1">
        <v>1</v>
      </c>
      <c r="B176" s="1" t="s">
        <v>1520</v>
      </c>
      <c r="C176" s="3" t="s">
        <v>1521</v>
      </c>
      <c r="D176" s="1" t="str">
        <f t="shared" si="147"/>
        <v>510821217203JC00196</v>
      </c>
      <c r="E176" s="1" t="str">
        <f t="shared" si="148"/>
        <v>510821217203JC00196F00010001</v>
      </c>
      <c r="F176" s="1" t="s">
        <v>1522</v>
      </c>
      <c r="G176" s="1" t="s">
        <v>169</v>
      </c>
      <c r="H176" s="1">
        <f>COUNTIF(F:F,F176)</f>
        <v>1</v>
      </c>
      <c r="I176" s="5" t="s">
        <v>170</v>
      </c>
      <c r="L176" s="9" t="s">
        <v>1523</v>
      </c>
      <c r="M176" s="1">
        <f>COUNTIF(L:L,L176)</f>
        <v>1</v>
      </c>
      <c r="N176"/>
      <c r="P176" s="6" t="str">
        <f>IFERROR(HYPERLINK(VLOOKUP(L:L,户籍资料路径!A:C,2,FALSE),"有"),"无")</f>
        <v>有</v>
      </c>
      <c r="Q176" s="11" t="str">
        <f>IFERROR(HYPERLINK(VLOOKUP(K:K,权属资料路径!A:B,2,FALSE),"有"),"无")</f>
        <v>无</v>
      </c>
      <c r="R176" s="11" t="str">
        <f>IFERROR(HYPERLINK(VLOOKUP(F:F,调查资料路径!A:B,2,FALSE),"有"),"无")</f>
        <v>无</v>
      </c>
      <c r="S176" s="12" t="str">
        <f t="shared" si="149"/>
        <v>有</v>
      </c>
      <c r="T176" s="1" t="s">
        <v>1524</v>
      </c>
      <c r="X176" s="1" t="s">
        <v>169</v>
      </c>
      <c r="Y176" s="1" t="str">
        <f t="shared" si="150"/>
        <v>1</v>
      </c>
      <c r="Z176" s="1" t="s">
        <v>1525</v>
      </c>
      <c r="AA176" s="1" t="str">
        <f>VLOOKUP(L:L,[1]Sheet1!$A:$N,2,FALSE)</f>
        <v>四川省旺苍县天星乡木瓜村4组44号</v>
      </c>
      <c r="AB176" s="1">
        <f t="shared" si="131"/>
        <v>0</v>
      </c>
      <c r="AC176" s="1" t="str">
        <f t="shared" si="132"/>
        <v>旺苍县天星乡木瓜村3组集体经济组织成员</v>
      </c>
      <c r="AD176" s="1">
        <v>628216</v>
      </c>
      <c r="AE176" s="1" t="s">
        <v>172</v>
      </c>
      <c r="AF176" s="1" t="s">
        <v>173</v>
      </c>
      <c r="AG176" s="1" t="s">
        <v>174</v>
      </c>
      <c r="AH176" s="1" t="str">
        <f t="shared" si="151"/>
        <v>旺苍县天星乡木瓜村3组青俐君住宅一幢1-1层</v>
      </c>
      <c r="AJ176" s="1" t="s">
        <v>176</v>
      </c>
      <c r="AK176" s="5" t="s">
        <v>1526</v>
      </c>
      <c r="AP176" s="24" t="s">
        <v>177</v>
      </c>
      <c r="AS176" s="25" t="str">
        <f t="shared" si="152"/>
        <v>本宗地采用测距仪丈量了部分界址边长。界址线清楚，双方现场指界，与邻宗地无争议。</v>
      </c>
      <c r="AT176" s="5" t="s">
        <v>178</v>
      </c>
      <c r="AU176" s="1" t="s">
        <v>179</v>
      </c>
      <c r="AW176" s="1" t="s">
        <v>180</v>
      </c>
      <c r="AY176" s="5" t="s">
        <v>181</v>
      </c>
      <c r="BA176" s="1" t="s">
        <v>570</v>
      </c>
      <c r="BB176" s="1">
        <v>0</v>
      </c>
      <c r="BD176" s="1" t="e">
        <f>VLOOKUP(K:K,面签资料路径!A:C,2,0)</f>
        <v>#N/A</v>
      </c>
      <c r="BG176" s="1" t="s">
        <v>207</v>
      </c>
      <c r="BH176" s="1" t="s">
        <v>185</v>
      </c>
      <c r="BJ176" s="1" t="s">
        <v>186</v>
      </c>
      <c r="BK176" s="1" t="str">
        <f t="shared" si="153"/>
        <v>自行修建</v>
      </c>
      <c r="BL176" s="1" t="s">
        <v>208</v>
      </c>
      <c r="BM176" s="1" t="s">
        <v>209</v>
      </c>
      <c r="BX176" s="1" t="s">
        <v>188</v>
      </c>
      <c r="BY176" s="1" t="s">
        <v>189</v>
      </c>
      <c r="BZ176" s="1" t="s">
        <v>189</v>
      </c>
      <c r="CA176" s="1" t="s">
        <v>189</v>
      </c>
      <c r="CB176" s="1" t="s">
        <v>189</v>
      </c>
      <c r="CC176" s="1" t="s">
        <v>188</v>
      </c>
      <c r="CD176" s="1" t="s">
        <v>189</v>
      </c>
      <c r="CI176" s="9"/>
      <c r="CP176" s="9"/>
      <c r="DC176" s="1" t="s">
        <v>169</v>
      </c>
      <c r="DD176" s="1" t="s">
        <v>210</v>
      </c>
      <c r="DE176" s="1" t="s">
        <v>211</v>
      </c>
      <c r="DF176" s="1" t="s">
        <v>211</v>
      </c>
      <c r="DG176" s="1" t="s">
        <v>192</v>
      </c>
      <c r="DH176" s="1" t="s">
        <v>1510</v>
      </c>
      <c r="DI176" s="1" t="s">
        <v>194</v>
      </c>
      <c r="DJ176" s="1" t="s">
        <v>194</v>
      </c>
      <c r="DK176" s="1" t="s">
        <v>194</v>
      </c>
      <c r="DL176" s="1" t="s">
        <v>253</v>
      </c>
      <c r="DM176" s="1">
        <v>95.02</v>
      </c>
      <c r="DN176" s="41">
        <f>ROUND(IF(AM176="是",IFERROR(DM176*EE176/SUMIF(F:F,F176,EE:EE),DM176),IFERROR(DM176*BT176/SUMIF(F:F,F176,BT:BT),DM176)),2)</f>
        <v>95.02</v>
      </c>
      <c r="DO176" s="41">
        <v>62.34</v>
      </c>
      <c r="DP176" s="41">
        <f>ROUND(IF(AM176="是",IFERROR(DO176*EE176/SUMIF(F:F,F176,EE:EE),DO176),IFERROR(DO176*BT176/SUMIF(F:F,F176,BT:BT),DO176)),2)</f>
        <v>62.34</v>
      </c>
      <c r="DQ176" s="41">
        <v>0</v>
      </c>
      <c r="DR176" s="41">
        <v>0</v>
      </c>
      <c r="DS176" s="41">
        <v>0</v>
      </c>
      <c r="DT176" s="41">
        <v>62.34</v>
      </c>
      <c r="DU176" s="41">
        <v>0</v>
      </c>
      <c r="DV176" s="41">
        <v>0</v>
      </c>
      <c r="DW176" s="41">
        <v>0</v>
      </c>
      <c r="DX176" s="41">
        <v>0</v>
      </c>
      <c r="DY176" s="41">
        <v>0</v>
      </c>
      <c r="DZ176" s="41">
        <v>0</v>
      </c>
      <c r="EA176" s="41">
        <v>0</v>
      </c>
      <c r="EB176" s="41">
        <v>0</v>
      </c>
      <c r="EC176" s="41">
        <v>0</v>
      </c>
      <c r="ED176" s="41">
        <v>0</v>
      </c>
      <c r="EE176" s="41">
        <f>ROUND(IF(AM176="是",SUM(DQ176:EC176),IFERROR(SUM(DQ176:EC176)*BT176/SUMIF(F:F,F176,BT:BT),SUM(DQ176:EC176))),2)</f>
        <v>62.34</v>
      </c>
      <c r="EF176" s="41" t="s">
        <v>195</v>
      </c>
      <c r="EG176" s="41">
        <f t="shared" si="136"/>
        <v>95.02</v>
      </c>
      <c r="EH176" s="41">
        <f t="shared" si="137"/>
        <v>62.34</v>
      </c>
      <c r="EI176" s="1">
        <v>1</v>
      </c>
      <c r="EJ176" s="41">
        <f t="shared" si="138"/>
        <v>0</v>
      </c>
      <c r="EK176" s="41">
        <f t="shared" si="139"/>
        <v>0</v>
      </c>
      <c r="EM176" s="33" t="str">
        <f t="shared" si="118"/>
        <v>无</v>
      </c>
      <c r="EN176" s="33"/>
      <c r="EO176" s="43" t="str">
        <f t="shared" si="126"/>
        <v/>
      </c>
      <c r="EP176" s="1"/>
      <c r="EQ176" s="1"/>
      <c r="ER176" s="1"/>
      <c r="ES176" s="1">
        <f t="shared" si="140"/>
        <v>1</v>
      </c>
      <c r="ET176" s="1" t="str">
        <f t="shared" si="141"/>
        <v>1</v>
      </c>
      <c r="EU176" s="1">
        <f t="shared" si="142"/>
        <v>0</v>
      </c>
      <c r="EV176" s="1">
        <f t="shared" si="143"/>
        <v>1</v>
      </c>
      <c r="EW176" s="1" t="str">
        <f t="shared" si="144"/>
        <v>1-1</v>
      </c>
      <c r="EX176" s="1" t="str">
        <f t="shared" si="145"/>
        <v>1</v>
      </c>
      <c r="EY176" s="1" t="str">
        <f t="shared" si="146"/>
        <v>1-1层</v>
      </c>
      <c r="FB176" s="5">
        <v>20210526</v>
      </c>
    </row>
    <row r="177" customHeight="1" spans="1:158">
      <c r="A177" s="1">
        <v>1</v>
      </c>
      <c r="B177" s="1" t="s">
        <v>1527</v>
      </c>
      <c r="C177" s="3" t="s">
        <v>1528</v>
      </c>
      <c r="D177" s="1" t="str">
        <f t="shared" si="147"/>
        <v>510821217203JC00197</v>
      </c>
      <c r="E177" s="1" t="str">
        <f t="shared" si="148"/>
        <v>510821217203JC00197F00010001</v>
      </c>
      <c r="F177" s="1" t="s">
        <v>1529</v>
      </c>
      <c r="G177" s="1" t="s">
        <v>169</v>
      </c>
      <c r="H177" s="1">
        <f>COUNTIF(F:F,F177)</f>
        <v>1</v>
      </c>
      <c r="I177" s="5" t="s">
        <v>170</v>
      </c>
      <c r="L177" s="1" t="s">
        <v>1530</v>
      </c>
      <c r="M177" s="1">
        <f>COUNTIF(L:L,L177)</f>
        <v>1</v>
      </c>
      <c r="P177" s="6" t="str">
        <f>IFERROR(HYPERLINK(VLOOKUP(L:L,户籍资料路径!A:C,2,FALSE),"有"),"无")</f>
        <v>有</v>
      </c>
      <c r="Q177" s="11" t="str">
        <f>IFERROR(HYPERLINK(VLOOKUP(L:L,权属资料路径!A:B,2,FALSE),"有"),"无")</f>
        <v>有</v>
      </c>
      <c r="R177" s="11" t="str">
        <f>IFERROR(HYPERLINK(VLOOKUP(F:F,调查资料路径!A:B,2,FALSE),"有"),"无")</f>
        <v>无</v>
      </c>
      <c r="S177" s="12" t="str">
        <f t="shared" si="149"/>
        <v>有</v>
      </c>
      <c r="T177" s="1" t="s">
        <v>1531</v>
      </c>
      <c r="X177" s="1" t="s">
        <v>202</v>
      </c>
      <c r="Y177" s="1" t="str">
        <f t="shared" si="150"/>
        <v>4</v>
      </c>
      <c r="Z177" s="1" t="s">
        <v>1532</v>
      </c>
      <c r="AA177" s="1" t="str">
        <f>VLOOKUP(L:L,[1]Sheet1!$A:$N,2,FALSE)</f>
        <v>四川省旺苍县天星乡木瓜村3组26号</v>
      </c>
      <c r="AB177" s="1">
        <f t="shared" si="131"/>
        <v>0</v>
      </c>
      <c r="AC177" s="1" t="str">
        <f t="shared" si="132"/>
        <v>旺苍县天星乡木瓜村2组集体经济组织成员</v>
      </c>
      <c r="AD177" s="1">
        <v>628216</v>
      </c>
      <c r="AE177" s="1" t="s">
        <v>172</v>
      </c>
      <c r="AF177" s="1" t="s">
        <v>173</v>
      </c>
      <c r="AG177" s="1" t="s">
        <v>567</v>
      </c>
      <c r="AH177" s="1" t="str">
        <f t="shared" si="151"/>
        <v>旺苍县天星乡木瓜村2组闫仕海住宅一幢1-2层</v>
      </c>
      <c r="AJ177" s="1" t="s">
        <v>568</v>
      </c>
      <c r="AK177" s="5" t="s">
        <v>1533</v>
      </c>
      <c r="AM177" s="9"/>
      <c r="AP177" s="24" t="s">
        <v>177</v>
      </c>
      <c r="AS177" s="25" t="str">
        <f t="shared" si="152"/>
        <v>本宗地采用测距仪丈量了部分界址边长。界址线清楚，双方现场指界，与邻宗地无争议。</v>
      </c>
      <c r="AT177" s="5" t="s">
        <v>178</v>
      </c>
      <c r="AU177" s="1" t="s">
        <v>179</v>
      </c>
      <c r="AW177" s="1" t="s">
        <v>180</v>
      </c>
      <c r="AY177" s="5" t="s">
        <v>181</v>
      </c>
      <c r="BA177" s="1" t="s">
        <v>570</v>
      </c>
      <c r="BB177" s="1">
        <v>0</v>
      </c>
      <c r="BD177" s="1" t="e">
        <f>VLOOKUP(K:K,面签资料路径!A:C,2,0)</f>
        <v>#N/A</v>
      </c>
      <c r="BG177" s="1" t="s">
        <v>207</v>
      </c>
      <c r="BH177" s="1" t="s">
        <v>185</v>
      </c>
      <c r="BJ177" s="1" t="s">
        <v>186</v>
      </c>
      <c r="BK177" s="1" t="str">
        <f t="shared" si="153"/>
        <v>自行修建</v>
      </c>
      <c r="BL177" s="1" t="s">
        <v>208</v>
      </c>
      <c r="BM177" s="1" t="s">
        <v>209</v>
      </c>
      <c r="BT177" s="9"/>
      <c r="BX177" s="1" t="s">
        <v>188</v>
      </c>
      <c r="BY177" s="1" t="s">
        <v>189</v>
      </c>
      <c r="BZ177" s="1" t="s">
        <v>189</v>
      </c>
      <c r="CA177" s="1" t="s">
        <v>189</v>
      </c>
      <c r="CB177" s="1" t="s">
        <v>189</v>
      </c>
      <c r="CC177" s="1" t="s">
        <v>188</v>
      </c>
      <c r="CD177" s="1" t="s">
        <v>189</v>
      </c>
      <c r="CI177" s="33" t="s">
        <v>1534</v>
      </c>
      <c r="CP177" s="33">
        <v>120</v>
      </c>
      <c r="DC177" s="1" t="s">
        <v>217</v>
      </c>
      <c r="DD177" s="1" t="s">
        <v>244</v>
      </c>
      <c r="DE177" s="1" t="s">
        <v>1535</v>
      </c>
      <c r="DF177" s="1" t="s">
        <v>211</v>
      </c>
      <c r="DG177" s="1" t="s">
        <v>193</v>
      </c>
      <c r="DH177" s="1" t="s">
        <v>192</v>
      </c>
      <c r="DI177" s="1" t="s">
        <v>194</v>
      </c>
      <c r="DJ177" s="1" t="s">
        <v>194</v>
      </c>
      <c r="DK177" s="1" t="s">
        <v>194</v>
      </c>
      <c r="DL177" s="1" t="s">
        <v>194</v>
      </c>
      <c r="DM177" s="1">
        <v>179.53</v>
      </c>
      <c r="DN177" s="41">
        <f>ROUND(IF(AM177="是",IFERROR(DM177*EE177/SUMIF(F:F,F177,EE:EE),DM177),IFERROR(DM177*BT177/SUMIF(F:F,F177,BT:BT),DM177)),2)</f>
        <v>179.53</v>
      </c>
      <c r="DO177" s="41">
        <v>151.22</v>
      </c>
      <c r="DP177" s="41">
        <f>ROUND(IF(AM177="是",IFERROR(DO177*EE177/SUMIF(F:F,F177,EE:EE),DO177),IFERROR(DO177*BT177/SUMIF(F:F,F177,BT:BT),DO177)),2)</f>
        <v>151.22</v>
      </c>
      <c r="DQ177" s="41">
        <v>0</v>
      </c>
      <c r="DR177" s="41">
        <v>0</v>
      </c>
      <c r="DS177" s="41">
        <v>0</v>
      </c>
      <c r="DT177" s="41">
        <v>149.61</v>
      </c>
      <c r="DU177" s="41">
        <v>151.22</v>
      </c>
      <c r="DV177" s="41">
        <v>0</v>
      </c>
      <c r="DW177" s="41">
        <v>0</v>
      </c>
      <c r="DX177" s="41">
        <v>0</v>
      </c>
      <c r="DY177" s="41">
        <v>0</v>
      </c>
      <c r="DZ177" s="41">
        <v>0</v>
      </c>
      <c r="EA177" s="41">
        <v>0</v>
      </c>
      <c r="EB177" s="41">
        <v>0</v>
      </c>
      <c r="EC177" s="41">
        <v>0</v>
      </c>
      <c r="ED177" s="41">
        <v>0</v>
      </c>
      <c r="EE177" s="41">
        <f>ROUND(IF(AM177="是",SUM(DQ177:EC177),IFERROR(SUM(DQ177:EC177)*BT177/SUMIF(F:F,F177,BT:BT),SUM(DQ177:EC177))),2)</f>
        <v>300.83</v>
      </c>
      <c r="EF177" s="41" t="s">
        <v>195</v>
      </c>
      <c r="EG177" s="41">
        <f t="shared" si="136"/>
        <v>120</v>
      </c>
      <c r="EH177" s="41">
        <f t="shared" si="137"/>
        <v>201.078371302846</v>
      </c>
      <c r="EI177" s="1">
        <v>2</v>
      </c>
      <c r="EJ177" s="41">
        <f t="shared" si="138"/>
        <v>59.53</v>
      </c>
      <c r="EK177" s="41">
        <f t="shared" si="139"/>
        <v>99.7516286971537</v>
      </c>
      <c r="EM177" s="33" t="str">
        <f t="shared" si="118"/>
        <v>经确认，该宗地总面积为179.53平方米，合法用地面积为120平方米，超占土地面积为59.53平方米;建筑总面积为0平方米，合法建筑面积为201.08平方米，超占建筑面积为99.75平方米</v>
      </c>
      <c r="EN177" s="33"/>
      <c r="EO177" s="43" t="str">
        <f t="shared" si="126"/>
        <v>该宗地面积为179.53平方米，合法面积为120平方米，超占土地面积为59.53平方米；建筑总面积为0平方米，合法建筑面积为201.08平方米，超占建筑面积为99.75平方米。
</v>
      </c>
      <c r="EP177" s="1"/>
      <c r="EQ177" s="1"/>
      <c r="ER177" s="1"/>
      <c r="ES177" s="1">
        <f t="shared" si="140"/>
        <v>2</v>
      </c>
      <c r="ET177" s="1" t="str">
        <f t="shared" si="141"/>
        <v>2</v>
      </c>
      <c r="EU177" s="1">
        <f t="shared" si="142"/>
        <v>0</v>
      </c>
      <c r="EV177" s="1">
        <f t="shared" si="143"/>
        <v>1</v>
      </c>
      <c r="EW177" s="1" t="str">
        <f t="shared" si="144"/>
        <v>1-2</v>
      </c>
      <c r="EX177" s="1" t="str">
        <f t="shared" si="145"/>
        <v>2</v>
      </c>
      <c r="EY177" s="1" t="str">
        <f t="shared" si="146"/>
        <v>1-2层</v>
      </c>
      <c r="FB177" s="5">
        <v>20210526</v>
      </c>
    </row>
    <row r="178" customHeight="1" spans="1:158">
      <c r="A178" s="1">
        <v>1</v>
      </c>
      <c r="B178" s="1" t="s">
        <v>1536</v>
      </c>
      <c r="C178" s="3" t="s">
        <v>1537</v>
      </c>
      <c r="D178" s="1" t="str">
        <f t="shared" si="147"/>
        <v>510821217203JC00198</v>
      </c>
      <c r="E178" s="1" t="str">
        <f t="shared" si="148"/>
        <v>510821217203JC00198F00010001</v>
      </c>
      <c r="F178" s="1" t="s">
        <v>1538</v>
      </c>
      <c r="G178" s="1" t="s">
        <v>169</v>
      </c>
      <c r="H178" s="1">
        <f>COUNTIF(F:F,F178)</f>
        <v>1</v>
      </c>
      <c r="I178" s="5" t="s">
        <v>170</v>
      </c>
      <c r="J178"/>
      <c r="L178" s="1" t="s">
        <v>1539</v>
      </c>
      <c r="M178" s="1">
        <f>COUNTIF(L:L,L178)</f>
        <v>1</v>
      </c>
      <c r="N178" s="9"/>
      <c r="P178" s="6" t="str">
        <f>IFERROR(HYPERLINK(VLOOKUP(L:L,户籍资料路径!A:C,2,FALSE),"有"),"无")</f>
        <v>有</v>
      </c>
      <c r="Q178" s="11" t="str">
        <f>IFERROR(HYPERLINK(VLOOKUP(L:L,权属资料路径!A:B,2,FALSE),"有"),"无")</f>
        <v>有</v>
      </c>
      <c r="R178" s="11" t="str">
        <f>IFERROR(HYPERLINK(VLOOKUP(F:F,调查资料路径!A:B,2,FALSE),"有"),"无")</f>
        <v>无</v>
      </c>
      <c r="S178" s="12" t="str">
        <f t="shared" si="149"/>
        <v>有</v>
      </c>
      <c r="T178" s="1" t="s">
        <v>1540</v>
      </c>
      <c r="X178" s="1" t="s">
        <v>841</v>
      </c>
      <c r="Y178" s="1" t="str">
        <f t="shared" si="150"/>
        <v>6</v>
      </c>
      <c r="Z178" s="1" t="s">
        <v>1541</v>
      </c>
      <c r="AA178" s="1" t="str">
        <f>VLOOKUP(L:L,[1]Sheet1!$A:$N,2,FALSE)</f>
        <v>四川省旺苍县天星乡木瓜村3组48号</v>
      </c>
      <c r="AB178" s="1">
        <f t="shared" si="131"/>
        <v>0</v>
      </c>
      <c r="AC178" s="1" t="str">
        <f t="shared" si="132"/>
        <v>旺苍县天星乡木瓜村2组集体经济组织成员</v>
      </c>
      <c r="AD178" s="1">
        <v>628216</v>
      </c>
      <c r="AE178" s="1" t="s">
        <v>172</v>
      </c>
      <c r="AF178" s="1" t="s">
        <v>173</v>
      </c>
      <c r="AG178" s="1" t="s">
        <v>567</v>
      </c>
      <c r="AH178" s="1" t="str">
        <f t="shared" si="151"/>
        <v>旺苍县天星乡木瓜村2组李明玖住宅一幢1-3层</v>
      </c>
      <c r="AJ178" s="1" t="s">
        <v>568</v>
      </c>
      <c r="AK178" s="5" t="s">
        <v>607</v>
      </c>
      <c r="AP178" s="24" t="s">
        <v>177</v>
      </c>
      <c r="AS178" s="25" t="str">
        <f t="shared" si="152"/>
        <v>本宗地采用测距仪丈量了部分界址边长。界址线清楚，双方现场指界，与邻宗地无争议。</v>
      </c>
      <c r="AT178" s="5" t="s">
        <v>178</v>
      </c>
      <c r="AU178" s="1" t="s">
        <v>179</v>
      </c>
      <c r="AW178" s="1" t="s">
        <v>180</v>
      </c>
      <c r="AY178" s="5" t="s">
        <v>181</v>
      </c>
      <c r="BA178" s="1" t="s">
        <v>570</v>
      </c>
      <c r="BB178" s="1" t="s">
        <v>1542</v>
      </c>
      <c r="BD178" s="1" t="e">
        <f>VLOOKUP(K:K,面签资料路径!A:C,2,0)</f>
        <v>#N/A</v>
      </c>
      <c r="BG178" s="1" t="s">
        <v>207</v>
      </c>
      <c r="BH178" s="1" t="s">
        <v>185</v>
      </c>
      <c r="BJ178" s="1" t="s">
        <v>186</v>
      </c>
      <c r="BK178" s="1" t="str">
        <f t="shared" si="153"/>
        <v>自行修建</v>
      </c>
      <c r="BL178" s="1" t="s">
        <v>208</v>
      </c>
      <c r="BM178" s="1" t="s">
        <v>209</v>
      </c>
      <c r="BX178" s="1" t="s">
        <v>188</v>
      </c>
      <c r="BY178" s="1" t="s">
        <v>189</v>
      </c>
      <c r="BZ178" s="1" t="s">
        <v>189</v>
      </c>
      <c r="CA178" s="1" t="s">
        <v>189</v>
      </c>
      <c r="CB178" s="1" t="s">
        <v>189</v>
      </c>
      <c r="CC178" s="1" t="s">
        <v>188</v>
      </c>
      <c r="CD178" s="1" t="s">
        <v>189</v>
      </c>
      <c r="CI178" s="33" t="s">
        <v>1534</v>
      </c>
      <c r="CP178" s="33">
        <v>60</v>
      </c>
      <c r="DC178" s="1" t="s">
        <v>233</v>
      </c>
      <c r="DD178" s="1" t="s">
        <v>244</v>
      </c>
      <c r="DE178" s="1" t="s">
        <v>1543</v>
      </c>
      <c r="DF178" s="1" t="s">
        <v>211</v>
      </c>
      <c r="DG178" s="1" t="s">
        <v>220</v>
      </c>
      <c r="DH178" s="1" t="s">
        <v>193</v>
      </c>
      <c r="DI178" s="1" t="s">
        <v>194</v>
      </c>
      <c r="DJ178" s="1" t="s">
        <v>194</v>
      </c>
      <c r="DK178" s="1" t="s">
        <v>194</v>
      </c>
      <c r="DL178" s="1" t="s">
        <v>194</v>
      </c>
      <c r="DM178" s="1">
        <v>170.76</v>
      </c>
      <c r="DN178" s="41">
        <f>ROUND(IF(AM178="是",IFERROR(DM178*EE178/SUMIF(F:F,F178,EE:EE),DM178),IFERROR(DM178*BT178/SUMIF(F:F,F178,BT:BT),DM178)),2)</f>
        <v>170.76</v>
      </c>
      <c r="DO178" s="41">
        <v>137.51</v>
      </c>
      <c r="DP178" s="41">
        <f>ROUND(IF(AM178="是",IFERROR(DO178*EE178/SUMIF(F:F,F178,EE:EE),DO178),IFERROR(DO178*BT178/SUMIF(F:F,F178,BT:BT),DO178)),2)</f>
        <v>137.51</v>
      </c>
      <c r="DQ178" s="41">
        <v>0</v>
      </c>
      <c r="DR178" s="41">
        <v>0</v>
      </c>
      <c r="DS178" s="41">
        <v>0</v>
      </c>
      <c r="DT178" s="41">
        <v>137.51</v>
      </c>
      <c r="DU178" s="41">
        <v>137.51</v>
      </c>
      <c r="DV178" s="41">
        <v>104.36</v>
      </c>
      <c r="DW178" s="41">
        <v>0</v>
      </c>
      <c r="DX178" s="41">
        <v>0</v>
      </c>
      <c r="DY178" s="41">
        <v>0</v>
      </c>
      <c r="DZ178" s="41">
        <v>0</v>
      </c>
      <c r="EA178" s="41">
        <v>0</v>
      </c>
      <c r="EB178" s="41">
        <v>0</v>
      </c>
      <c r="EC178" s="41">
        <v>0</v>
      </c>
      <c r="ED178" s="41">
        <v>0</v>
      </c>
      <c r="EE178" s="41">
        <f>ROUND(IF(AM178="是",SUM(DQ178:EC178),IFERROR(SUM(DQ178:EC178)*BT178/SUMIF(F:F,F178,BT:BT),SUM(DQ178:EC178))),2)</f>
        <v>379.38</v>
      </c>
      <c r="EF178" s="41" t="s">
        <v>195</v>
      </c>
      <c r="EG178" s="41">
        <f t="shared" si="136"/>
        <v>150</v>
      </c>
      <c r="EH178" s="41">
        <f t="shared" si="137"/>
        <v>333.257203092059</v>
      </c>
      <c r="EI178" s="1">
        <v>3</v>
      </c>
      <c r="EJ178" s="41">
        <f t="shared" si="138"/>
        <v>20.76</v>
      </c>
      <c r="EK178" s="41">
        <f t="shared" si="139"/>
        <v>46.1227969079409</v>
      </c>
      <c r="EM178" s="33" t="str">
        <f t="shared" si="118"/>
        <v>经确认，该宗地总面积为170.76平方米，合法用地面积为150平方米，超占土地面积为20.76平方米;建筑总面积为0平方米，合法建筑面积为333.26平方米，超占建筑面积为46.12平方米</v>
      </c>
      <c r="EN178" s="33"/>
      <c r="EO178" s="43" t="str">
        <f t="shared" si="126"/>
        <v>该宗地面积为170.76平方米，合法面积为150平方米，超占土地面积为20.76平方米；建筑总面积为0平方米，合法建筑面积为333.26平方米，超占建筑面积为46.12平方米。
</v>
      </c>
      <c r="EP178" s="1"/>
      <c r="EQ178" s="1"/>
      <c r="ER178" s="1"/>
      <c r="ES178" s="1">
        <f t="shared" si="140"/>
        <v>3</v>
      </c>
      <c r="ET178" s="1" t="str">
        <f t="shared" si="141"/>
        <v>3</v>
      </c>
      <c r="EU178" s="1">
        <f t="shared" si="142"/>
        <v>0</v>
      </c>
      <c r="EV178" s="1">
        <f t="shared" si="143"/>
        <v>1</v>
      </c>
      <c r="EW178" s="1" t="str">
        <f t="shared" si="144"/>
        <v>1-3</v>
      </c>
      <c r="EX178" s="1" t="str">
        <f t="shared" si="145"/>
        <v>3</v>
      </c>
      <c r="EY178" s="1" t="str">
        <f t="shared" si="146"/>
        <v>1-3层</v>
      </c>
      <c r="FB178" s="5">
        <v>20210526</v>
      </c>
    </row>
    <row r="179" customHeight="1" spans="1:158">
      <c r="A179" s="1">
        <v>1</v>
      </c>
      <c r="B179" s="1" t="s">
        <v>1544</v>
      </c>
      <c r="C179" s="3" t="s">
        <v>1545</v>
      </c>
      <c r="D179" s="1" t="str">
        <f t="shared" si="147"/>
        <v>510821217203JC00199</v>
      </c>
      <c r="E179" s="1" t="str">
        <f t="shared" si="148"/>
        <v>510821217203JC00199F00010001</v>
      </c>
      <c r="F179" s="1" t="s">
        <v>1546</v>
      </c>
      <c r="G179" s="1" t="s">
        <v>169</v>
      </c>
      <c r="H179" s="1">
        <f>COUNTIF(F:F,F179)</f>
        <v>1</v>
      </c>
      <c r="I179" s="5" t="s">
        <v>170</v>
      </c>
      <c r="L179" s="1" t="s">
        <v>1547</v>
      </c>
      <c r="M179" s="1">
        <f>COUNTIF(L:L,L179)</f>
        <v>1</v>
      </c>
      <c r="P179" s="8" t="str">
        <f>IFERROR(HYPERLINK(VLOOKUP(L:L,户籍资料路径!A:C,2,FALSE),"有"),"无")</f>
        <v>有</v>
      </c>
      <c r="Q179" s="11" t="str">
        <f>IFERROR(HYPERLINK(VLOOKUP(L:L,权属资料路径!A:B,2,FALSE),"有"),"无")</f>
        <v>无</v>
      </c>
      <c r="R179" s="11" t="str">
        <f>IFERROR(HYPERLINK(VLOOKUP(F:F,调查资料路径!A:B,2,FALSE),"有"),"无")</f>
        <v>无</v>
      </c>
      <c r="S179" s="12" t="str">
        <f t="shared" si="149"/>
        <v>有</v>
      </c>
      <c r="T179" s="13" t="s">
        <v>1540</v>
      </c>
      <c r="U179" s="13"/>
      <c r="V179" s="13"/>
      <c r="W179" s="13"/>
      <c r="X179" s="1" t="s">
        <v>841</v>
      </c>
      <c r="Y179" s="1" t="str">
        <f t="shared" si="150"/>
        <v>6</v>
      </c>
      <c r="Z179" s="1" t="s">
        <v>1548</v>
      </c>
      <c r="AA179" s="1" t="str">
        <f>VLOOKUP(L:L,[1]Sheet1!$A:$N,2,FALSE)</f>
        <v>四川省旺苍县天星乡木瓜村3组48号</v>
      </c>
      <c r="AB179" s="1">
        <f t="shared" si="131"/>
        <v>0</v>
      </c>
      <c r="AC179" s="1" t="str">
        <f t="shared" si="132"/>
        <v>旺苍县天星乡木瓜村2组集体经济组织成员</v>
      </c>
      <c r="AD179" s="1">
        <v>628216</v>
      </c>
      <c r="AE179" s="1" t="s">
        <v>172</v>
      </c>
      <c r="AF179" s="1" t="s">
        <v>173</v>
      </c>
      <c r="AG179" s="1" t="s">
        <v>567</v>
      </c>
      <c r="AH179" s="1" t="str">
        <f t="shared" si="151"/>
        <v>旺苍县天星乡木瓜村2组李柏贤住宅一幢1-1层</v>
      </c>
      <c r="AJ179" s="1" t="s">
        <v>568</v>
      </c>
      <c r="AK179" s="5" t="s">
        <v>1192</v>
      </c>
      <c r="AP179" s="24" t="s">
        <v>177</v>
      </c>
      <c r="AS179" s="25" t="str">
        <f t="shared" si="152"/>
        <v>本宗地采用测距仪丈量了部分界址边长。界址线清楚，双方现场指界，与邻宗地无争议。</v>
      </c>
      <c r="AT179" s="5" t="s">
        <v>178</v>
      </c>
      <c r="AU179" s="1" t="s">
        <v>179</v>
      </c>
      <c r="AW179" s="1" t="s">
        <v>180</v>
      </c>
      <c r="AY179" s="5" t="s">
        <v>181</v>
      </c>
      <c r="BA179" s="1" t="s">
        <v>570</v>
      </c>
      <c r="BB179" s="1">
        <v>0</v>
      </c>
      <c r="BD179" s="1" t="e">
        <f>VLOOKUP(K:K,面签资料路径!A:C,2,0)</f>
        <v>#N/A</v>
      </c>
      <c r="BG179" s="1" t="s">
        <v>207</v>
      </c>
      <c r="BH179" s="1" t="s">
        <v>185</v>
      </c>
      <c r="BJ179" s="1" t="s">
        <v>186</v>
      </c>
      <c r="BK179" s="1" t="str">
        <f t="shared" si="153"/>
        <v>自行修建</v>
      </c>
      <c r="BL179" s="1" t="s">
        <v>208</v>
      </c>
      <c r="BM179" s="1" t="s">
        <v>209</v>
      </c>
      <c r="BX179" s="1" t="s">
        <v>188</v>
      </c>
      <c r="BY179" s="1" t="s">
        <v>189</v>
      </c>
      <c r="BZ179" s="1" t="s">
        <v>189</v>
      </c>
      <c r="CA179" s="1" t="s">
        <v>189</v>
      </c>
      <c r="CB179" s="1" t="s">
        <v>189</v>
      </c>
      <c r="CC179" s="1" t="s">
        <v>188</v>
      </c>
      <c r="CD179" s="1" t="s">
        <v>189</v>
      </c>
      <c r="CF179" s="34" t="s">
        <v>1549</v>
      </c>
      <c r="DC179" s="1" t="s">
        <v>169</v>
      </c>
      <c r="DD179" s="1" t="s">
        <v>210</v>
      </c>
      <c r="DE179" s="1" t="s">
        <v>193</v>
      </c>
      <c r="DF179" s="1" t="s">
        <v>211</v>
      </c>
      <c r="DG179" s="1" t="s">
        <v>1550</v>
      </c>
      <c r="DH179" s="1" t="s">
        <v>193</v>
      </c>
      <c r="DI179" s="1" t="s">
        <v>194</v>
      </c>
      <c r="DJ179" s="1" t="s">
        <v>194</v>
      </c>
      <c r="DK179" s="1" t="s">
        <v>194</v>
      </c>
      <c r="DL179" s="1" t="s">
        <v>194</v>
      </c>
      <c r="DM179" s="1">
        <v>241.59</v>
      </c>
      <c r="DN179" s="41">
        <f>ROUND(IF(AM179="是",IFERROR(DM179*EE179/SUMIF(F:F,F179,EE:EE),DM179),IFERROR(DM179*BT179/SUMIF(F:F,F179,BT:BT),DM179)),2)</f>
        <v>241.59</v>
      </c>
      <c r="DO179" s="41">
        <v>190.69</v>
      </c>
      <c r="DP179" s="41">
        <f>ROUND(IF(AM179="是",IFERROR(DO179*EE179/SUMIF(F:F,F179,EE:EE),DO179),IFERROR(DO179*BT179/SUMIF(F:F,F179,BT:BT),DO179)),2)</f>
        <v>190.69</v>
      </c>
      <c r="DQ179" s="41">
        <v>0</v>
      </c>
      <c r="DR179" s="41">
        <v>0</v>
      </c>
      <c r="DS179" s="41">
        <v>0</v>
      </c>
      <c r="DT179" s="41">
        <v>190.69</v>
      </c>
      <c r="DU179" s="41">
        <v>0</v>
      </c>
      <c r="DV179" s="41">
        <v>0</v>
      </c>
      <c r="DW179" s="41">
        <v>0</v>
      </c>
      <c r="DX179" s="41">
        <v>0</v>
      </c>
      <c r="DY179" s="41">
        <v>0</v>
      </c>
      <c r="DZ179" s="41">
        <v>0</v>
      </c>
      <c r="EA179" s="41">
        <v>0</v>
      </c>
      <c r="EB179" s="41">
        <v>0</v>
      </c>
      <c r="EC179" s="41">
        <v>0</v>
      </c>
      <c r="ED179" s="41">
        <v>0</v>
      </c>
      <c r="EE179" s="41">
        <f>ROUND(IF(AM179="是",SUM(DQ179:EC179),IFERROR(SUM(DQ179:EC179)*BT179/SUMIF(F:F,F179,BT:BT),SUM(DQ179:EC179))),2)</f>
        <v>190.69</v>
      </c>
      <c r="EF179" s="41" t="s">
        <v>195</v>
      </c>
      <c r="EG179" s="41">
        <f t="shared" si="136"/>
        <v>150</v>
      </c>
      <c r="EH179" s="41">
        <f t="shared" si="137"/>
        <v>118.396870731404</v>
      </c>
      <c r="EI179" s="1">
        <v>1</v>
      </c>
      <c r="EJ179" s="41">
        <f t="shared" si="138"/>
        <v>91.59</v>
      </c>
      <c r="EK179" s="41">
        <f t="shared" si="139"/>
        <v>72.2931292685955</v>
      </c>
      <c r="EM179" s="33" t="str">
        <f t="shared" si="118"/>
        <v>经确认，该宗地总面积为241.59平方米，合法用地面积为150平方米，超占土地面积为91.59平方米;建筑总面积为0平方米，合法建筑面积为118.4平方米，超占建筑面积为72.29平方米</v>
      </c>
      <c r="EN179" s="33"/>
      <c r="EO179" s="43" t="str">
        <f t="shared" si="126"/>
        <v>该宗地面积为241.59平方米，合法面积为150平方米，超占土地面积为91.59平方米；建筑总面积为0平方米，合法建筑面积为118.4平方米，超占建筑面积为72.29平方米。
</v>
      </c>
      <c r="EP179" s="1"/>
      <c r="EQ179" s="1"/>
      <c r="ER179" s="1"/>
      <c r="ES179" s="1">
        <f t="shared" si="140"/>
        <v>1</v>
      </c>
      <c r="ET179" s="1" t="str">
        <f t="shared" si="141"/>
        <v>1</v>
      </c>
      <c r="EU179" s="1">
        <f t="shared" si="142"/>
        <v>0</v>
      </c>
      <c r="EV179" s="1">
        <f t="shared" si="143"/>
        <v>1</v>
      </c>
      <c r="EW179" s="1" t="str">
        <f t="shared" si="144"/>
        <v>1-1</v>
      </c>
      <c r="EX179" s="1" t="str">
        <f t="shared" si="145"/>
        <v>1</v>
      </c>
      <c r="EY179" s="1" t="str">
        <f t="shared" si="146"/>
        <v>1-1层</v>
      </c>
      <c r="FB179" s="5">
        <v>20210526</v>
      </c>
    </row>
    <row r="180" customHeight="1" spans="1:158">
      <c r="A180" s="1">
        <v>1</v>
      </c>
      <c r="B180" s="1" t="s">
        <v>1551</v>
      </c>
      <c r="C180" s="3" t="s">
        <v>1552</v>
      </c>
      <c r="D180" s="1" t="str">
        <f t="shared" si="147"/>
        <v>510821217203JC00201</v>
      </c>
      <c r="E180" s="1" t="str">
        <f t="shared" si="148"/>
        <v>510821217203JC00201F00010001</v>
      </c>
      <c r="F180" s="1" t="s">
        <v>1553</v>
      </c>
      <c r="G180" s="1" t="s">
        <v>169</v>
      </c>
      <c r="H180" s="1">
        <f>COUNTIF(F:F,F180)</f>
        <v>1</v>
      </c>
      <c r="I180" s="5" t="s">
        <v>170</v>
      </c>
      <c r="L180" s="1" t="s">
        <v>1554</v>
      </c>
      <c r="M180" s="1">
        <f>COUNTIF(L:L,L180)</f>
        <v>1</v>
      </c>
      <c r="P180" s="8" t="str">
        <f>IFERROR(HYPERLINK(VLOOKUP(L:L,户籍资料路径!A:C,2,FALSE),"有"),"无")</f>
        <v>有</v>
      </c>
      <c r="Q180" s="11" t="str">
        <f>IFERROR(HYPERLINK(VLOOKUP(K:K,权属资料路径!A:B,2,FALSE),"有"),"无")</f>
        <v>无</v>
      </c>
      <c r="R180" s="11" t="str">
        <f>IFERROR(HYPERLINK(VLOOKUP(F:F,调查资料路径!A:B,2,FALSE),"有"),"无")</f>
        <v>无</v>
      </c>
      <c r="S180" s="12" t="str">
        <f t="shared" si="149"/>
        <v>有</v>
      </c>
      <c r="T180" s="62" t="s">
        <v>1555</v>
      </c>
      <c r="U180" s="62"/>
      <c r="V180" s="62"/>
      <c r="W180" s="62"/>
      <c r="X180" s="1" t="s">
        <v>233</v>
      </c>
      <c r="Y180" s="1" t="str">
        <f t="shared" si="150"/>
        <v>3</v>
      </c>
      <c r="Z180" s="1" t="s">
        <v>1556</v>
      </c>
      <c r="AA180" s="1" t="str">
        <f>VLOOKUP(L:L,[1]Sheet1!$A:$N,2,FALSE)</f>
        <v>四川省旺苍县天星乡木瓜村4组15号</v>
      </c>
      <c r="AB180" s="1">
        <f t="shared" si="131"/>
        <v>0</v>
      </c>
      <c r="AC180" s="1" t="str">
        <f t="shared" si="132"/>
        <v>旺苍县天星乡木瓜村3组集体经济组织成员</v>
      </c>
      <c r="AD180" s="1">
        <v>628216</v>
      </c>
      <c r="AE180" s="1" t="s">
        <v>172</v>
      </c>
      <c r="AF180" s="1" t="s">
        <v>173</v>
      </c>
      <c r="AG180" s="1" t="s">
        <v>174</v>
      </c>
      <c r="AH180" s="1" t="str">
        <f t="shared" si="151"/>
        <v>旺苍县天星乡木瓜村3组向仕秀住宅一幢1-1层</v>
      </c>
      <c r="AJ180" s="1" t="s">
        <v>176</v>
      </c>
      <c r="AK180" s="5" t="s">
        <v>1557</v>
      </c>
      <c r="AP180" s="24" t="s">
        <v>177</v>
      </c>
      <c r="AS180" s="25" t="str">
        <f t="shared" si="152"/>
        <v>本宗地采用测距仪丈量了部分界址边长。界址线清楚，双方现场指界，与邻宗地无争议。</v>
      </c>
      <c r="AT180" s="5" t="s">
        <v>178</v>
      </c>
      <c r="AU180" s="1" t="s">
        <v>179</v>
      </c>
      <c r="AW180" s="1" t="s">
        <v>180</v>
      </c>
      <c r="AY180" s="5" t="s">
        <v>181</v>
      </c>
      <c r="BA180" s="1">
        <v>0</v>
      </c>
      <c r="BB180" s="1">
        <v>0</v>
      </c>
      <c r="BD180" s="1" t="e">
        <f>VLOOKUP(K:K,面签资料路径!A:C,2,0)</f>
        <v>#N/A</v>
      </c>
      <c r="BG180" s="1" t="s">
        <v>207</v>
      </c>
      <c r="BH180" s="1" t="s">
        <v>185</v>
      </c>
      <c r="BJ180" s="1" t="s">
        <v>186</v>
      </c>
      <c r="BK180" s="1" t="str">
        <f t="shared" si="153"/>
        <v>自行修建</v>
      </c>
      <c r="BL180" s="1" t="s">
        <v>208</v>
      </c>
      <c r="BM180" s="1" t="s">
        <v>209</v>
      </c>
      <c r="BX180" s="1" t="s">
        <v>189</v>
      </c>
      <c r="BY180" s="1" t="s">
        <v>189</v>
      </c>
      <c r="BZ180" s="1" t="s">
        <v>189</v>
      </c>
      <c r="CA180" s="1" t="s">
        <v>189</v>
      </c>
      <c r="CB180" s="1" t="s">
        <v>189</v>
      </c>
      <c r="CC180" s="1" t="s">
        <v>188</v>
      </c>
      <c r="CD180" s="1" t="s">
        <v>189</v>
      </c>
      <c r="CF180" s="66" t="s">
        <v>1558</v>
      </c>
      <c r="DC180" s="1" t="s">
        <v>169</v>
      </c>
      <c r="DD180" s="1" t="s">
        <v>210</v>
      </c>
      <c r="DE180" s="1" t="s">
        <v>211</v>
      </c>
      <c r="DF180" s="1" t="s">
        <v>1559</v>
      </c>
      <c r="DG180" s="1" t="s">
        <v>1560</v>
      </c>
      <c r="DH180" s="1" t="s">
        <v>211</v>
      </c>
      <c r="DI180" s="1" t="s">
        <v>194</v>
      </c>
      <c r="DJ180" s="1" t="s">
        <v>253</v>
      </c>
      <c r="DK180" s="1" t="s">
        <v>253</v>
      </c>
      <c r="DL180" s="1" t="s">
        <v>194</v>
      </c>
      <c r="DM180" s="1">
        <v>115.71</v>
      </c>
      <c r="DN180" s="41">
        <f>ROUND(IF(AM180="是",IFERROR(DM180*EE180/SUMIF(F:F,F180,EE:EE),DM180),IFERROR(DM180*BT180/SUMIF(F:F,F180,BT:BT),DM180)),2)</f>
        <v>115.71</v>
      </c>
      <c r="DO180" s="41">
        <v>92.97</v>
      </c>
      <c r="DP180" s="41">
        <f>ROUND(IF(AM180="是",IFERROR(DO180*EE180/SUMIF(F:F,F180,EE:EE),DO180),IFERROR(DO180*BT180/SUMIF(F:F,F180,BT:BT),DO180)),2)</f>
        <v>92.97</v>
      </c>
      <c r="DQ180" s="41">
        <v>0</v>
      </c>
      <c r="DR180" s="41">
        <v>0</v>
      </c>
      <c r="DS180" s="41">
        <v>0</v>
      </c>
      <c r="DT180" s="41">
        <v>92.97</v>
      </c>
      <c r="DU180" s="41">
        <v>0</v>
      </c>
      <c r="DV180" s="41">
        <v>0</v>
      </c>
      <c r="DW180" s="41">
        <v>0</v>
      </c>
      <c r="DX180" s="41">
        <v>0</v>
      </c>
      <c r="DY180" s="41">
        <v>0</v>
      </c>
      <c r="DZ180" s="41">
        <v>0</v>
      </c>
      <c r="EA180" s="41">
        <v>0</v>
      </c>
      <c r="EB180" s="41">
        <v>0</v>
      </c>
      <c r="EC180" s="41">
        <v>0</v>
      </c>
      <c r="ED180" s="41">
        <v>0</v>
      </c>
      <c r="EE180" s="41">
        <f>ROUND(IF(AM180="是",SUM(DQ180:EC180),IFERROR(SUM(DQ180:EC180)*BT180/SUMIF(F:F,F180,BT:BT),SUM(DQ180:EC180))),2)</f>
        <v>92.97</v>
      </c>
      <c r="EF180" s="41" t="s">
        <v>195</v>
      </c>
      <c r="EG180" s="41">
        <f t="shared" si="136"/>
        <v>90</v>
      </c>
      <c r="EH180" s="41">
        <f t="shared" si="137"/>
        <v>72.3126782473425</v>
      </c>
      <c r="EI180" s="1">
        <v>1</v>
      </c>
      <c r="EJ180" s="41">
        <f t="shared" si="138"/>
        <v>25.71</v>
      </c>
      <c r="EK180" s="41">
        <f t="shared" si="139"/>
        <v>20.6573217526575</v>
      </c>
      <c r="EM180" s="33" t="str">
        <f t="shared" si="118"/>
        <v>经确认，该宗地总面积为115.71平方米，合法用地面积为90平方米，超占土地面积为25.71平方米;建筑总面积为0平方米，合法建筑面积为72.31平方米，超占建筑面积为20.66平方米</v>
      </c>
      <c r="EN180" s="33"/>
      <c r="EO180" s="43" t="str">
        <f t="shared" si="126"/>
        <v>该宗地面积为115.71平方米，合法面积为90平方米，超占土地面积为25.71平方米；建筑总面积为0平方米，合法建筑面积为72.31平方米，超占建筑面积为20.66平方米。
</v>
      </c>
      <c r="EP180" s="1"/>
      <c r="EQ180" s="1"/>
      <c r="ER180" s="1"/>
      <c r="ES180" s="1">
        <f t="shared" si="140"/>
        <v>1</v>
      </c>
      <c r="ET180" s="1" t="str">
        <f t="shared" si="141"/>
        <v>1</v>
      </c>
      <c r="EU180" s="1">
        <f t="shared" si="142"/>
        <v>0</v>
      </c>
      <c r="EV180" s="1">
        <f t="shared" si="143"/>
        <v>1</v>
      </c>
      <c r="EW180" s="1" t="str">
        <f t="shared" si="144"/>
        <v>1-1</v>
      </c>
      <c r="EX180" s="1" t="str">
        <f t="shared" si="145"/>
        <v>1</v>
      </c>
      <c r="EY180" s="1" t="str">
        <f t="shared" si="146"/>
        <v>1-1层</v>
      </c>
      <c r="FB180" s="5">
        <v>20210526</v>
      </c>
    </row>
    <row r="181" customHeight="1" spans="1:158">
      <c r="A181" s="1">
        <v>1</v>
      </c>
      <c r="B181" s="1" t="s">
        <v>1561</v>
      </c>
      <c r="C181" s="4"/>
      <c r="D181" s="1" t="str">
        <f t="shared" si="147"/>
        <v>510821217203JC00203</v>
      </c>
      <c r="E181" s="1" t="str">
        <f t="shared" si="148"/>
        <v>510821217203JC00203F00010001</v>
      </c>
      <c r="F181" s="1" t="s">
        <v>1562</v>
      </c>
      <c r="G181" s="1" t="s">
        <v>169</v>
      </c>
      <c r="H181" s="1">
        <f>COUNTIF(F:F,F181)</f>
        <v>1</v>
      </c>
      <c r="I181" s="5" t="s">
        <v>170</v>
      </c>
      <c r="L181" s="1" t="s">
        <v>1563</v>
      </c>
      <c r="M181" s="1">
        <f>COUNTIF(L:L,L181)</f>
        <v>1</v>
      </c>
      <c r="P181" s="8" t="str">
        <f>IFERROR(HYPERLINK(VLOOKUP(L:L,户籍资料路径!A:C,2,FALSE),"有"),"无")</f>
        <v>有</v>
      </c>
      <c r="Q181" s="11" t="str">
        <f>IFERROR(HYPERLINK(VLOOKUP(L:L,权属资料路径!A:B,2,FALSE),"有"),"无")</f>
        <v>无</v>
      </c>
      <c r="R181" s="11" t="str">
        <f>IFERROR(HYPERLINK(VLOOKUP(F:F,调查资料路径!A:B,2,FALSE),"有"),"无")</f>
        <v>无</v>
      </c>
      <c r="S181" s="12" t="str">
        <f t="shared" si="149"/>
        <v>无</v>
      </c>
      <c r="T181" s="1" t="s">
        <v>1564</v>
      </c>
      <c r="X181" s="1" t="s">
        <v>202</v>
      </c>
      <c r="Y181" s="1" t="str">
        <f t="shared" si="150"/>
        <v>4</v>
      </c>
      <c r="Z181" s="63" t="s">
        <v>1565</v>
      </c>
      <c r="AA181" s="1" t="str">
        <f>VLOOKUP(L:L,[1]Sheet1!$A:$N,2,FALSE)</f>
        <v>四川省旺苍县天星乡木瓜村8组1号</v>
      </c>
      <c r="AB181" s="1">
        <f t="shared" si="131"/>
        <v>0</v>
      </c>
      <c r="AC181" s="1" t="str">
        <f t="shared" si="132"/>
        <v>旺苍县天星乡木瓜村3组集体经济组织成员</v>
      </c>
      <c r="AD181" s="1">
        <v>628216</v>
      </c>
      <c r="AE181" s="1" t="s">
        <v>172</v>
      </c>
      <c r="AF181" s="9" t="s">
        <v>173</v>
      </c>
      <c r="AG181" s="1" t="s">
        <v>174</v>
      </c>
      <c r="AH181" s="1" t="str">
        <f t="shared" si="151"/>
        <v>旺苍县天星乡木瓜村3组向德红住宅一幢1-1层</v>
      </c>
      <c r="AJ181" s="1" t="s">
        <v>176</v>
      </c>
      <c r="AK181" s="5" t="s">
        <v>1557</v>
      </c>
      <c r="AM181" s="9"/>
      <c r="AP181" s="24" t="s">
        <v>177</v>
      </c>
      <c r="AS181" s="25" t="str">
        <f t="shared" si="152"/>
        <v>本宗地采用测距仪丈量了部分界址边长。界址线清楚，双方现场指界，与邻宗地无争议。</v>
      </c>
      <c r="AT181" s="5" t="s">
        <v>178</v>
      </c>
      <c r="AU181" s="1" t="s">
        <v>179</v>
      </c>
      <c r="AW181" s="1" t="s">
        <v>180</v>
      </c>
      <c r="AY181" s="5" t="s">
        <v>181</v>
      </c>
      <c r="BA181" s="1">
        <v>0</v>
      </c>
      <c r="BB181" s="1">
        <v>0</v>
      </c>
      <c r="BD181" s="1" t="e">
        <f>VLOOKUP(K:K,面签资料路径!A:C,2,0)</f>
        <v>#N/A</v>
      </c>
      <c r="BG181" s="1" t="s">
        <v>207</v>
      </c>
      <c r="BH181" s="1" t="s">
        <v>185</v>
      </c>
      <c r="BJ181" s="1" t="s">
        <v>186</v>
      </c>
      <c r="BK181" s="1" t="str">
        <f t="shared" si="153"/>
        <v>自行修建</v>
      </c>
      <c r="BL181" s="1" t="s">
        <v>208</v>
      </c>
      <c r="BM181" s="1" t="s">
        <v>209</v>
      </c>
      <c r="BT181" s="9"/>
      <c r="BX181" s="1" t="s">
        <v>189</v>
      </c>
      <c r="BY181" s="1" t="s">
        <v>189</v>
      </c>
      <c r="BZ181" s="1" t="s">
        <v>189</v>
      </c>
      <c r="CA181" s="1" t="s">
        <v>189</v>
      </c>
      <c r="CB181" s="1" t="s">
        <v>189</v>
      </c>
      <c r="CC181" s="1" t="s">
        <v>188</v>
      </c>
      <c r="CD181" s="1" t="s">
        <v>189</v>
      </c>
      <c r="DC181" s="1" t="s">
        <v>169</v>
      </c>
      <c r="DD181" s="1" t="s">
        <v>210</v>
      </c>
      <c r="DE181" s="1" t="s">
        <v>220</v>
      </c>
      <c r="DF181" s="1" t="s">
        <v>211</v>
      </c>
      <c r="DG181" s="1" t="s">
        <v>220</v>
      </c>
      <c r="DH181" s="1" t="s">
        <v>1566</v>
      </c>
      <c r="DI181" s="1" t="s">
        <v>194</v>
      </c>
      <c r="DJ181" s="1" t="s">
        <v>194</v>
      </c>
      <c r="DK181" s="1" t="s">
        <v>194</v>
      </c>
      <c r="DL181" s="1" t="s">
        <v>253</v>
      </c>
      <c r="DM181" s="1">
        <v>66.53</v>
      </c>
      <c r="DN181" s="41">
        <f>ROUND(IF(AM181="是",IFERROR(DM181*EE181/SUMIF(F:F,F181,EE:EE),DM181),IFERROR(DM181*BT181/SUMIF(F:F,F181,BT:BT),DM181)),2)</f>
        <v>66.53</v>
      </c>
      <c r="DO181" s="41">
        <v>47.92</v>
      </c>
      <c r="DP181" s="41">
        <f>ROUND(IF(AM181="是",IFERROR(DO181*EE181/SUMIF(F:F,F181,EE:EE),DO181),IFERROR(DO181*BT181/SUMIF(F:F,F181,BT:BT),DO181)),2)</f>
        <v>47.92</v>
      </c>
      <c r="DQ181" s="41">
        <v>0</v>
      </c>
      <c r="DR181" s="41">
        <v>0</v>
      </c>
      <c r="DS181" s="41">
        <v>0</v>
      </c>
      <c r="DT181" s="41">
        <v>47.92</v>
      </c>
      <c r="DU181" s="41">
        <v>0</v>
      </c>
      <c r="DV181" s="41">
        <v>0</v>
      </c>
      <c r="DW181" s="41">
        <v>0</v>
      </c>
      <c r="DX181" s="41">
        <v>0</v>
      </c>
      <c r="DY181" s="41">
        <v>0</v>
      </c>
      <c r="DZ181" s="41">
        <v>0</v>
      </c>
      <c r="EA181" s="41">
        <v>0</v>
      </c>
      <c r="EB181" s="41">
        <v>0</v>
      </c>
      <c r="EC181" s="41">
        <v>0</v>
      </c>
      <c r="ED181" s="41">
        <v>0</v>
      </c>
      <c r="EE181" s="41">
        <f>ROUND(IF(AM181="是",SUM(DQ181:EC181),IFERROR(SUM(DQ181:EC181)*BT181/SUMIF(F:F,F181,BT:BT),SUM(DQ181:EC181))),2)</f>
        <v>47.92</v>
      </c>
      <c r="EF181" s="41" t="s">
        <v>195</v>
      </c>
      <c r="EG181" s="41">
        <f t="shared" si="136"/>
        <v>66.53</v>
      </c>
      <c r="EH181" s="41">
        <f t="shared" si="137"/>
        <v>47.92</v>
      </c>
      <c r="EI181" s="1">
        <v>1</v>
      </c>
      <c r="EJ181" s="41">
        <f t="shared" si="138"/>
        <v>0</v>
      </c>
      <c r="EK181" s="41">
        <f t="shared" si="139"/>
        <v>0</v>
      </c>
      <c r="EM181" s="33" t="str">
        <f t="shared" si="118"/>
        <v>无</v>
      </c>
      <c r="EN181" s="33"/>
      <c r="EO181" s="43" t="str">
        <f t="shared" si="126"/>
        <v/>
      </c>
      <c r="EP181" s="1"/>
      <c r="EQ181" s="1"/>
      <c r="ER181" s="1"/>
      <c r="ES181" s="1">
        <f t="shared" si="140"/>
        <v>1</v>
      </c>
      <c r="ET181" s="1" t="str">
        <f t="shared" si="141"/>
        <v>1</v>
      </c>
      <c r="EU181" s="1">
        <f t="shared" si="142"/>
        <v>0</v>
      </c>
      <c r="EV181" s="1">
        <f t="shared" si="143"/>
        <v>1</v>
      </c>
      <c r="EW181" s="1" t="str">
        <f t="shared" si="144"/>
        <v>1-1</v>
      </c>
      <c r="EX181" s="1" t="str">
        <f t="shared" si="145"/>
        <v>1</v>
      </c>
      <c r="EY181" s="1" t="str">
        <f t="shared" si="146"/>
        <v>1-1层</v>
      </c>
      <c r="FB181" s="5">
        <v>20210526</v>
      </c>
    </row>
    <row r="182" customHeight="1" spans="1:158">
      <c r="A182" s="1">
        <v>1</v>
      </c>
      <c r="B182" s="1" t="s">
        <v>1567</v>
      </c>
      <c r="C182" s="3" t="s">
        <v>1568</v>
      </c>
      <c r="D182" s="1" t="str">
        <f t="shared" si="147"/>
        <v>510821217203JC00204</v>
      </c>
      <c r="E182" s="1" t="str">
        <f t="shared" si="148"/>
        <v>510821217203JC00204F00010001</v>
      </c>
      <c r="F182" s="1" t="s">
        <v>1569</v>
      </c>
      <c r="G182" s="1" t="s">
        <v>169</v>
      </c>
      <c r="H182" s="1">
        <f>COUNTIF(F:F,F182)</f>
        <v>1</v>
      </c>
      <c r="I182" s="5" t="s">
        <v>170</v>
      </c>
      <c r="L182" s="1" t="s">
        <v>1570</v>
      </c>
      <c r="M182" s="1">
        <f>COUNTIF(L:L,L182)</f>
        <v>1</v>
      </c>
      <c r="P182" s="6" t="str">
        <f>IFERROR(HYPERLINK(VLOOKUP(L:L,户籍资料路径!A:C,2,FALSE),"有"),"无")</f>
        <v>有</v>
      </c>
      <c r="Q182" s="11" t="str">
        <f>IFERROR(HYPERLINK(VLOOKUP(K:K,权属资料路径!A:B,2,FALSE),"有"),"无")</f>
        <v>无</v>
      </c>
      <c r="R182" s="11" t="str">
        <f>IFERROR(HYPERLINK(VLOOKUP(F:F,调查资料路径!A:B,2,FALSE),"有"),"无")</f>
        <v>无</v>
      </c>
      <c r="S182" s="12" t="str">
        <f t="shared" si="149"/>
        <v>有</v>
      </c>
      <c r="T182" s="1" t="s">
        <v>1571</v>
      </c>
      <c r="X182" s="1" t="s">
        <v>217</v>
      </c>
      <c r="Y182" s="1" t="str">
        <f t="shared" si="150"/>
        <v>2</v>
      </c>
      <c r="Z182" s="1" t="s">
        <v>1572</v>
      </c>
      <c r="AA182" s="1" t="str">
        <f>VLOOKUP(L:L,[1]Sheet1!$A:$N,2,FALSE)</f>
        <v>四川省旺苍县天星乡木瓜村4组31号</v>
      </c>
      <c r="AB182" s="1">
        <f t="shared" si="131"/>
        <v>0</v>
      </c>
      <c r="AC182" s="1" t="str">
        <f t="shared" si="132"/>
        <v>旺苍县天星乡木瓜村3组集体经济组织成员</v>
      </c>
      <c r="AD182" s="1">
        <v>628216</v>
      </c>
      <c r="AE182" s="1" t="s">
        <v>172</v>
      </c>
      <c r="AF182" s="1" t="s">
        <v>173</v>
      </c>
      <c r="AG182" s="1" t="s">
        <v>174</v>
      </c>
      <c r="AH182" s="1" t="str">
        <f t="shared" si="151"/>
        <v>旺苍县天星乡木瓜村3组刘天国住宅一幢1-1层</v>
      </c>
      <c r="AJ182" s="1" t="s">
        <v>176</v>
      </c>
      <c r="AK182" s="5" t="s">
        <v>1501</v>
      </c>
      <c r="AP182" s="24" t="s">
        <v>177</v>
      </c>
      <c r="AQ182" s="9"/>
      <c r="AS182" s="25" t="str">
        <f t="shared" si="152"/>
        <v>本宗地采用测距仪丈量了部分界址边长。界址线清楚，双方现场指界，与邻宗地无争议。</v>
      </c>
      <c r="AT182" s="5" t="s">
        <v>178</v>
      </c>
      <c r="AU182" s="1" t="s">
        <v>179</v>
      </c>
      <c r="AW182" s="1" t="s">
        <v>180</v>
      </c>
      <c r="AY182" s="5" t="s">
        <v>181</v>
      </c>
      <c r="BA182" s="1" t="s">
        <v>570</v>
      </c>
      <c r="BB182" s="1">
        <v>0</v>
      </c>
      <c r="BD182" s="1" t="e">
        <f>VLOOKUP(K:K,面签资料路径!A:C,2,0)</f>
        <v>#N/A</v>
      </c>
      <c r="BG182" s="1" t="s">
        <v>207</v>
      </c>
      <c r="BH182" s="1" t="s">
        <v>185</v>
      </c>
      <c r="BJ182" s="1" t="s">
        <v>186</v>
      </c>
      <c r="BK182" s="1" t="str">
        <f t="shared" si="153"/>
        <v>自行修建</v>
      </c>
      <c r="BL182" s="1" t="s">
        <v>208</v>
      </c>
      <c r="BM182" s="1" t="s">
        <v>209</v>
      </c>
      <c r="BX182" s="1" t="s">
        <v>188</v>
      </c>
      <c r="BY182" s="1" t="s">
        <v>189</v>
      </c>
      <c r="BZ182" s="1" t="s">
        <v>189</v>
      </c>
      <c r="CA182" s="1" t="s">
        <v>189</v>
      </c>
      <c r="CB182" s="1" t="s">
        <v>189</v>
      </c>
      <c r="CC182" s="1" t="s">
        <v>188</v>
      </c>
      <c r="CD182" s="1" t="s">
        <v>189</v>
      </c>
      <c r="DC182" s="1" t="s">
        <v>169</v>
      </c>
      <c r="DD182" s="1" t="s">
        <v>210</v>
      </c>
      <c r="DE182" s="1" t="s">
        <v>1458</v>
      </c>
      <c r="DF182" s="1" t="s">
        <v>1479</v>
      </c>
      <c r="DG182" s="1" t="s">
        <v>193</v>
      </c>
      <c r="DH182" s="1" t="s">
        <v>192</v>
      </c>
      <c r="DI182" s="1" t="s">
        <v>194</v>
      </c>
      <c r="DJ182" s="1" t="s">
        <v>253</v>
      </c>
      <c r="DK182" s="1" t="s">
        <v>194</v>
      </c>
      <c r="DL182" s="1" t="s">
        <v>194</v>
      </c>
      <c r="DM182" s="1">
        <v>122.52</v>
      </c>
      <c r="DN182" s="41">
        <f>ROUND(IF(AM182="是",IFERROR(DM182*EE182/SUMIF(F:F,F182,EE:EE),DM182),IFERROR(DM182*BT182/SUMIF(F:F,F182,BT:BT),DM182)),2)</f>
        <v>122.52</v>
      </c>
      <c r="DO182" s="41">
        <v>112.09</v>
      </c>
      <c r="DP182" s="41">
        <f>ROUND(IF(AM182="是",IFERROR(DO182*EE182/SUMIF(F:F,F182,EE:EE),DO182),IFERROR(DO182*BT182/SUMIF(F:F,F182,BT:BT),DO182)),2)</f>
        <v>112.09</v>
      </c>
      <c r="DQ182" s="41">
        <v>0</v>
      </c>
      <c r="DR182" s="41">
        <v>0</v>
      </c>
      <c r="DS182" s="41">
        <v>0</v>
      </c>
      <c r="DT182" s="41">
        <v>112.09</v>
      </c>
      <c r="DU182" s="41">
        <v>0</v>
      </c>
      <c r="DV182" s="41">
        <v>0</v>
      </c>
      <c r="DW182" s="41">
        <v>0</v>
      </c>
      <c r="DX182" s="41">
        <v>0</v>
      </c>
      <c r="DY182" s="41">
        <v>0</v>
      </c>
      <c r="DZ182" s="41">
        <v>0</v>
      </c>
      <c r="EA182" s="41">
        <v>0</v>
      </c>
      <c r="EB182" s="41">
        <v>0</v>
      </c>
      <c r="EC182" s="41">
        <v>0</v>
      </c>
      <c r="ED182" s="41">
        <v>0</v>
      </c>
      <c r="EE182" s="41">
        <f>ROUND(IF(AM182="是",SUM(DQ182:EC182),IFERROR(SUM(DQ182:EC182)*BT182/SUMIF(F:F,F182,BT:BT),SUM(DQ182:EC182))),2)</f>
        <v>112.09</v>
      </c>
      <c r="EF182" s="41" t="s">
        <v>195</v>
      </c>
      <c r="EG182" s="41">
        <f t="shared" si="136"/>
        <v>122.52</v>
      </c>
      <c r="EH182" s="41">
        <f t="shared" si="137"/>
        <v>112.09</v>
      </c>
      <c r="EI182" s="1">
        <v>1</v>
      </c>
      <c r="EJ182" s="41">
        <f t="shared" si="138"/>
        <v>0</v>
      </c>
      <c r="EK182" s="41">
        <f t="shared" si="139"/>
        <v>0</v>
      </c>
      <c r="EM182" s="33" t="str">
        <f t="shared" si="118"/>
        <v>无</v>
      </c>
      <c r="EN182" s="33"/>
      <c r="EO182" s="43" t="str">
        <f t="shared" si="126"/>
        <v/>
      </c>
      <c r="EP182" s="1"/>
      <c r="EQ182" s="1"/>
      <c r="ER182" s="1"/>
      <c r="ES182" s="1">
        <f t="shared" si="140"/>
        <v>1</v>
      </c>
      <c r="ET182" s="1" t="str">
        <f t="shared" si="141"/>
        <v>1</v>
      </c>
      <c r="EU182" s="1">
        <f t="shared" si="142"/>
        <v>0</v>
      </c>
      <c r="EV182" s="1">
        <f t="shared" si="143"/>
        <v>1</v>
      </c>
      <c r="EW182" s="1" t="str">
        <f t="shared" si="144"/>
        <v>1-1</v>
      </c>
      <c r="EX182" s="1" t="str">
        <f t="shared" si="145"/>
        <v>1</v>
      </c>
      <c r="EY182" s="1" t="str">
        <f t="shared" si="146"/>
        <v>1-1层</v>
      </c>
      <c r="FB182" s="5">
        <v>20210526</v>
      </c>
    </row>
    <row r="183" customHeight="1" spans="1:158">
      <c r="A183" s="1">
        <v>1</v>
      </c>
      <c r="B183" s="1" t="s">
        <v>1573</v>
      </c>
      <c r="C183" s="3" t="s">
        <v>1574</v>
      </c>
      <c r="D183" s="1" t="str">
        <f t="shared" si="147"/>
        <v>510821217203JC00205</v>
      </c>
      <c r="E183" s="1" t="str">
        <f t="shared" si="148"/>
        <v>510821217203JC00205F00010001</v>
      </c>
      <c r="F183" s="1" t="s">
        <v>1575</v>
      </c>
      <c r="G183" s="1" t="s">
        <v>169</v>
      </c>
      <c r="H183" s="1">
        <f>COUNTIF(F:F,F183)</f>
        <v>1</v>
      </c>
      <c r="I183" s="5" t="s">
        <v>170</v>
      </c>
      <c r="J183" s="9"/>
      <c r="L183" s="1" t="s">
        <v>1576</v>
      </c>
      <c r="M183" s="1">
        <f>COUNTIF(L:L,L183)</f>
        <v>1</v>
      </c>
      <c r="P183" s="6" t="str">
        <f>IFERROR(HYPERLINK(VLOOKUP(L:L,户籍资料路径!A:C,2,FALSE),"有"),"无")</f>
        <v>有</v>
      </c>
      <c r="Q183" s="11" t="str">
        <f>IFERROR(HYPERLINK(VLOOKUP(K:K,权属资料路径!A:B,2,FALSE),"有"),"无")</f>
        <v>无</v>
      </c>
      <c r="R183" s="11" t="str">
        <f>IFERROR(HYPERLINK(VLOOKUP(F:F,调查资料路径!A:B,2,FALSE),"有"),"无")</f>
        <v>无</v>
      </c>
      <c r="S183" s="12" t="str">
        <f t="shared" si="149"/>
        <v>有</v>
      </c>
      <c r="T183" s="1" t="s">
        <v>1577</v>
      </c>
      <c r="X183" s="1" t="s">
        <v>169</v>
      </c>
      <c r="Y183" s="1" t="str">
        <f t="shared" si="150"/>
        <v>1</v>
      </c>
      <c r="Z183" s="1" t="s">
        <v>1578</v>
      </c>
      <c r="AA183" s="1" t="str">
        <f>VLOOKUP(L:L,[1]Sheet1!$A:$N,2,FALSE)</f>
        <v>四川省旺苍县天星乡木瓜村4组31号</v>
      </c>
      <c r="AB183" s="1">
        <f t="shared" si="131"/>
        <v>0</v>
      </c>
      <c r="AC183" s="1" t="str">
        <f t="shared" si="132"/>
        <v>旺苍县天星乡木瓜村3组集体经济组织成员</v>
      </c>
      <c r="AD183" s="1">
        <v>628216</v>
      </c>
      <c r="AE183" s="1" t="s">
        <v>172</v>
      </c>
      <c r="AF183" s="1" t="s">
        <v>173</v>
      </c>
      <c r="AG183" s="1" t="s">
        <v>174</v>
      </c>
      <c r="AH183" s="1" t="str">
        <f t="shared" si="151"/>
        <v>旺苍县天星乡木瓜村3组付波住宅一幢1-1层</v>
      </c>
      <c r="AJ183" s="1" t="s">
        <v>176</v>
      </c>
      <c r="AK183" s="5" t="s">
        <v>1477</v>
      </c>
      <c r="AP183" s="24" t="s">
        <v>177</v>
      </c>
      <c r="AQ183" s="9"/>
      <c r="AS183" s="25" t="str">
        <f t="shared" si="152"/>
        <v>本宗地采用测距仪丈量了部分界址边长。界址线清楚，双方现场指界，与邻宗地无争议。</v>
      </c>
      <c r="AT183" s="5" t="s">
        <v>178</v>
      </c>
      <c r="AU183" s="1" t="s">
        <v>179</v>
      </c>
      <c r="AW183" s="1" t="s">
        <v>180</v>
      </c>
      <c r="AY183" s="5" t="s">
        <v>181</v>
      </c>
      <c r="BA183" s="1" t="s">
        <v>570</v>
      </c>
      <c r="BB183" s="1">
        <v>0</v>
      </c>
      <c r="BD183" s="1" t="e">
        <f>VLOOKUP(K:K,面签资料路径!A:C,2,0)</f>
        <v>#N/A</v>
      </c>
      <c r="BG183" s="1" t="s">
        <v>207</v>
      </c>
      <c r="BH183" s="1" t="s">
        <v>185</v>
      </c>
      <c r="BJ183" s="1" t="s">
        <v>186</v>
      </c>
      <c r="BK183" s="1" t="str">
        <f t="shared" si="153"/>
        <v>自行修建</v>
      </c>
      <c r="BL183" s="1" t="s">
        <v>208</v>
      </c>
      <c r="BM183" s="1" t="s">
        <v>209</v>
      </c>
      <c r="BX183" s="1" t="s">
        <v>188</v>
      </c>
      <c r="BY183" s="1" t="s">
        <v>189</v>
      </c>
      <c r="BZ183" s="1" t="s">
        <v>189</v>
      </c>
      <c r="CA183" s="1" t="s">
        <v>189</v>
      </c>
      <c r="CB183" s="1" t="s">
        <v>189</v>
      </c>
      <c r="CC183" s="1" t="s">
        <v>188</v>
      </c>
      <c r="CD183" s="1" t="s">
        <v>189</v>
      </c>
      <c r="DC183" s="1" t="s">
        <v>169</v>
      </c>
      <c r="DD183" s="1" t="s">
        <v>210</v>
      </c>
      <c r="DE183" s="1" t="s">
        <v>1468</v>
      </c>
      <c r="DF183" s="1" t="s">
        <v>220</v>
      </c>
      <c r="DG183" s="1" t="s">
        <v>193</v>
      </c>
      <c r="DH183" s="1" t="s">
        <v>1469</v>
      </c>
      <c r="DI183" s="1" t="s">
        <v>253</v>
      </c>
      <c r="DJ183" s="1" t="s">
        <v>194</v>
      </c>
      <c r="DK183" s="1" t="s">
        <v>194</v>
      </c>
      <c r="DL183" s="1" t="s">
        <v>253</v>
      </c>
      <c r="DM183" s="1">
        <v>92.7</v>
      </c>
      <c r="DN183" s="41">
        <f>ROUND(IF(AM183="是",IFERROR(DM183*EE183/SUMIF(F:F,F183,EE:EE),DM183),IFERROR(DM183*BT183/SUMIF(F:F,F183,BT:BT),DM183)),2)</f>
        <v>92.7</v>
      </c>
      <c r="DO183" s="41">
        <v>63.16</v>
      </c>
      <c r="DP183" s="41">
        <f>ROUND(IF(AM183="是",IFERROR(DO183*EE183/SUMIF(F:F,F183,EE:EE),DO183),IFERROR(DO183*BT183/SUMIF(F:F,F183,BT:BT),DO183)),2)</f>
        <v>63.16</v>
      </c>
      <c r="DQ183" s="41">
        <v>0</v>
      </c>
      <c r="DR183" s="41">
        <v>0</v>
      </c>
      <c r="DS183" s="41">
        <v>0</v>
      </c>
      <c r="DT183" s="41">
        <v>63.16</v>
      </c>
      <c r="DU183" s="41">
        <v>0</v>
      </c>
      <c r="DV183" s="41">
        <v>0</v>
      </c>
      <c r="DW183" s="41">
        <v>0</v>
      </c>
      <c r="DX183" s="41">
        <v>0</v>
      </c>
      <c r="DY183" s="41">
        <v>0</v>
      </c>
      <c r="DZ183" s="41">
        <v>0</v>
      </c>
      <c r="EA183" s="41">
        <v>0</v>
      </c>
      <c r="EB183" s="41">
        <v>0</v>
      </c>
      <c r="EC183" s="41">
        <v>0</v>
      </c>
      <c r="ED183" s="41">
        <v>0</v>
      </c>
      <c r="EE183" s="41">
        <f>ROUND(IF(AM183="是",SUM(DQ183:EC183),IFERROR(SUM(DQ183:EC183)*BT183/SUMIF(F:F,F183,BT:BT),SUM(DQ183:EC183))),2)</f>
        <v>63.16</v>
      </c>
      <c r="EF183" s="41" t="s">
        <v>195</v>
      </c>
      <c r="EG183" s="41">
        <f t="shared" si="136"/>
        <v>92.7</v>
      </c>
      <c r="EH183" s="41">
        <f t="shared" si="137"/>
        <v>63.16</v>
      </c>
      <c r="EI183" s="1">
        <v>1</v>
      </c>
      <c r="EJ183" s="41">
        <f t="shared" si="138"/>
        <v>0</v>
      </c>
      <c r="EK183" s="41">
        <f t="shared" si="139"/>
        <v>0</v>
      </c>
      <c r="EM183" s="33" t="str">
        <f t="shared" si="118"/>
        <v>无</v>
      </c>
      <c r="EN183" s="33"/>
      <c r="EO183" s="43" t="str">
        <f t="shared" si="126"/>
        <v/>
      </c>
      <c r="EP183" s="1"/>
      <c r="EQ183" s="1"/>
      <c r="ER183" s="1"/>
      <c r="ES183" s="1">
        <f t="shared" si="140"/>
        <v>1</v>
      </c>
      <c r="ET183" s="1" t="str">
        <f t="shared" si="141"/>
        <v>1</v>
      </c>
      <c r="EU183" s="1">
        <f t="shared" si="142"/>
        <v>0</v>
      </c>
      <c r="EV183" s="1">
        <f t="shared" si="143"/>
        <v>1</v>
      </c>
      <c r="EW183" s="1" t="str">
        <f t="shared" si="144"/>
        <v>1-1</v>
      </c>
      <c r="EX183" s="1" t="str">
        <f t="shared" si="145"/>
        <v>1</v>
      </c>
      <c r="EY183" s="1" t="str">
        <f t="shared" si="146"/>
        <v>1-1层</v>
      </c>
      <c r="FB183" s="5">
        <v>20210526</v>
      </c>
    </row>
    <row r="184" customHeight="1" spans="1:158">
      <c r="A184" s="1">
        <v>1</v>
      </c>
      <c r="B184" s="1" t="s">
        <v>1579</v>
      </c>
      <c r="C184" s="3" t="s">
        <v>1580</v>
      </c>
      <c r="D184" s="1" t="str">
        <f t="shared" si="147"/>
        <v>510821217203JC00207</v>
      </c>
      <c r="E184" s="1" t="str">
        <f t="shared" si="148"/>
        <v>510821217203JC00207F00010001</v>
      </c>
      <c r="F184" s="1" t="s">
        <v>1581</v>
      </c>
      <c r="G184" s="1" t="s">
        <v>169</v>
      </c>
      <c r="H184" s="1">
        <f>COUNTIF(F:F,F184)</f>
        <v>1</v>
      </c>
      <c r="I184" s="5" t="s">
        <v>170</v>
      </c>
      <c r="J184" s="9"/>
      <c r="L184" s="1" t="s">
        <v>1582</v>
      </c>
      <c r="M184" s="1">
        <f>COUNTIF(L:L,L184)</f>
        <v>1</v>
      </c>
      <c r="P184" s="6" t="str">
        <f>IFERROR(HYPERLINK(VLOOKUP(L:L,户籍资料路径!A:C,2,FALSE),"有"),"无")</f>
        <v>有</v>
      </c>
      <c r="Q184" s="11" t="str">
        <f>IFERROR(HYPERLINK(VLOOKUP(L:L,权属资料路径!A:B,2,FALSE),"有"),"无")</f>
        <v>有</v>
      </c>
      <c r="R184" s="11" t="str">
        <f>IFERROR(HYPERLINK(VLOOKUP(F:F,调查资料路径!A:B,2,FALSE),"有"),"无")</f>
        <v>无</v>
      </c>
      <c r="S184" s="12" t="str">
        <f t="shared" si="149"/>
        <v>有</v>
      </c>
      <c r="T184" s="1" t="s">
        <v>1583</v>
      </c>
      <c r="X184" s="1" t="s">
        <v>202</v>
      </c>
      <c r="Y184" s="1" t="str">
        <f t="shared" si="150"/>
        <v>4</v>
      </c>
      <c r="Z184" s="1" t="s">
        <v>1584</v>
      </c>
      <c r="AA184" s="1" t="str">
        <f>VLOOKUP(L:L,[1]Sheet1!$A:$N,2,FALSE)</f>
        <v>四川省旺苍县天星乡木瓜村4组34号</v>
      </c>
      <c r="AB184" s="1">
        <f t="shared" si="131"/>
        <v>0</v>
      </c>
      <c r="AC184" s="1" t="str">
        <f t="shared" si="132"/>
        <v>旺苍县天星乡木瓜村3组集体经济组织成员</v>
      </c>
      <c r="AD184" s="1">
        <v>628216</v>
      </c>
      <c r="AE184" s="1" t="s">
        <v>172</v>
      </c>
      <c r="AF184" s="1" t="s">
        <v>173</v>
      </c>
      <c r="AG184" s="1" t="s">
        <v>174</v>
      </c>
      <c r="AH184" s="1" t="str">
        <f t="shared" si="151"/>
        <v>旺苍县天星乡木瓜村3组付海庭住宅一幢1-2层</v>
      </c>
      <c r="AJ184" s="1" t="s">
        <v>176</v>
      </c>
      <c r="AK184" s="5" t="s">
        <v>1585</v>
      </c>
      <c r="AP184" s="24" t="s">
        <v>177</v>
      </c>
      <c r="AQ184" s="27" t="s">
        <v>1586</v>
      </c>
      <c r="AS184" s="25" t="str">
        <f t="shared" si="152"/>
        <v>本宗地采用测距仪丈量了部分界址边长。界址线清楚，双方现场指界，与邻宗地无争议。该权利人还有一处房屋与付云庭的房屋相连，尚未拆除。</v>
      </c>
      <c r="AT184" s="5" t="s">
        <v>178</v>
      </c>
      <c r="AU184" s="1" t="s">
        <v>179</v>
      </c>
      <c r="AW184" s="1" t="s">
        <v>180</v>
      </c>
      <c r="AY184" s="5" t="s">
        <v>181</v>
      </c>
      <c r="BA184" s="1" t="s">
        <v>182</v>
      </c>
      <c r="BB184" s="1" t="s">
        <v>1467</v>
      </c>
      <c r="BD184" s="1" t="e">
        <f>VLOOKUP(K:K,面签资料路径!A:C,2,0)</f>
        <v>#N/A</v>
      </c>
      <c r="BG184" s="1" t="s">
        <v>207</v>
      </c>
      <c r="BH184" s="1" t="s">
        <v>185</v>
      </c>
      <c r="BJ184" s="1" t="s">
        <v>186</v>
      </c>
      <c r="BK184" s="1" t="str">
        <f t="shared" si="153"/>
        <v>自行修建</v>
      </c>
      <c r="BL184" s="1" t="s">
        <v>208</v>
      </c>
      <c r="BM184" s="1" t="s">
        <v>209</v>
      </c>
      <c r="BX184" s="1" t="s">
        <v>188</v>
      </c>
      <c r="BY184" s="1" t="s">
        <v>189</v>
      </c>
      <c r="BZ184" s="1" t="s">
        <v>188</v>
      </c>
      <c r="CA184" s="1" t="s">
        <v>189</v>
      </c>
      <c r="CB184" s="1" t="s">
        <v>189</v>
      </c>
      <c r="CC184" s="1" t="s">
        <v>188</v>
      </c>
      <c r="CD184" s="1" t="s">
        <v>189</v>
      </c>
      <c r="CI184" s="33" t="s">
        <v>1587</v>
      </c>
      <c r="CP184" s="33">
        <v>90</v>
      </c>
      <c r="DC184" s="1" t="s">
        <v>217</v>
      </c>
      <c r="DD184" s="1" t="s">
        <v>244</v>
      </c>
      <c r="DE184" s="1" t="s">
        <v>220</v>
      </c>
      <c r="DF184" s="1" t="s">
        <v>211</v>
      </c>
      <c r="DG184" s="1" t="s">
        <v>220</v>
      </c>
      <c r="DH184" s="1" t="s">
        <v>220</v>
      </c>
      <c r="DI184" s="1" t="s">
        <v>194</v>
      </c>
      <c r="DJ184" s="1" t="s">
        <v>194</v>
      </c>
      <c r="DK184" s="1" t="s">
        <v>194</v>
      </c>
      <c r="DL184" s="1" t="s">
        <v>194</v>
      </c>
      <c r="DM184" s="1">
        <v>121.38</v>
      </c>
      <c r="DN184" s="41">
        <f>ROUND(IF(AM184="是",IFERROR(DM184*EE184/SUMIF(F:F,F184,EE:EE),DM184),IFERROR(DM184*BT184/SUMIF(F:F,F184,BT:BT),DM184)),2)</f>
        <v>121.38</v>
      </c>
      <c r="DO184" s="41">
        <v>99.69</v>
      </c>
      <c r="DP184" s="41">
        <f>ROUND(IF(AM184="是",IFERROR(DO184*EE184/SUMIF(F:F,F184,EE:EE),DO184),IFERROR(DO184*BT184/SUMIF(F:F,F184,BT:BT),DO184)),2)</f>
        <v>99.69</v>
      </c>
      <c r="DQ184" s="41">
        <v>0</v>
      </c>
      <c r="DR184" s="41">
        <v>0</v>
      </c>
      <c r="DS184" s="41">
        <v>0</v>
      </c>
      <c r="DT184" s="41">
        <v>99.69</v>
      </c>
      <c r="DU184" s="41">
        <v>95.85</v>
      </c>
      <c r="DV184" s="41">
        <v>0</v>
      </c>
      <c r="DW184" s="41">
        <v>0</v>
      </c>
      <c r="DX184" s="41">
        <v>0</v>
      </c>
      <c r="DY184" s="41">
        <v>0</v>
      </c>
      <c r="DZ184" s="41">
        <v>0</v>
      </c>
      <c r="EA184" s="41">
        <v>0</v>
      </c>
      <c r="EB184" s="41">
        <v>0</v>
      </c>
      <c r="EC184" s="41">
        <v>0</v>
      </c>
      <c r="ED184" s="41">
        <v>0</v>
      </c>
      <c r="EE184" s="41">
        <f>ROUND(IF(AM184="是",SUM(DQ184:EC184),IFERROR(SUM(DQ184:EC184)*BT184/SUMIF(F:F,F184,BT:BT),SUM(DQ184:EC184))),2)</f>
        <v>195.54</v>
      </c>
      <c r="EF184" s="41" t="s">
        <v>195</v>
      </c>
      <c r="EG184" s="41">
        <f t="shared" si="136"/>
        <v>120</v>
      </c>
      <c r="EH184" s="41">
        <f t="shared" si="137"/>
        <v>193.316856154226</v>
      </c>
      <c r="EI184" s="1">
        <v>2</v>
      </c>
      <c r="EJ184" s="41">
        <f t="shared" si="138"/>
        <v>1.38</v>
      </c>
      <c r="EK184" s="41">
        <f t="shared" si="139"/>
        <v>2.22314384577359</v>
      </c>
      <c r="EM184" s="33" t="str">
        <f t="shared" si="118"/>
        <v>经确认，该宗地总面积为121.38平方米，合法用地面积为120平方米，超占土地面积为1.38平方米;建筑总面积为0平方米，合法建筑面积为193.32平方米，超占建筑面积为2.22平方米</v>
      </c>
      <c r="EN184" s="33"/>
      <c r="EO184" s="43" t="str">
        <f t="shared" si="126"/>
        <v>该宗地面积为121.38平方米，合法面积为120平方米，超占土地面积为1.38平方米；建筑总面积为0平方米，合法建筑面积为193.32平方米，超占建筑面积为2.22平方米。
</v>
      </c>
      <c r="EP184" s="1"/>
      <c r="EQ184" s="1"/>
      <c r="ER184" s="1"/>
      <c r="ES184" s="1">
        <f t="shared" si="140"/>
        <v>2</v>
      </c>
      <c r="ET184" s="1" t="str">
        <f t="shared" si="141"/>
        <v>2</v>
      </c>
      <c r="EU184" s="1">
        <f t="shared" si="142"/>
        <v>0</v>
      </c>
      <c r="EV184" s="1">
        <f t="shared" si="143"/>
        <v>1</v>
      </c>
      <c r="EW184" s="1" t="str">
        <f t="shared" si="144"/>
        <v>1-2</v>
      </c>
      <c r="EX184" s="1" t="str">
        <f t="shared" si="145"/>
        <v>2</v>
      </c>
      <c r="EY184" s="1" t="str">
        <f t="shared" si="146"/>
        <v>1-2层</v>
      </c>
      <c r="FB184" s="5">
        <v>20210526</v>
      </c>
    </row>
    <row r="185" customHeight="1" spans="1:158">
      <c r="A185" s="1">
        <v>1</v>
      </c>
      <c r="B185" s="1" t="s">
        <v>1588</v>
      </c>
      <c r="C185" s="3" t="s">
        <v>1589</v>
      </c>
      <c r="D185" s="1" t="str">
        <f t="shared" si="147"/>
        <v>510821217203JC00211</v>
      </c>
      <c r="E185" s="1" t="str">
        <f t="shared" si="148"/>
        <v>510821217203JC00211F00010001</v>
      </c>
      <c r="F185" s="1" t="s">
        <v>1590</v>
      </c>
      <c r="G185" s="1" t="s">
        <v>169</v>
      </c>
      <c r="H185" s="1">
        <f>COUNTIF(F:F,F185)</f>
        <v>1</v>
      </c>
      <c r="I185" s="5" t="s">
        <v>170</v>
      </c>
      <c r="J185" s="9"/>
      <c r="L185" s="1" t="s">
        <v>1591</v>
      </c>
      <c r="M185" s="1">
        <f>COUNTIF(L:L,L185)</f>
        <v>1</v>
      </c>
      <c r="P185" s="6" t="str">
        <f>IFERROR(HYPERLINK(VLOOKUP(L:L,户籍资料路径!A:C,2,FALSE),"有"),"无")</f>
        <v>无</v>
      </c>
      <c r="Q185" s="11" t="str">
        <f>IFERROR(HYPERLINK(VLOOKUP(K:K,权属资料路径!A:B,2,FALSE),"有"),"无")</f>
        <v>无</v>
      </c>
      <c r="R185" s="11" t="str">
        <f>IFERROR(HYPERLINK(VLOOKUP(F:F,调查资料路径!A:B,2,FALSE),"有"),"无")</f>
        <v>无</v>
      </c>
      <c r="S185" s="12" t="str">
        <f t="shared" si="149"/>
        <v>有</v>
      </c>
      <c r="T185" s="1" t="s">
        <v>1592</v>
      </c>
      <c r="X185" s="1" t="s">
        <v>217</v>
      </c>
      <c r="Y185" s="1" t="str">
        <f t="shared" si="150"/>
        <v>2</v>
      </c>
      <c r="Z185" s="1" t="s">
        <v>1593</v>
      </c>
      <c r="AA185" s="1" t="str">
        <f>VLOOKUP(L:L,[1]Sheet1!$A:$N,2,FALSE)</f>
        <v>四川省旺苍县天星乡木瓜村3组29号</v>
      </c>
      <c r="AB185" s="1">
        <f t="shared" si="131"/>
        <v>0</v>
      </c>
      <c r="AC185" s="1" t="str">
        <f t="shared" si="132"/>
        <v>旺苍县天星乡木瓜村2组集体经济组织成员</v>
      </c>
      <c r="AD185" s="1">
        <v>628216</v>
      </c>
      <c r="AE185" s="1" t="s">
        <v>172</v>
      </c>
      <c r="AF185" s="1" t="s">
        <v>173</v>
      </c>
      <c r="AG185" s="1" t="s">
        <v>567</v>
      </c>
      <c r="AH185" s="1" t="str">
        <f t="shared" si="151"/>
        <v>旺苍县天星乡木瓜村2组李贤东住宅一幢1-1层</v>
      </c>
      <c r="AJ185" s="1" t="s">
        <v>568</v>
      </c>
      <c r="AK185" s="5" t="s">
        <v>1141</v>
      </c>
      <c r="AP185" s="24" t="s">
        <v>177</v>
      </c>
      <c r="AQ185" s="9"/>
      <c r="AS185" s="25" t="str">
        <f t="shared" si="152"/>
        <v>本宗地采用测距仪丈量了部分界址边长。界址线清楚，双方现场指界，与邻宗地无争议。</v>
      </c>
      <c r="AT185" s="5" t="s">
        <v>178</v>
      </c>
      <c r="AU185" s="1" t="s">
        <v>179</v>
      </c>
      <c r="AW185" s="1" t="s">
        <v>180</v>
      </c>
      <c r="AY185" s="5" t="s">
        <v>181</v>
      </c>
      <c r="BA185" s="1" t="s">
        <v>182</v>
      </c>
      <c r="BB185" s="1" t="s">
        <v>183</v>
      </c>
      <c r="BD185" s="1" t="e">
        <f>VLOOKUP(K:K,面签资料路径!A:C,2,0)</f>
        <v>#N/A</v>
      </c>
      <c r="BG185" s="1" t="s">
        <v>207</v>
      </c>
      <c r="BH185" s="1" t="s">
        <v>185</v>
      </c>
      <c r="BJ185" s="1" t="s">
        <v>186</v>
      </c>
      <c r="BK185" s="1" t="str">
        <f t="shared" si="153"/>
        <v>自行修建</v>
      </c>
      <c r="BL185" s="1" t="s">
        <v>208</v>
      </c>
      <c r="BM185" s="1" t="s">
        <v>209</v>
      </c>
      <c r="BX185" s="1" t="s">
        <v>189</v>
      </c>
      <c r="BY185" s="1" t="s">
        <v>189</v>
      </c>
      <c r="BZ185" s="1" t="s">
        <v>189</v>
      </c>
      <c r="CA185" s="1" t="s">
        <v>189</v>
      </c>
      <c r="CB185" s="1" t="s">
        <v>189</v>
      </c>
      <c r="CC185" s="1" t="s">
        <v>188</v>
      </c>
      <c r="CD185" s="1" t="s">
        <v>189</v>
      </c>
      <c r="DC185" s="1" t="s">
        <v>169</v>
      </c>
      <c r="DD185" s="1" t="s">
        <v>210</v>
      </c>
      <c r="DE185" s="1" t="s">
        <v>220</v>
      </c>
      <c r="DF185" s="1" t="s">
        <v>211</v>
      </c>
      <c r="DG185" s="1" t="s">
        <v>1594</v>
      </c>
      <c r="DH185" s="1" t="s">
        <v>220</v>
      </c>
      <c r="DI185" s="1" t="s">
        <v>194</v>
      </c>
      <c r="DJ185" s="1" t="s">
        <v>194</v>
      </c>
      <c r="DK185" s="1" t="s">
        <v>194</v>
      </c>
      <c r="DL185" s="1" t="s">
        <v>194</v>
      </c>
      <c r="DM185" s="1">
        <v>150.66</v>
      </c>
      <c r="DN185" s="41">
        <f>ROUND(IF(AM185="是",IFERROR(DM185*EE185/SUMIF(F:F,F185,EE:EE),DM185),IFERROR(DM185*BT185/SUMIF(F:F,F185,BT:BT),DM185)),2)</f>
        <v>150.66</v>
      </c>
      <c r="DO185" s="41">
        <v>104.94</v>
      </c>
      <c r="DP185" s="41">
        <f>ROUND(IF(AM185="是",IFERROR(DO185*EE185/SUMIF(F:F,F185,EE:EE),DO185),IFERROR(DO185*BT185/SUMIF(F:F,F185,BT:BT),DO185)),2)</f>
        <v>104.94</v>
      </c>
      <c r="DQ185" s="41">
        <v>0</v>
      </c>
      <c r="DR185" s="41">
        <v>0</v>
      </c>
      <c r="DS185" s="41">
        <v>0</v>
      </c>
      <c r="DT185" s="41">
        <v>104.94</v>
      </c>
      <c r="DU185" s="41">
        <v>0</v>
      </c>
      <c r="DV185" s="41">
        <v>0</v>
      </c>
      <c r="DW185" s="41">
        <v>0</v>
      </c>
      <c r="DX185" s="41">
        <v>0</v>
      </c>
      <c r="DY185" s="41">
        <v>0</v>
      </c>
      <c r="DZ185" s="41">
        <v>0</v>
      </c>
      <c r="EA185" s="41">
        <v>0</v>
      </c>
      <c r="EB185" s="41">
        <v>0</v>
      </c>
      <c r="EC185" s="41">
        <v>0</v>
      </c>
      <c r="ED185" s="41">
        <v>0</v>
      </c>
      <c r="EE185" s="41">
        <f>ROUND(IF(AM185="是",SUM(DQ185:EC185),IFERROR(SUM(DQ185:EC185)*BT185/SUMIF(F:F,F185,BT:BT),SUM(DQ185:EC185))),2)</f>
        <v>104.94</v>
      </c>
      <c r="EF185" s="41" t="s">
        <v>195</v>
      </c>
      <c r="EG185" s="41">
        <f t="shared" si="136"/>
        <v>90</v>
      </c>
      <c r="EH185" s="41">
        <f t="shared" si="137"/>
        <v>62.6881720430108</v>
      </c>
      <c r="EI185" s="1">
        <v>1</v>
      </c>
      <c r="EJ185" s="41">
        <f t="shared" si="138"/>
        <v>60.66</v>
      </c>
      <c r="EK185" s="41">
        <f t="shared" si="139"/>
        <v>42.2518279569892</v>
      </c>
      <c r="EM185" s="33" t="str">
        <f t="shared" si="118"/>
        <v>经确认，该宗地总面积为150.66平方米，合法用地面积为90平方米，超占土地面积为60.66平方米;建筑总面积为0平方米，合法建筑面积为62.69平方米，超占建筑面积为42.25平方米</v>
      </c>
      <c r="EN185" s="33"/>
      <c r="EO185" s="43" t="str">
        <f t="shared" si="126"/>
        <v>该宗地面积为150.66平方米，合法面积为90平方米，超占土地面积为60.66平方米；建筑总面积为0平方米，合法建筑面积为62.69平方米，超占建筑面积为42.25平方米。
</v>
      </c>
      <c r="EP185" s="1"/>
      <c r="EQ185" s="1"/>
      <c r="ER185" s="1"/>
      <c r="ES185" s="1">
        <f t="shared" si="140"/>
        <v>1</v>
      </c>
      <c r="ET185" s="1" t="str">
        <f t="shared" si="141"/>
        <v>1</v>
      </c>
      <c r="EU185" s="1">
        <f t="shared" si="142"/>
        <v>0</v>
      </c>
      <c r="EV185" s="1">
        <f t="shared" si="143"/>
        <v>1</v>
      </c>
      <c r="EW185" s="1" t="str">
        <f t="shared" si="144"/>
        <v>1-1</v>
      </c>
      <c r="EX185" s="1" t="str">
        <f t="shared" si="145"/>
        <v>1</v>
      </c>
      <c r="EY185" s="1" t="str">
        <f t="shared" si="146"/>
        <v>1-1层</v>
      </c>
      <c r="FB185" s="5">
        <v>20210526</v>
      </c>
    </row>
    <row r="186" customHeight="1" spans="1:158">
      <c r="A186" s="1">
        <v>1</v>
      </c>
      <c r="B186" s="1" t="s">
        <v>1595</v>
      </c>
      <c r="C186" s="3" t="s">
        <v>1596</v>
      </c>
      <c r="D186" s="1" t="str">
        <f t="shared" si="147"/>
        <v>510821217203JC00213</v>
      </c>
      <c r="E186" s="1" t="str">
        <f t="shared" si="148"/>
        <v>510821217203JC00213F00010001</v>
      </c>
      <c r="F186" s="1" t="s">
        <v>1597</v>
      </c>
      <c r="G186" s="1" t="s">
        <v>169</v>
      </c>
      <c r="H186" s="1">
        <f>COUNTIF(F:F,F186)</f>
        <v>1</v>
      </c>
      <c r="I186" s="5" t="s">
        <v>170</v>
      </c>
      <c r="J186" s="9"/>
      <c r="K186" s="9"/>
      <c r="L186" s="1" t="s">
        <v>1598</v>
      </c>
      <c r="M186" s="1">
        <f>COUNTIF(L:L,L186)</f>
        <v>1</v>
      </c>
      <c r="P186" s="6" t="str">
        <f>IFERROR(HYPERLINK(VLOOKUP(L:L,户籍资料路径!A:C,2,FALSE),"有"),"无")</f>
        <v>有</v>
      </c>
      <c r="Q186" s="11" t="str">
        <f>IFERROR(HYPERLINK(VLOOKUP(L:L,权属资料路径!A:B,2,FALSE),"有"),"无")</f>
        <v>有</v>
      </c>
      <c r="R186" s="11" t="str">
        <f>IFERROR(HYPERLINK(VLOOKUP(F:F,调查资料路径!A:B,2,FALSE),"有"),"无")</f>
        <v>无</v>
      </c>
      <c r="S186" s="12" t="str">
        <f t="shared" si="149"/>
        <v>有</v>
      </c>
      <c r="T186" s="1" t="s">
        <v>1599</v>
      </c>
      <c r="X186" s="1" t="s">
        <v>202</v>
      </c>
      <c r="Y186" s="1" t="str">
        <f t="shared" si="150"/>
        <v>4</v>
      </c>
      <c r="Z186" s="1" t="s">
        <v>1600</v>
      </c>
      <c r="AA186" s="1" t="str">
        <f>VLOOKUP(L:L,[1]Sheet1!$A:$N,2,FALSE)</f>
        <v>四川省旺苍县天星乡木瓜村3组61号</v>
      </c>
      <c r="AB186" s="1">
        <f t="shared" si="131"/>
        <v>0</v>
      </c>
      <c r="AC186" s="1" t="str">
        <f t="shared" si="132"/>
        <v>旺苍县天星乡木瓜村2组集体经济组织成员</v>
      </c>
      <c r="AD186" s="1">
        <v>628216</v>
      </c>
      <c r="AE186" s="1" t="s">
        <v>172</v>
      </c>
      <c r="AF186" s="1" t="s">
        <v>173</v>
      </c>
      <c r="AG186" s="1" t="s">
        <v>567</v>
      </c>
      <c r="AH186" s="1" t="str">
        <f t="shared" si="151"/>
        <v>旺苍县天星乡木瓜村2组吴国兴住宅一幢1-3层</v>
      </c>
      <c r="AJ186" s="1" t="s">
        <v>568</v>
      </c>
      <c r="AK186" s="5" t="s">
        <v>1601</v>
      </c>
      <c r="AP186" s="24" t="s">
        <v>177</v>
      </c>
      <c r="AS186" s="25" t="str">
        <f t="shared" si="152"/>
        <v>本宗地采用测距仪丈量了部分界址边长。界址线清楚，双方现场指界，与邻宗地无争议。</v>
      </c>
      <c r="AT186" s="5" t="s">
        <v>178</v>
      </c>
      <c r="AU186" s="1" t="s">
        <v>179</v>
      </c>
      <c r="AW186" s="1" t="s">
        <v>180</v>
      </c>
      <c r="AY186" s="5" t="s">
        <v>181</v>
      </c>
      <c r="BA186" s="1" t="s">
        <v>570</v>
      </c>
      <c r="BB186" s="1">
        <v>0</v>
      </c>
      <c r="BD186" s="1" t="e">
        <f>VLOOKUP(K:K,面签资料路径!A:C,2,0)</f>
        <v>#N/A</v>
      </c>
      <c r="BG186" s="1" t="s">
        <v>207</v>
      </c>
      <c r="BH186" s="1" t="s">
        <v>185</v>
      </c>
      <c r="BJ186" s="1" t="s">
        <v>186</v>
      </c>
      <c r="BK186" s="1" t="str">
        <f t="shared" si="153"/>
        <v>自行修建</v>
      </c>
      <c r="BL186" s="1" t="s">
        <v>208</v>
      </c>
      <c r="BM186" s="1" t="s">
        <v>209</v>
      </c>
      <c r="BX186" s="1" t="s">
        <v>188</v>
      </c>
      <c r="BY186" s="1" t="s">
        <v>189</v>
      </c>
      <c r="BZ186" s="1" t="s">
        <v>189</v>
      </c>
      <c r="CA186" s="1" t="s">
        <v>189</v>
      </c>
      <c r="CB186" s="1" t="s">
        <v>189</v>
      </c>
      <c r="CC186" s="1" t="s">
        <v>188</v>
      </c>
      <c r="CD186" s="1" t="s">
        <v>189</v>
      </c>
      <c r="CI186" s="33" t="s">
        <v>1587</v>
      </c>
      <c r="CP186" s="33">
        <v>120</v>
      </c>
      <c r="DC186" s="1" t="s">
        <v>233</v>
      </c>
      <c r="DD186" s="1" t="s">
        <v>244</v>
      </c>
      <c r="DE186" s="1" t="s">
        <v>220</v>
      </c>
      <c r="DF186" s="1" t="s">
        <v>192</v>
      </c>
      <c r="DG186" s="1" t="s">
        <v>220</v>
      </c>
      <c r="DH186" s="1" t="s">
        <v>220</v>
      </c>
      <c r="DI186" s="1" t="s">
        <v>194</v>
      </c>
      <c r="DJ186" s="1" t="s">
        <v>194</v>
      </c>
      <c r="DK186" s="1" t="s">
        <v>194</v>
      </c>
      <c r="DL186" s="1" t="s">
        <v>194</v>
      </c>
      <c r="DM186" s="1">
        <v>173.43</v>
      </c>
      <c r="DN186" s="41">
        <f>ROUND(IF(AM186="是",IFERROR(DM186*EE186/SUMIF(F:F,F186,EE:EE),DM186),IFERROR(DM186*BT186/SUMIF(F:F,F186,BT:BT),DM186)),2)</f>
        <v>173.43</v>
      </c>
      <c r="DO186" s="41">
        <v>141.92</v>
      </c>
      <c r="DP186" s="41">
        <f>ROUND(IF(AM186="是",IFERROR(DO186*EE186/SUMIF(F:F,F186,EE:EE),DO186),IFERROR(DO186*BT186/SUMIF(F:F,F186,BT:BT),DO186)),2)</f>
        <v>141.92</v>
      </c>
      <c r="DQ186" s="41">
        <v>0</v>
      </c>
      <c r="DR186" s="41">
        <v>0</v>
      </c>
      <c r="DS186" s="41">
        <v>0</v>
      </c>
      <c r="DT186" s="41">
        <v>141.92</v>
      </c>
      <c r="DU186" s="41">
        <v>127.87</v>
      </c>
      <c r="DV186" s="41">
        <v>28.1</v>
      </c>
      <c r="DW186" s="41">
        <v>0</v>
      </c>
      <c r="DX186" s="41">
        <v>0</v>
      </c>
      <c r="DY186" s="41">
        <v>0</v>
      </c>
      <c r="DZ186" s="41">
        <v>0</v>
      </c>
      <c r="EA186" s="41">
        <v>0</v>
      </c>
      <c r="EB186" s="41">
        <v>0</v>
      </c>
      <c r="EC186" s="41">
        <v>0</v>
      </c>
      <c r="ED186" s="41">
        <v>0</v>
      </c>
      <c r="EE186" s="41">
        <f>ROUND(IF(AM186="是",SUM(DQ186:EC186),IFERROR(SUM(DQ186:EC186)*BT186/SUMIF(F:F,F186,BT:BT),SUM(DQ186:EC186))),2)</f>
        <v>297.89</v>
      </c>
      <c r="EF186" s="41" t="s">
        <v>195</v>
      </c>
      <c r="EG186" s="41">
        <f t="shared" si="136"/>
        <v>120</v>
      </c>
      <c r="EH186" s="41">
        <f t="shared" si="137"/>
        <v>206.116588825463</v>
      </c>
      <c r="EI186" s="1">
        <v>3</v>
      </c>
      <c r="EJ186" s="41">
        <f t="shared" si="138"/>
        <v>53.43</v>
      </c>
      <c r="EK186" s="41">
        <f t="shared" si="139"/>
        <v>91.7734111745373</v>
      </c>
      <c r="EM186" s="33" t="str">
        <f t="shared" si="118"/>
        <v>经确认，该宗地总面积为173.43平方米，合法用地面积为120平方米，超占土地面积为53.43平方米;建筑总面积为0平方米，合法建筑面积为206.12平方米，超占建筑面积为91.77平方米</v>
      </c>
      <c r="EN186" s="33"/>
      <c r="EO186" s="43" t="str">
        <f t="shared" si="126"/>
        <v>该宗地面积为173.43平方米，合法面积为120平方米，超占土地面积为53.43平方米；建筑总面积为0平方米，合法建筑面积为206.12平方米，超占建筑面积为91.77平方米。
</v>
      </c>
      <c r="EP186" s="1"/>
      <c r="EQ186" s="1"/>
      <c r="ER186" s="1"/>
      <c r="ES186" s="1">
        <f t="shared" si="140"/>
        <v>3</v>
      </c>
      <c r="ET186" s="1" t="str">
        <f t="shared" si="141"/>
        <v>3</v>
      </c>
      <c r="EU186" s="1">
        <f t="shared" si="142"/>
        <v>0</v>
      </c>
      <c r="EV186" s="1">
        <f t="shared" si="143"/>
        <v>1</v>
      </c>
      <c r="EW186" s="1" t="str">
        <f t="shared" si="144"/>
        <v>1-3</v>
      </c>
      <c r="EX186" s="1" t="str">
        <f t="shared" si="145"/>
        <v>3</v>
      </c>
      <c r="EY186" s="1" t="str">
        <f t="shared" si="146"/>
        <v>1-3层</v>
      </c>
      <c r="FB186" s="5">
        <v>20210526</v>
      </c>
    </row>
    <row r="187" customHeight="1" spans="1:158">
      <c r="A187" s="1">
        <v>1</v>
      </c>
      <c r="B187" s="1" t="s">
        <v>1602</v>
      </c>
      <c r="C187" s="3" t="s">
        <v>1603</v>
      </c>
      <c r="D187" s="1" t="str">
        <f t="shared" si="147"/>
        <v>510821217203JC00214</v>
      </c>
      <c r="E187" s="1" t="str">
        <f t="shared" si="148"/>
        <v>510821217203JC00214F00010001</v>
      </c>
      <c r="F187" s="1" t="s">
        <v>1604</v>
      </c>
      <c r="G187" s="1" t="s">
        <v>169</v>
      </c>
      <c r="H187" s="1">
        <f>COUNTIF(F:F,F187)</f>
        <v>1</v>
      </c>
      <c r="I187" s="5" t="s">
        <v>170</v>
      </c>
      <c r="J187" s="9"/>
      <c r="L187" s="1" t="s">
        <v>1605</v>
      </c>
      <c r="M187" s="1">
        <f>COUNTIF(L:L,L187)</f>
        <v>1</v>
      </c>
      <c r="P187" s="6" t="str">
        <f>IFERROR(HYPERLINK(VLOOKUP(L:L,户籍资料路径!A:C,2,FALSE),"有"),"无")</f>
        <v>有</v>
      </c>
      <c r="Q187" s="11" t="str">
        <f>IFERROR(HYPERLINK(VLOOKUP(L:L,权属资料路径!A:B,2,FALSE),"有"),"无")</f>
        <v>有</v>
      </c>
      <c r="R187" s="11" t="str">
        <f>IFERROR(HYPERLINK(VLOOKUP(F:F,调查资料路径!A:B,2,FALSE),"有"),"无")</f>
        <v>无</v>
      </c>
      <c r="S187" s="12" t="str">
        <f t="shared" si="149"/>
        <v>有</v>
      </c>
      <c r="T187" s="1" t="s">
        <v>1606</v>
      </c>
      <c r="X187" s="1" t="s">
        <v>233</v>
      </c>
      <c r="Y187" s="1" t="str">
        <f t="shared" si="150"/>
        <v>3</v>
      </c>
      <c r="Z187" s="1" t="s">
        <v>1607</v>
      </c>
      <c r="AA187" s="1" t="str">
        <f>VLOOKUP(L:L,[1]Sheet1!$A:$N,2,FALSE)</f>
        <v>四川省旺苍县天星乡木瓜村3组50号</v>
      </c>
      <c r="AB187" s="1">
        <f t="shared" si="131"/>
        <v>0</v>
      </c>
      <c r="AC187" s="1" t="str">
        <f t="shared" si="132"/>
        <v>旺苍县天星乡木瓜村2组集体经济组织成员</v>
      </c>
      <c r="AD187" s="1">
        <v>628216</v>
      </c>
      <c r="AE187" s="1" t="s">
        <v>172</v>
      </c>
      <c r="AF187" s="1" t="s">
        <v>173</v>
      </c>
      <c r="AG187" s="1" t="s">
        <v>567</v>
      </c>
      <c r="AH187" s="1" t="str">
        <f t="shared" si="151"/>
        <v>旺苍县天星乡木瓜村2组李明春住宅一幢1-2层</v>
      </c>
      <c r="AJ187" s="1" t="s">
        <v>568</v>
      </c>
      <c r="AK187" s="5" t="s">
        <v>1608</v>
      </c>
      <c r="AP187" s="24" t="s">
        <v>177</v>
      </c>
      <c r="AQ187" s="9"/>
      <c r="AS187" s="25" t="str">
        <f t="shared" si="152"/>
        <v>本宗地采用测距仪丈量了部分界址边长。界址线清楚，双方现场指界，与邻宗地无争议。</v>
      </c>
      <c r="AT187" s="5" t="s">
        <v>178</v>
      </c>
      <c r="AU187" s="1" t="s">
        <v>179</v>
      </c>
      <c r="AW187" s="1" t="s">
        <v>180</v>
      </c>
      <c r="AY187" s="5" t="s">
        <v>181</v>
      </c>
      <c r="BA187" s="1" t="s">
        <v>570</v>
      </c>
      <c r="BB187" s="1">
        <v>0</v>
      </c>
      <c r="BD187" s="1" t="e">
        <f>VLOOKUP(K:K,面签资料路径!A:C,2,0)</f>
        <v>#N/A</v>
      </c>
      <c r="BG187" s="1" t="s">
        <v>207</v>
      </c>
      <c r="BH187" s="1" t="s">
        <v>185</v>
      </c>
      <c r="BJ187" s="1" t="s">
        <v>186</v>
      </c>
      <c r="BK187" s="1" t="str">
        <f t="shared" si="153"/>
        <v>自行修建</v>
      </c>
      <c r="BL187" s="1" t="s">
        <v>208</v>
      </c>
      <c r="BM187" s="1" t="s">
        <v>209</v>
      </c>
      <c r="BX187" s="1" t="s">
        <v>188</v>
      </c>
      <c r="BY187" s="1" t="s">
        <v>189</v>
      </c>
      <c r="BZ187" s="1" t="s">
        <v>189</v>
      </c>
      <c r="CA187" s="1" t="s">
        <v>189</v>
      </c>
      <c r="CB187" s="1" t="s">
        <v>189</v>
      </c>
      <c r="CC187" s="1" t="s">
        <v>188</v>
      </c>
      <c r="CD187" s="1" t="s">
        <v>189</v>
      </c>
      <c r="CI187" s="33" t="s">
        <v>1609</v>
      </c>
      <c r="CP187" s="33">
        <v>100</v>
      </c>
      <c r="DC187" s="1" t="s">
        <v>217</v>
      </c>
      <c r="DD187" s="1" t="s">
        <v>244</v>
      </c>
      <c r="DE187" s="1" t="s">
        <v>220</v>
      </c>
      <c r="DF187" s="1" t="s">
        <v>211</v>
      </c>
      <c r="DG187" s="1" t="s">
        <v>1610</v>
      </c>
      <c r="DH187" s="1" t="s">
        <v>192</v>
      </c>
      <c r="DI187" s="1" t="s">
        <v>194</v>
      </c>
      <c r="DJ187" s="1" t="s">
        <v>194</v>
      </c>
      <c r="DK187" s="1" t="s">
        <v>194</v>
      </c>
      <c r="DL187" s="1" t="s">
        <v>194</v>
      </c>
      <c r="DM187" s="1">
        <v>158.07</v>
      </c>
      <c r="DN187" s="41">
        <f>ROUND(IF(AM187="是",IFERROR(DM187*EE187/SUMIF(F:F,F187,EE:EE),DM187),IFERROR(DM187*BT187/SUMIF(F:F,F187,BT:BT),DM187)),2)</f>
        <v>158.07</v>
      </c>
      <c r="DO187" s="41">
        <v>147.68</v>
      </c>
      <c r="DP187" s="41">
        <f>ROUND(IF(AM187="是",IFERROR(DO187*EE187/SUMIF(F:F,F187,EE:EE),DO187),IFERROR(DO187*BT187/SUMIF(F:F,F187,BT:BT),DO187)),2)</f>
        <v>147.68</v>
      </c>
      <c r="DQ187" s="41">
        <v>0</v>
      </c>
      <c r="DR187" s="41">
        <v>0</v>
      </c>
      <c r="DS187" s="41">
        <v>0</v>
      </c>
      <c r="DT187" s="41">
        <v>147.68</v>
      </c>
      <c r="DU187" s="41">
        <v>147.68</v>
      </c>
      <c r="DV187" s="41">
        <v>0</v>
      </c>
      <c r="DW187" s="41">
        <v>0</v>
      </c>
      <c r="DX187" s="41">
        <v>0</v>
      </c>
      <c r="DY187" s="41">
        <v>0</v>
      </c>
      <c r="DZ187" s="41">
        <v>0</v>
      </c>
      <c r="EA187" s="41">
        <v>0</v>
      </c>
      <c r="EB187" s="41">
        <v>0</v>
      </c>
      <c r="EC187" s="41">
        <v>0</v>
      </c>
      <c r="ED187" s="41">
        <v>0</v>
      </c>
      <c r="EE187" s="41">
        <f>ROUND(IF(AM187="是",SUM(DQ187:EC187),IFERROR(SUM(DQ187:EC187)*BT187/SUMIF(F:F,F187,BT:BT),SUM(DQ187:EC187))),2)</f>
        <v>295.36</v>
      </c>
      <c r="EF187" s="41" t="s">
        <v>195</v>
      </c>
      <c r="EG187" s="41">
        <f t="shared" si="136"/>
        <v>100</v>
      </c>
      <c r="EH187" s="41">
        <f t="shared" si="137"/>
        <v>186.853925476055</v>
      </c>
      <c r="EI187" s="1">
        <v>2</v>
      </c>
      <c r="EJ187" s="41">
        <f t="shared" si="138"/>
        <v>58.07</v>
      </c>
      <c r="EK187" s="41">
        <f t="shared" si="139"/>
        <v>108.506074523945</v>
      </c>
      <c r="EM187" s="33" t="str">
        <f t="shared" si="118"/>
        <v>经确认，该宗地总面积为158.07平方米，合法用地面积为100平方米，超占土地面积为58.07平方米;建筑总面积为0平方米，合法建筑面积为186.85平方米，超占建筑面积为108.51平方米</v>
      </c>
      <c r="EN187" s="33"/>
      <c r="EO187" s="43" t="str">
        <f t="shared" si="126"/>
        <v>该宗地面积为158.07平方米，合法面积为100平方米，超占土地面积为58.07平方米；建筑总面积为0平方米，合法建筑面积为186.85平方米，超占建筑面积为108.51平方米。
</v>
      </c>
      <c r="EP187" s="1"/>
      <c r="EQ187" s="1"/>
      <c r="ER187" s="1"/>
      <c r="ES187" s="1">
        <f t="shared" si="140"/>
        <v>2</v>
      </c>
      <c r="ET187" s="1" t="str">
        <f t="shared" si="141"/>
        <v>2</v>
      </c>
      <c r="EU187" s="1">
        <f t="shared" si="142"/>
        <v>0</v>
      </c>
      <c r="EV187" s="1">
        <f t="shared" si="143"/>
        <v>1</v>
      </c>
      <c r="EW187" s="1" t="str">
        <f t="shared" si="144"/>
        <v>1-2</v>
      </c>
      <c r="EX187" s="1" t="str">
        <f t="shared" si="145"/>
        <v>2</v>
      </c>
      <c r="EY187" s="1" t="str">
        <f t="shared" si="146"/>
        <v>1-2层</v>
      </c>
      <c r="FB187" s="5">
        <v>20210526</v>
      </c>
    </row>
    <row r="188" customHeight="1" spans="1:158">
      <c r="A188" s="1">
        <v>1</v>
      </c>
      <c r="B188" s="1" t="s">
        <v>1611</v>
      </c>
      <c r="C188" s="3" t="s">
        <v>1612</v>
      </c>
      <c r="D188" s="1" t="str">
        <f t="shared" si="147"/>
        <v>510821217203JC00215</v>
      </c>
      <c r="E188" s="1" t="str">
        <f t="shared" si="148"/>
        <v>510821217203JC00215F00010001</v>
      </c>
      <c r="F188" s="1" t="s">
        <v>1613</v>
      </c>
      <c r="G188" s="1" t="s">
        <v>169</v>
      </c>
      <c r="H188" s="1">
        <f>COUNTIF(F:F,F188)</f>
        <v>1</v>
      </c>
      <c r="I188" s="5" t="s">
        <v>170</v>
      </c>
      <c r="L188" s="1" t="s">
        <v>1614</v>
      </c>
      <c r="M188" s="1">
        <f>COUNTIF(L:L,L188)</f>
        <v>1</v>
      </c>
      <c r="N188" s="1" t="s">
        <v>619</v>
      </c>
      <c r="P188" s="8" t="str">
        <f>IFERROR(HYPERLINK(VLOOKUP(L:L,户籍资料路径!A:C,2,FALSE),"有"),"无")</f>
        <v>有</v>
      </c>
      <c r="Q188" s="11" t="str">
        <f>IFERROR(HYPERLINK(VLOOKUP(K:K,权属资料路径!A:B,2,FALSE),"有"),"无")</f>
        <v>无</v>
      </c>
      <c r="R188" s="11" t="str">
        <f>IFERROR(HYPERLINK(VLOOKUP(F:F,调查资料路径!A:B,2,FALSE),"有"),"无")</f>
        <v>无</v>
      </c>
      <c r="S188" s="12" t="str">
        <f t="shared" si="149"/>
        <v>有</v>
      </c>
      <c r="T188" s="1" t="s">
        <v>1615</v>
      </c>
      <c r="X188" s="1" t="s">
        <v>202</v>
      </c>
      <c r="Y188" s="1" t="str">
        <f t="shared" si="150"/>
        <v>4</v>
      </c>
      <c r="Z188" s="1" t="s">
        <v>1616</v>
      </c>
      <c r="AA188" s="1" t="str">
        <f>VLOOKUP(L:L,[1]Sheet1!$A:$N,2,FALSE)</f>
        <v>四川省旺苍县天星乡木瓜柯3组50号</v>
      </c>
      <c r="AB188" s="1">
        <f t="shared" si="131"/>
        <v>0</v>
      </c>
      <c r="AC188" s="1" t="str">
        <f t="shared" si="132"/>
        <v>旺苍县天星乡木瓜村2组集体经济组织成员</v>
      </c>
      <c r="AD188" s="1">
        <v>628216</v>
      </c>
      <c r="AE188" s="1" t="s">
        <v>172</v>
      </c>
      <c r="AF188" s="1" t="s">
        <v>173</v>
      </c>
      <c r="AG188" s="1" t="s">
        <v>567</v>
      </c>
      <c r="AH188" s="1" t="str">
        <f t="shared" si="151"/>
        <v>旺苍县天星乡木瓜村2组李金炳住宅一幢1-1层</v>
      </c>
      <c r="AJ188" s="1" t="s">
        <v>568</v>
      </c>
      <c r="AK188" s="5" t="s">
        <v>1617</v>
      </c>
      <c r="AP188" s="24" t="s">
        <v>177</v>
      </c>
      <c r="AS188" s="25" t="str">
        <f t="shared" si="152"/>
        <v>本宗地采用测距仪丈量了部分界址边长。界址线清楚，双方现场指界，与邻宗地无争议。</v>
      </c>
      <c r="AT188" s="5" t="s">
        <v>178</v>
      </c>
      <c r="AU188" s="1" t="s">
        <v>179</v>
      </c>
      <c r="AW188" s="1" t="s">
        <v>180</v>
      </c>
      <c r="AY188" s="5" t="s">
        <v>181</v>
      </c>
      <c r="BA188" s="1" t="s">
        <v>570</v>
      </c>
      <c r="BB188" s="1" t="s">
        <v>1618</v>
      </c>
      <c r="BD188" s="1" t="e">
        <f>VLOOKUP(K:K,面签资料路径!A:C,2,0)</f>
        <v>#N/A</v>
      </c>
      <c r="BG188" s="1" t="s">
        <v>207</v>
      </c>
      <c r="BH188" s="1" t="s">
        <v>185</v>
      </c>
      <c r="BJ188" s="1" t="s">
        <v>186</v>
      </c>
      <c r="BK188" s="1" t="str">
        <f t="shared" si="153"/>
        <v>自行修建</v>
      </c>
      <c r="BL188" s="1" t="s">
        <v>208</v>
      </c>
      <c r="BM188" s="1" t="s">
        <v>209</v>
      </c>
      <c r="BX188" s="1" t="s">
        <v>189</v>
      </c>
      <c r="BY188" s="1" t="s">
        <v>189</v>
      </c>
      <c r="BZ188" s="1" t="s">
        <v>189</v>
      </c>
      <c r="CA188" s="1" t="s">
        <v>189</v>
      </c>
      <c r="CB188" s="1" t="s">
        <v>189</v>
      </c>
      <c r="CC188" s="1" t="s">
        <v>188</v>
      </c>
      <c r="CD188" s="1" t="s">
        <v>189</v>
      </c>
      <c r="CI188"/>
      <c r="CP188"/>
      <c r="DC188" s="1" t="s">
        <v>169</v>
      </c>
      <c r="DD188" s="1" t="s">
        <v>210</v>
      </c>
      <c r="DE188" s="1" t="s">
        <v>1619</v>
      </c>
      <c r="DF188" s="1" t="s">
        <v>211</v>
      </c>
      <c r="DG188" s="1" t="s">
        <v>1620</v>
      </c>
      <c r="DH188" s="1" t="s">
        <v>220</v>
      </c>
      <c r="DI188" s="1" t="s">
        <v>194</v>
      </c>
      <c r="DJ188" s="1" t="s">
        <v>194</v>
      </c>
      <c r="DK188" s="1" t="s">
        <v>253</v>
      </c>
      <c r="DL188" s="1" t="s">
        <v>194</v>
      </c>
      <c r="DM188" s="1">
        <v>77.5</v>
      </c>
      <c r="DN188" s="41">
        <f>ROUND(IF(AM188="是",IFERROR(DM188*EE188/SUMIF(F:F,F188,EE:EE),DM188),IFERROR(DM188*BT188/SUMIF(F:F,F188,BT:BT),DM188)),2)</f>
        <v>77.5</v>
      </c>
      <c r="DO188" s="41">
        <v>59.86</v>
      </c>
      <c r="DP188" s="41">
        <f>ROUND(IF(AM188="是",IFERROR(DO188*EE188/SUMIF(F:F,F188,EE:EE),DO188),IFERROR(DO188*BT188/SUMIF(F:F,F188,BT:BT),DO188)),2)</f>
        <v>59.86</v>
      </c>
      <c r="DQ188" s="41">
        <v>0</v>
      </c>
      <c r="DR188" s="41">
        <v>0</v>
      </c>
      <c r="DS188" s="41">
        <v>0</v>
      </c>
      <c r="DT188" s="41">
        <v>59.86</v>
      </c>
      <c r="DU188" s="41">
        <v>0</v>
      </c>
      <c r="DV188" s="41">
        <v>0</v>
      </c>
      <c r="DW188" s="41">
        <v>0</v>
      </c>
      <c r="DX188" s="41">
        <v>0</v>
      </c>
      <c r="DY188" s="41">
        <v>0</v>
      </c>
      <c r="DZ188" s="41">
        <v>0</v>
      </c>
      <c r="EA188" s="41">
        <v>0</v>
      </c>
      <c r="EB188" s="41">
        <v>0</v>
      </c>
      <c r="EC188" s="41">
        <v>0</v>
      </c>
      <c r="ED188" s="41">
        <v>0</v>
      </c>
      <c r="EE188" s="41">
        <f>ROUND(IF(AM188="是",SUM(DQ188:EC188),IFERROR(SUM(DQ188:EC188)*BT188/SUMIF(F:F,F188,BT:BT),SUM(DQ188:EC188))),2)</f>
        <v>59.86</v>
      </c>
      <c r="EF188" s="41" t="s">
        <v>195</v>
      </c>
      <c r="EG188" s="41">
        <f t="shared" si="136"/>
        <v>77.5</v>
      </c>
      <c r="EH188" s="41">
        <f t="shared" si="137"/>
        <v>59.86</v>
      </c>
      <c r="EI188" s="1">
        <v>1</v>
      </c>
      <c r="EJ188" s="41">
        <f t="shared" si="138"/>
        <v>0</v>
      </c>
      <c r="EK188" s="41">
        <f t="shared" si="139"/>
        <v>0</v>
      </c>
      <c r="EM188" s="33" t="str">
        <f t="shared" si="118"/>
        <v>无</v>
      </c>
      <c r="EN188" s="33"/>
      <c r="EO188" s="43" t="str">
        <f t="shared" si="126"/>
        <v/>
      </c>
      <c r="EP188" s="1"/>
      <c r="EQ188" s="1"/>
      <c r="ER188" s="1"/>
      <c r="ES188" s="1">
        <f t="shared" si="140"/>
        <v>1</v>
      </c>
      <c r="ET188" s="1" t="str">
        <f t="shared" si="141"/>
        <v>1</v>
      </c>
      <c r="EU188" s="1">
        <f t="shared" si="142"/>
        <v>0</v>
      </c>
      <c r="EV188" s="1">
        <f t="shared" si="143"/>
        <v>1</v>
      </c>
      <c r="EW188" s="1" t="str">
        <f t="shared" si="144"/>
        <v>1-1</v>
      </c>
      <c r="EX188" s="1" t="str">
        <f t="shared" si="145"/>
        <v>1</v>
      </c>
      <c r="EY188" s="1" t="str">
        <f t="shared" si="146"/>
        <v>1-1层</v>
      </c>
      <c r="FB188" s="5">
        <v>20210526</v>
      </c>
    </row>
    <row r="189" customHeight="1" spans="1:158">
      <c r="A189" s="1">
        <v>1</v>
      </c>
      <c r="B189" s="1" t="s">
        <v>1621</v>
      </c>
      <c r="C189" s="3" t="s">
        <v>1622</v>
      </c>
      <c r="D189" s="1" t="str">
        <f t="shared" si="147"/>
        <v>510821217203JC00217</v>
      </c>
      <c r="E189" s="1" t="str">
        <f t="shared" si="148"/>
        <v>510821217203JC00217F00010001</v>
      </c>
      <c r="F189" s="1" t="s">
        <v>1623</v>
      </c>
      <c r="G189" s="1" t="s">
        <v>169</v>
      </c>
      <c r="H189" s="1">
        <f>COUNTIF(F:F,F189)</f>
        <v>1</v>
      </c>
      <c r="I189" s="5" t="s">
        <v>170</v>
      </c>
      <c r="J189"/>
      <c r="L189" s="1" t="s">
        <v>1624</v>
      </c>
      <c r="M189" s="1">
        <f>COUNTIF(L:L,L189)</f>
        <v>1</v>
      </c>
      <c r="P189" s="6" t="str">
        <f>IFERROR(HYPERLINK(VLOOKUP(L:L,户籍资料路径!A:C,2,FALSE),"有"),"无")</f>
        <v>有</v>
      </c>
      <c r="Q189" s="11" t="str">
        <f>IFERROR(HYPERLINK(VLOOKUP(L:L,权属资料路径!A:B,2,FALSE),"有"),"无")</f>
        <v>无</v>
      </c>
      <c r="R189" s="11" t="str">
        <f>IFERROR(HYPERLINK(VLOOKUP(F:F,调查资料路径!A:B,2,FALSE),"有"),"无")</f>
        <v>无</v>
      </c>
      <c r="S189" s="12" t="str">
        <f t="shared" si="149"/>
        <v>有</v>
      </c>
      <c r="T189" s="1" t="s">
        <v>1625</v>
      </c>
      <c r="X189" s="1" t="s">
        <v>202</v>
      </c>
      <c r="Y189" s="1" t="str">
        <f t="shared" si="150"/>
        <v>4</v>
      </c>
      <c r="Z189" s="1" t="s">
        <v>1626</v>
      </c>
      <c r="AA189" s="1" t="str">
        <f>VLOOKUP(L:L,[1]Sheet1!$A:$N,2,FALSE)</f>
        <v>四川省旺苍县天星乡木瓜村3组49号</v>
      </c>
      <c r="AB189" s="1">
        <f t="shared" si="131"/>
        <v>0</v>
      </c>
      <c r="AC189" s="1" t="str">
        <f t="shared" si="132"/>
        <v>旺苍县天星乡木瓜村2组集体经济组织成员</v>
      </c>
      <c r="AD189" s="1">
        <v>628216</v>
      </c>
      <c r="AE189" s="1" t="s">
        <v>172</v>
      </c>
      <c r="AF189" s="1" t="s">
        <v>173</v>
      </c>
      <c r="AG189" s="1" t="s">
        <v>567</v>
      </c>
      <c r="AH189" s="1" t="str">
        <f t="shared" si="151"/>
        <v>旺苍县天星乡木瓜村2组闫菊芳住宅一幢1-2层</v>
      </c>
      <c r="AJ189" s="1" t="s">
        <v>568</v>
      </c>
      <c r="AK189" s="5" t="s">
        <v>1627</v>
      </c>
      <c r="AM189" s="9"/>
      <c r="AP189" s="24" t="s">
        <v>177</v>
      </c>
      <c r="AQ189" s="27" t="s">
        <v>1628</v>
      </c>
      <c r="AS189" s="25" t="str">
        <f t="shared" si="152"/>
        <v>本宗地采用测距仪丈量了部分界址边长。界址线清楚，双方现场指界，与邻宗地无争议。该权利人还有一处房屋与李金炳的房屋相连，尚未拆除。</v>
      </c>
      <c r="AT189" s="5" t="s">
        <v>178</v>
      </c>
      <c r="AU189" s="1" t="s">
        <v>179</v>
      </c>
      <c r="AW189" s="1" t="s">
        <v>180</v>
      </c>
      <c r="AY189" s="5" t="s">
        <v>181</v>
      </c>
      <c r="BA189" s="1" t="s">
        <v>182</v>
      </c>
      <c r="BB189" s="1" t="s">
        <v>1467</v>
      </c>
      <c r="BD189" s="1" t="e">
        <f>VLOOKUP(K:K,面签资料路径!A:C,2,0)</f>
        <v>#N/A</v>
      </c>
      <c r="BG189" s="1" t="s">
        <v>207</v>
      </c>
      <c r="BH189" s="1" t="s">
        <v>185</v>
      </c>
      <c r="BJ189" s="1" t="s">
        <v>186</v>
      </c>
      <c r="BK189" s="1" t="str">
        <f t="shared" si="153"/>
        <v>自行修建</v>
      </c>
      <c r="BL189" s="1" t="s">
        <v>208</v>
      </c>
      <c r="BM189" s="1" t="s">
        <v>209</v>
      </c>
      <c r="BT189" s="9"/>
      <c r="BX189" s="1" t="s">
        <v>188</v>
      </c>
      <c r="BY189" s="1" t="s">
        <v>189</v>
      </c>
      <c r="BZ189" s="1" t="s">
        <v>188</v>
      </c>
      <c r="CA189" s="1" t="s">
        <v>189</v>
      </c>
      <c r="CB189" s="1" t="s">
        <v>189</v>
      </c>
      <c r="CC189" s="1" t="s">
        <v>188</v>
      </c>
      <c r="CD189" s="1" t="s">
        <v>189</v>
      </c>
      <c r="CI189" s="9"/>
      <c r="CP189" s="9"/>
      <c r="DC189" s="1" t="s">
        <v>217</v>
      </c>
      <c r="DD189" s="1" t="s">
        <v>244</v>
      </c>
      <c r="DE189" s="1" t="s">
        <v>220</v>
      </c>
      <c r="DF189" s="1" t="s">
        <v>211</v>
      </c>
      <c r="DG189" s="1" t="s">
        <v>220</v>
      </c>
      <c r="DH189" s="1" t="s">
        <v>220</v>
      </c>
      <c r="DI189" s="1" t="s">
        <v>194</v>
      </c>
      <c r="DJ189" s="1" t="s">
        <v>194</v>
      </c>
      <c r="DK189" s="1" t="s">
        <v>194</v>
      </c>
      <c r="DL189" s="1" t="s">
        <v>194</v>
      </c>
      <c r="DM189" s="1">
        <v>217.54</v>
      </c>
      <c r="DN189" s="41">
        <f>ROUND(IF(AM189="是",IFERROR(DM189*EE189/SUMIF(F:F,F189,EE:EE),DM189),IFERROR(DM189*BT189/SUMIF(F:F,F189,BT:BT),DM189)),2)</f>
        <v>217.54</v>
      </c>
      <c r="DO189" s="41">
        <v>165.36</v>
      </c>
      <c r="DP189" s="41">
        <f>ROUND(IF(AM189="是",IFERROR(DO189*EE189/SUMIF(F:F,F189,EE:EE),DO189),IFERROR(DO189*BT189/SUMIF(F:F,F189,BT:BT),DO189)),2)</f>
        <v>165.36</v>
      </c>
      <c r="DQ189" s="41">
        <v>0</v>
      </c>
      <c r="DR189" s="41">
        <v>0</v>
      </c>
      <c r="DS189" s="41">
        <v>0</v>
      </c>
      <c r="DT189" s="41">
        <v>165.36</v>
      </c>
      <c r="DU189" s="41">
        <v>120.79</v>
      </c>
      <c r="DV189" s="41">
        <v>0</v>
      </c>
      <c r="DW189" s="41">
        <v>0</v>
      </c>
      <c r="DX189" s="41">
        <v>0</v>
      </c>
      <c r="DY189" s="41">
        <v>0</v>
      </c>
      <c r="DZ189" s="41">
        <v>0</v>
      </c>
      <c r="EA189" s="41">
        <v>0</v>
      </c>
      <c r="EB189" s="41">
        <v>0</v>
      </c>
      <c r="EC189" s="41">
        <v>0</v>
      </c>
      <c r="ED189" s="41">
        <v>0</v>
      </c>
      <c r="EE189" s="41">
        <f>ROUND(IF(AM189="是",SUM(DQ189:EC189),IFERROR(SUM(DQ189:EC189)*BT189/SUMIF(F:F,F189,BT:BT),SUM(DQ189:EC189))),2)</f>
        <v>286.15</v>
      </c>
      <c r="EF189" s="41" t="s">
        <v>195</v>
      </c>
      <c r="EG189" s="41">
        <f t="shared" si="136"/>
        <v>120</v>
      </c>
      <c r="EH189" s="41">
        <f t="shared" si="137"/>
        <v>157.846832766388</v>
      </c>
      <c r="EI189" s="1">
        <v>2</v>
      </c>
      <c r="EJ189" s="41">
        <f t="shared" si="138"/>
        <v>97.54</v>
      </c>
      <c r="EK189" s="41">
        <f t="shared" si="139"/>
        <v>128.303167233612</v>
      </c>
      <c r="EM189" s="33" t="str">
        <f t="shared" si="118"/>
        <v>经确认，该宗地总面积为217.54平方米，合法用地面积为120平方米，超占土地面积为97.54平方米;建筑总面积为0平方米，合法建筑面积为157.85平方米，超占建筑面积为128.3平方米</v>
      </c>
      <c r="EN189" s="33"/>
      <c r="EO189" s="43" t="str">
        <f t="shared" si="126"/>
        <v>该宗地面积为217.54平方米，合法面积为120平方米，超占土地面积为97.54平方米；建筑总面积为0平方米，合法建筑面积为157.85平方米，超占建筑面积为128.3平方米。
</v>
      </c>
      <c r="EP189" s="1"/>
      <c r="EQ189" s="1"/>
      <c r="ER189" s="1"/>
      <c r="ES189" s="1">
        <f t="shared" si="140"/>
        <v>2</v>
      </c>
      <c r="ET189" s="1" t="str">
        <f t="shared" si="141"/>
        <v>2</v>
      </c>
      <c r="EU189" s="1">
        <f t="shared" si="142"/>
        <v>0</v>
      </c>
      <c r="EV189" s="1">
        <f t="shared" si="143"/>
        <v>1</v>
      </c>
      <c r="EW189" s="1" t="str">
        <f t="shared" si="144"/>
        <v>1-2</v>
      </c>
      <c r="EX189" s="1" t="str">
        <f t="shared" si="145"/>
        <v>2</v>
      </c>
      <c r="EY189" s="1" t="str">
        <f t="shared" si="146"/>
        <v>1-2层</v>
      </c>
      <c r="FB189" s="5">
        <v>20210526</v>
      </c>
    </row>
    <row r="190" customHeight="1" spans="1:158">
      <c r="A190" s="1">
        <v>1</v>
      </c>
      <c r="B190" s="1" t="s">
        <v>1629</v>
      </c>
      <c r="C190" s="3" t="s">
        <v>1630</v>
      </c>
      <c r="D190" s="1" t="str">
        <f t="shared" si="147"/>
        <v>510821217203JC00218</v>
      </c>
      <c r="E190" s="1" t="str">
        <f t="shared" si="148"/>
        <v>510821217203JC00218F00010001</v>
      </c>
      <c r="F190" s="1" t="s">
        <v>1631</v>
      </c>
      <c r="G190" s="1" t="s">
        <v>169</v>
      </c>
      <c r="H190" s="1">
        <f>COUNTIF(F:F,F190)</f>
        <v>1</v>
      </c>
      <c r="I190" s="5" t="s">
        <v>170</v>
      </c>
      <c r="J190" s="9"/>
      <c r="L190" s="1" t="s">
        <v>1632</v>
      </c>
      <c r="M190" s="1">
        <f>COUNTIF(L:L,L190)</f>
        <v>1</v>
      </c>
      <c r="P190" s="6" t="str">
        <f>IFERROR(HYPERLINK(VLOOKUP(L:L,户籍资料路径!A:C,2,FALSE),"有"),"无")</f>
        <v>有</v>
      </c>
      <c r="Q190" s="11" t="str">
        <f>IFERROR(HYPERLINK(VLOOKUP(L:L,权属资料路径!A:B,2,FALSE),"有"),"无")</f>
        <v>无</v>
      </c>
      <c r="R190" s="11" t="str">
        <f>IFERROR(HYPERLINK(VLOOKUP(F:F,调查资料路径!A:B,2,FALSE),"有"),"无")</f>
        <v>无</v>
      </c>
      <c r="S190" s="12" t="str">
        <f t="shared" si="149"/>
        <v>有</v>
      </c>
      <c r="T190" s="1" t="s">
        <v>1633</v>
      </c>
      <c r="X190" s="1" t="s">
        <v>202</v>
      </c>
      <c r="Y190" s="1" t="str">
        <f t="shared" si="150"/>
        <v>4</v>
      </c>
      <c r="Z190" s="1" t="s">
        <v>1634</v>
      </c>
      <c r="AA190" s="1" t="str">
        <f>VLOOKUP(L:L,[1]Sheet1!$A:$N,2,FALSE)</f>
        <v>四川省旺苍县天星乡木瓜村3组2号</v>
      </c>
      <c r="AB190" s="1">
        <f t="shared" si="131"/>
        <v>0</v>
      </c>
      <c r="AC190" s="1" t="str">
        <f t="shared" si="132"/>
        <v>旺苍县天星乡木瓜村2组集体经济组织成员</v>
      </c>
      <c r="AD190" s="1">
        <v>628216</v>
      </c>
      <c r="AE190" s="1" t="s">
        <v>172</v>
      </c>
      <c r="AF190" s="1" t="s">
        <v>173</v>
      </c>
      <c r="AG190" s="1" t="s">
        <v>567</v>
      </c>
      <c r="AH190" s="1" t="str">
        <f t="shared" si="151"/>
        <v>旺苍县天星乡木瓜村2组杨福仁住宅一幢1-3层</v>
      </c>
      <c r="AJ190" s="1" t="s">
        <v>568</v>
      </c>
      <c r="AK190" s="5" t="s">
        <v>1635</v>
      </c>
      <c r="AP190" s="24" t="s">
        <v>177</v>
      </c>
      <c r="AQ190" s="65" t="s">
        <v>1636</v>
      </c>
      <c r="AS190" s="25" t="str">
        <f t="shared" si="152"/>
        <v>本宗地采用测距仪丈量了部分界址边长。界址线清楚，双方现场指界，与邻宗地无争议。还有一处房屋是继承所得。</v>
      </c>
      <c r="AT190" s="5" t="s">
        <v>178</v>
      </c>
      <c r="AU190" s="1" t="s">
        <v>179</v>
      </c>
      <c r="AW190" s="1" t="s">
        <v>180</v>
      </c>
      <c r="AY190" s="5" t="s">
        <v>181</v>
      </c>
      <c r="BA190" s="1" t="s">
        <v>570</v>
      </c>
      <c r="BB190" s="1" t="s">
        <v>1637</v>
      </c>
      <c r="BD190" s="1" t="e">
        <f>VLOOKUP(K:K,面签资料路径!A:C,2,0)</f>
        <v>#N/A</v>
      </c>
      <c r="BG190" s="1" t="s">
        <v>207</v>
      </c>
      <c r="BH190" s="1" t="s">
        <v>185</v>
      </c>
      <c r="BJ190" s="1" t="s">
        <v>186</v>
      </c>
      <c r="BK190" s="1" t="str">
        <f t="shared" si="153"/>
        <v>自行修建</v>
      </c>
      <c r="BL190" s="1" t="s">
        <v>208</v>
      </c>
      <c r="BM190" s="1" t="s">
        <v>209</v>
      </c>
      <c r="BX190" s="1" t="s">
        <v>189</v>
      </c>
      <c r="BY190" s="1" t="s">
        <v>189</v>
      </c>
      <c r="BZ190" s="1" t="s">
        <v>189</v>
      </c>
      <c r="CA190" s="1" t="s">
        <v>189</v>
      </c>
      <c r="CB190" s="1" t="s">
        <v>189</v>
      </c>
      <c r="CC190" s="1" t="s">
        <v>188</v>
      </c>
      <c r="CD190" s="1" t="s">
        <v>189</v>
      </c>
      <c r="DC190" s="1" t="s">
        <v>233</v>
      </c>
      <c r="DD190" s="1" t="s">
        <v>244</v>
      </c>
      <c r="DE190" s="1" t="s">
        <v>220</v>
      </c>
      <c r="DF190" s="1" t="s">
        <v>211</v>
      </c>
      <c r="DG190" s="1" t="s">
        <v>1638</v>
      </c>
      <c r="DH190" s="1" t="s">
        <v>192</v>
      </c>
      <c r="DI190" s="1" t="s">
        <v>194</v>
      </c>
      <c r="DJ190" s="1" t="s">
        <v>194</v>
      </c>
      <c r="DK190" s="1" t="s">
        <v>194</v>
      </c>
      <c r="DL190" s="1" t="s">
        <v>194</v>
      </c>
      <c r="DM190" s="1">
        <v>175.51</v>
      </c>
      <c r="DN190" s="41">
        <f>ROUND(IF(AM190="是",IFERROR(DM190*EE190/SUMIF(F:F,F190,EE:EE),DM190),IFERROR(DM190*BT190/SUMIF(F:F,F190,BT:BT),DM190)),2)</f>
        <v>175.51</v>
      </c>
      <c r="DO190" s="41">
        <v>150.72</v>
      </c>
      <c r="DP190" s="41">
        <f>ROUND(IF(AM190="是",IFERROR(DO190*EE190/SUMIF(F:F,F190,EE:EE),DO190),IFERROR(DO190*BT190/SUMIF(F:F,F190,BT:BT),DO190)),2)</f>
        <v>150.72</v>
      </c>
      <c r="DQ190" s="41">
        <v>0</v>
      </c>
      <c r="DR190" s="41">
        <v>0</v>
      </c>
      <c r="DS190" s="41">
        <v>0</v>
      </c>
      <c r="DT190" s="41">
        <v>150.72</v>
      </c>
      <c r="DU190" s="41">
        <v>146.45</v>
      </c>
      <c r="DV190" s="41">
        <v>114.61</v>
      </c>
      <c r="DW190" s="41">
        <v>0</v>
      </c>
      <c r="DX190" s="41">
        <v>0</v>
      </c>
      <c r="DY190" s="41">
        <v>0</v>
      </c>
      <c r="DZ190" s="41">
        <v>0</v>
      </c>
      <c r="EA190" s="41">
        <v>0</v>
      </c>
      <c r="EB190" s="41">
        <v>0</v>
      </c>
      <c r="EC190" s="41">
        <v>0</v>
      </c>
      <c r="ED190" s="41">
        <v>0</v>
      </c>
      <c r="EE190" s="41">
        <f>ROUND(IF(AM190="是",SUM(DQ190:EC190),IFERROR(SUM(DQ190:EC190)*BT190/SUMIF(F:F,F190,BT:BT),SUM(DQ190:EC190))),2)</f>
        <v>411.78</v>
      </c>
      <c r="EF190" s="41" t="s">
        <v>195</v>
      </c>
      <c r="EG190" s="41">
        <f t="shared" si="136"/>
        <v>120</v>
      </c>
      <c r="EH190" s="41">
        <f t="shared" si="137"/>
        <v>281.542932026665</v>
      </c>
      <c r="EI190" s="1">
        <v>3</v>
      </c>
      <c r="EJ190" s="41">
        <f t="shared" si="138"/>
        <v>55.51</v>
      </c>
      <c r="EK190" s="41">
        <f t="shared" si="139"/>
        <v>130.237067973335</v>
      </c>
      <c r="EM190" s="33" t="str">
        <f t="shared" si="118"/>
        <v>经确认，该宗地总面积为175.51平方米，合法用地面积为120平方米，超占土地面积为55.51平方米;建筑总面积为0平方米，合法建筑面积为281.54平方米，超占建筑面积为130.24平方米</v>
      </c>
      <c r="EN190" s="33"/>
      <c r="EO190" s="43" t="str">
        <f t="shared" si="126"/>
        <v>该宗地面积为175.51平方米，合法面积为120平方米，超占土地面积为55.51平方米；建筑总面积为0平方米，合法建筑面积为281.54平方米，超占建筑面积为130.24平方米。
</v>
      </c>
      <c r="EP190" s="1"/>
      <c r="EQ190" s="1"/>
      <c r="ER190" s="1"/>
      <c r="ES190" s="1">
        <f t="shared" si="140"/>
        <v>3</v>
      </c>
      <c r="ET190" s="1" t="str">
        <f t="shared" si="141"/>
        <v>3</v>
      </c>
      <c r="EU190" s="1">
        <f t="shared" si="142"/>
        <v>0</v>
      </c>
      <c r="EV190" s="1">
        <f t="shared" si="143"/>
        <v>1</v>
      </c>
      <c r="EW190" s="1" t="str">
        <f t="shared" si="144"/>
        <v>1-3</v>
      </c>
      <c r="EX190" s="1" t="str">
        <f t="shared" si="145"/>
        <v>3</v>
      </c>
      <c r="EY190" s="1" t="str">
        <f t="shared" si="146"/>
        <v>1-3层</v>
      </c>
      <c r="FB190" s="5">
        <v>20210526</v>
      </c>
    </row>
    <row r="191" customHeight="1" spans="1:158">
      <c r="A191" s="1">
        <v>1</v>
      </c>
      <c r="B191" s="1" t="s">
        <v>1639</v>
      </c>
      <c r="C191" s="3" t="s">
        <v>1640</v>
      </c>
      <c r="D191" s="1" t="str">
        <f t="shared" si="147"/>
        <v>510821217203JC00219</v>
      </c>
      <c r="E191" s="1" t="str">
        <f t="shared" si="148"/>
        <v>510821217203JC00219F00010001</v>
      </c>
      <c r="F191" s="1" t="s">
        <v>1641</v>
      </c>
      <c r="G191" s="1" t="s">
        <v>169</v>
      </c>
      <c r="H191" s="1">
        <f>COUNTIF(F:F,F191)</f>
        <v>1</v>
      </c>
      <c r="I191" s="5" t="s">
        <v>170</v>
      </c>
      <c r="L191" s="1" t="s">
        <v>1642</v>
      </c>
      <c r="M191" s="1">
        <f>COUNTIF(L:L,L191)</f>
        <v>1</v>
      </c>
      <c r="P191" s="6" t="str">
        <f>IFERROR(HYPERLINK(VLOOKUP(L:L,户籍资料路径!A:C,2,FALSE),"有"),"无")</f>
        <v>有</v>
      </c>
      <c r="Q191" s="11" t="str">
        <f>IFERROR(HYPERLINK(VLOOKUP(K:K,权属资料路径!A:B,2,FALSE),"有"),"无")</f>
        <v>无</v>
      </c>
      <c r="R191" s="11" t="str">
        <f>IFERROR(HYPERLINK(VLOOKUP(F:F,调查资料路径!A:B,2,FALSE),"有"),"无")</f>
        <v>无</v>
      </c>
      <c r="S191" s="12" t="str">
        <f t="shared" si="149"/>
        <v>有</v>
      </c>
      <c r="T191" s="1" t="s">
        <v>1643</v>
      </c>
      <c r="X191" s="1" t="s">
        <v>169</v>
      </c>
      <c r="Y191" s="1" t="str">
        <f t="shared" si="150"/>
        <v>1</v>
      </c>
      <c r="Z191" s="1" t="s">
        <v>1644</v>
      </c>
      <c r="AA191" s="1" t="str">
        <f>VLOOKUP(L:L,[1]Sheet1!$A:$N,2,FALSE)</f>
        <v>四川省旺苍县天星乡木瓜村3组52号</v>
      </c>
      <c r="AB191" s="1">
        <f t="shared" si="131"/>
        <v>0</v>
      </c>
      <c r="AC191" s="1" t="str">
        <f t="shared" si="132"/>
        <v>旺苍县天星乡木瓜村2组集体经济组织成员</v>
      </c>
      <c r="AD191" s="1">
        <v>628216</v>
      </c>
      <c r="AE191" s="1" t="s">
        <v>172</v>
      </c>
      <c r="AF191" s="1" t="s">
        <v>173</v>
      </c>
      <c r="AG191" s="1" t="s">
        <v>567</v>
      </c>
      <c r="AH191" s="1" t="str">
        <f t="shared" si="151"/>
        <v>旺苍县天星乡木瓜村2组杨东仁住宅一幢1-1层</v>
      </c>
      <c r="AJ191" s="1" t="s">
        <v>568</v>
      </c>
      <c r="AK191" s="5" t="s">
        <v>1192</v>
      </c>
      <c r="AP191" s="24" t="s">
        <v>177</v>
      </c>
      <c r="AS191" s="25" t="str">
        <f t="shared" si="152"/>
        <v>本宗地采用测距仪丈量了部分界址边长。界址线清楚，双方现场指界，与邻宗地无争议。</v>
      </c>
      <c r="AT191" s="5" t="s">
        <v>178</v>
      </c>
      <c r="AU191" s="1" t="s">
        <v>179</v>
      </c>
      <c r="AW191" s="1" t="s">
        <v>180</v>
      </c>
      <c r="AY191" s="5" t="s">
        <v>181</v>
      </c>
      <c r="BA191" s="1" t="s">
        <v>570</v>
      </c>
      <c r="BB191" s="1">
        <v>0</v>
      </c>
      <c r="BD191" s="1" t="e">
        <f>VLOOKUP(K:K,面签资料路径!A:C,2,0)</f>
        <v>#N/A</v>
      </c>
      <c r="BG191" s="1" t="s">
        <v>207</v>
      </c>
      <c r="BH191" s="1" t="s">
        <v>185</v>
      </c>
      <c r="BJ191" s="1" t="s">
        <v>186</v>
      </c>
      <c r="BK191" s="1" t="str">
        <f t="shared" si="153"/>
        <v>自行修建</v>
      </c>
      <c r="BL191" s="1" t="s">
        <v>208</v>
      </c>
      <c r="BM191" s="1" t="s">
        <v>209</v>
      </c>
      <c r="BX191" s="1" t="s">
        <v>189</v>
      </c>
      <c r="BY191" s="1" t="s">
        <v>189</v>
      </c>
      <c r="BZ191" s="1" t="s">
        <v>189</v>
      </c>
      <c r="CA191" s="1" t="s">
        <v>189</v>
      </c>
      <c r="CB191" s="1" t="s">
        <v>189</v>
      </c>
      <c r="CC191" s="1" t="s">
        <v>188</v>
      </c>
      <c r="CD191" s="1" t="s">
        <v>189</v>
      </c>
      <c r="DC191" s="1" t="s">
        <v>169</v>
      </c>
      <c r="DD191" s="1" t="s">
        <v>210</v>
      </c>
      <c r="DE191" s="1" t="s">
        <v>1645</v>
      </c>
      <c r="DF191" s="1" t="s">
        <v>211</v>
      </c>
      <c r="DG191" s="1" t="s">
        <v>1646</v>
      </c>
      <c r="DH191" s="1" t="s">
        <v>192</v>
      </c>
      <c r="DI191" s="1" t="s">
        <v>194</v>
      </c>
      <c r="DJ191" s="1" t="s">
        <v>194</v>
      </c>
      <c r="DK191" s="1" t="s">
        <v>194</v>
      </c>
      <c r="DL191" s="1" t="s">
        <v>194</v>
      </c>
      <c r="DM191" s="1">
        <v>247.45</v>
      </c>
      <c r="DN191" s="41">
        <f>ROUND(IF(AM191="是",IFERROR(DM191*EE191/SUMIF(F:F,F191,EE:EE),DM191),IFERROR(DM191*BT191/SUMIF(F:F,F191,BT:BT),DM191)),2)</f>
        <v>247.45</v>
      </c>
      <c r="DO191" s="41">
        <v>190.15</v>
      </c>
      <c r="DP191" s="41">
        <f>ROUND(IF(AM191="是",IFERROR(DO191*EE191/SUMIF(F:F,F191,EE:EE),DO191),IFERROR(DO191*BT191/SUMIF(F:F,F191,BT:BT),DO191)),2)</f>
        <v>190.15</v>
      </c>
      <c r="DQ191" s="41">
        <v>0</v>
      </c>
      <c r="DR191" s="41">
        <v>0</v>
      </c>
      <c r="DS191" s="41">
        <v>0</v>
      </c>
      <c r="DT191" s="41">
        <v>190.15</v>
      </c>
      <c r="DU191" s="41">
        <v>0</v>
      </c>
      <c r="DV191" s="41">
        <v>0</v>
      </c>
      <c r="DW191" s="41">
        <v>0</v>
      </c>
      <c r="DX191" s="41">
        <v>0</v>
      </c>
      <c r="DY191" s="41">
        <v>0</v>
      </c>
      <c r="DZ191" s="41">
        <v>0</v>
      </c>
      <c r="EA191" s="41">
        <v>0</v>
      </c>
      <c r="EB191" s="41">
        <v>0</v>
      </c>
      <c r="EC191" s="41">
        <v>0</v>
      </c>
      <c r="ED191" s="41">
        <v>0</v>
      </c>
      <c r="EE191" s="41">
        <f>ROUND(IF(AM191="是",SUM(DQ191:EC191),IFERROR(SUM(DQ191:EC191)*BT191/SUMIF(F:F,F191,BT:BT),SUM(DQ191:EC191))),2)</f>
        <v>190.15</v>
      </c>
      <c r="EF191" s="41" t="s">
        <v>195</v>
      </c>
      <c r="EG191" s="41">
        <f t="shared" si="136"/>
        <v>90</v>
      </c>
      <c r="EH191" s="41">
        <f t="shared" si="137"/>
        <v>69.1594261466963</v>
      </c>
      <c r="EI191" s="1">
        <v>1</v>
      </c>
      <c r="EJ191" s="41">
        <f t="shared" si="138"/>
        <v>157.45</v>
      </c>
      <c r="EK191" s="41">
        <f t="shared" si="139"/>
        <v>120.990573853304</v>
      </c>
      <c r="EM191" s="33" t="str">
        <f t="shared" si="118"/>
        <v>经确认，该宗地总面积为247.45平方米，合法用地面积为90平方米，超占土地面积为157.45平方米;建筑总面积为0平方米，合法建筑面积为69.16平方米，超占建筑面积为120.99平方米</v>
      </c>
      <c r="EN191" s="33"/>
      <c r="EO191" s="43" t="str">
        <f t="shared" si="126"/>
        <v>该宗地面积为247.45平方米，合法面积为90平方米，超占土地面积为157.45平方米；建筑总面积为0平方米，合法建筑面积为69.16平方米，超占建筑面积为120.99平方米。
</v>
      </c>
      <c r="EP191" s="1"/>
      <c r="EQ191" s="1"/>
      <c r="ER191" s="1"/>
      <c r="ES191" s="1">
        <f t="shared" si="140"/>
        <v>1</v>
      </c>
      <c r="ET191" s="1" t="str">
        <f t="shared" si="141"/>
        <v>1</v>
      </c>
      <c r="EU191" s="1">
        <f t="shared" si="142"/>
        <v>0</v>
      </c>
      <c r="EV191" s="1">
        <f t="shared" si="143"/>
        <v>1</v>
      </c>
      <c r="EW191" s="1" t="str">
        <f t="shared" si="144"/>
        <v>1-1</v>
      </c>
      <c r="EX191" s="1" t="str">
        <f t="shared" si="145"/>
        <v>1</v>
      </c>
      <c r="EY191" s="1" t="str">
        <f t="shared" si="146"/>
        <v>1-1层</v>
      </c>
      <c r="FB191" s="5">
        <v>20210526</v>
      </c>
    </row>
    <row r="192" customHeight="1" spans="1:158">
      <c r="A192" s="1">
        <v>1</v>
      </c>
      <c r="B192" s="1" t="s">
        <v>1647</v>
      </c>
      <c r="C192" s="3" t="s">
        <v>1648</v>
      </c>
      <c r="D192" s="1" t="str">
        <f t="shared" si="147"/>
        <v>510821217203JC00221</v>
      </c>
      <c r="E192" s="1" t="str">
        <f t="shared" si="148"/>
        <v>510821217203JC00221F00010001</v>
      </c>
      <c r="F192" s="1" t="s">
        <v>1649</v>
      </c>
      <c r="G192" s="1" t="s">
        <v>169</v>
      </c>
      <c r="H192" s="1">
        <f>COUNTIF(F:F,F192)</f>
        <v>1</v>
      </c>
      <c r="I192" s="5" t="s">
        <v>170</v>
      </c>
      <c r="L192" s="1" t="s">
        <v>1650</v>
      </c>
      <c r="M192" s="1">
        <f>COUNTIF(L:L,L192)</f>
        <v>1</v>
      </c>
      <c r="P192" s="6" t="str">
        <f>IFERROR(HYPERLINK(VLOOKUP(L:L,户籍资料路径!A:C,2,FALSE),"有"),"无")</f>
        <v>有</v>
      </c>
      <c r="Q192" s="11" t="str">
        <f>IFERROR(HYPERLINK(VLOOKUP(K:K,权属资料路径!A:B,2,FALSE),"有"),"无")</f>
        <v>无</v>
      </c>
      <c r="R192" s="11" t="str">
        <f>IFERROR(HYPERLINK(VLOOKUP(F:F,调查资料路径!A:B,2,FALSE),"有"),"无")</f>
        <v>无</v>
      </c>
      <c r="S192" s="12" t="str">
        <f t="shared" si="149"/>
        <v>有</v>
      </c>
      <c r="T192" s="1" t="s">
        <v>1651</v>
      </c>
      <c r="X192" s="1" t="s">
        <v>217</v>
      </c>
      <c r="Y192" s="1" t="str">
        <f t="shared" si="150"/>
        <v>2</v>
      </c>
      <c r="Z192" s="1" t="s">
        <v>1652</v>
      </c>
      <c r="AA192" s="1" t="str">
        <f>VLOOKUP(L:L,[1]Sheet1!$A:$N,2,FALSE)</f>
        <v>四川省旺苍县天星乡木瓜村4组38号</v>
      </c>
      <c r="AB192" s="1">
        <f t="shared" si="131"/>
        <v>0</v>
      </c>
      <c r="AC192" s="1" t="str">
        <f t="shared" si="132"/>
        <v>旺苍县天星乡木瓜村3组集体经济组织成员</v>
      </c>
      <c r="AD192" s="1">
        <v>628216</v>
      </c>
      <c r="AE192" s="1" t="s">
        <v>172</v>
      </c>
      <c r="AF192" s="1" t="s">
        <v>173</v>
      </c>
      <c r="AG192" s="1" t="s">
        <v>174</v>
      </c>
      <c r="AH192" s="1" t="str">
        <f t="shared" si="151"/>
        <v>旺苍县天星乡木瓜村3组唐开俊住宅一幢1-1层</v>
      </c>
      <c r="AJ192" s="1" t="s">
        <v>176</v>
      </c>
      <c r="AK192" s="5" t="s">
        <v>1653</v>
      </c>
      <c r="AP192" s="24" t="s">
        <v>177</v>
      </c>
      <c r="AS192" s="25" t="str">
        <f t="shared" si="152"/>
        <v>本宗地采用测距仪丈量了部分界址边长。界址线清楚，双方现场指界，与邻宗地无争议。</v>
      </c>
      <c r="AT192" s="5" t="s">
        <v>178</v>
      </c>
      <c r="AU192" s="1" t="s">
        <v>179</v>
      </c>
      <c r="AW192" s="1" t="s">
        <v>180</v>
      </c>
      <c r="AY192" s="5" t="s">
        <v>181</v>
      </c>
      <c r="BA192" s="1" t="s">
        <v>570</v>
      </c>
      <c r="BB192" s="1">
        <v>0</v>
      </c>
      <c r="BD192" s="1" t="e">
        <f>VLOOKUP(K:K,面签资料路径!A:C,2,0)</f>
        <v>#N/A</v>
      </c>
      <c r="BG192" s="1" t="s">
        <v>207</v>
      </c>
      <c r="BH192" s="1" t="s">
        <v>185</v>
      </c>
      <c r="BJ192" s="1" t="s">
        <v>186</v>
      </c>
      <c r="BK192" s="1" t="str">
        <f t="shared" si="153"/>
        <v>自行修建</v>
      </c>
      <c r="BL192" s="1" t="s">
        <v>208</v>
      </c>
      <c r="BM192" s="1" t="s">
        <v>209</v>
      </c>
      <c r="BX192" s="1" t="s">
        <v>188</v>
      </c>
      <c r="BY192" s="1" t="s">
        <v>189</v>
      </c>
      <c r="BZ192" s="1" t="s">
        <v>189</v>
      </c>
      <c r="CA192" s="1" t="s">
        <v>189</v>
      </c>
      <c r="CB192" s="1" t="s">
        <v>189</v>
      </c>
      <c r="CC192" s="1" t="s">
        <v>188</v>
      </c>
      <c r="CD192" s="1" t="s">
        <v>189</v>
      </c>
      <c r="CF192" s="9"/>
      <c r="DC192" s="1" t="s">
        <v>169</v>
      </c>
      <c r="DD192" s="1" t="s">
        <v>210</v>
      </c>
      <c r="DE192" s="1" t="s">
        <v>211</v>
      </c>
      <c r="DF192" s="1" t="s">
        <v>193</v>
      </c>
      <c r="DG192" s="1" t="s">
        <v>193</v>
      </c>
      <c r="DH192" s="1" t="s">
        <v>193</v>
      </c>
      <c r="DI192" s="1" t="s">
        <v>194</v>
      </c>
      <c r="DJ192" s="1" t="s">
        <v>194</v>
      </c>
      <c r="DK192" s="1" t="s">
        <v>194</v>
      </c>
      <c r="DL192" s="1" t="s">
        <v>194</v>
      </c>
      <c r="DM192" s="1">
        <v>304.13</v>
      </c>
      <c r="DN192" s="41">
        <f>ROUND(IF(AM192="是",IFERROR(DM192*EE192/SUMIF(F:F,F192,EE:EE),DM192),IFERROR(DM192*BT192/SUMIF(F:F,F192,BT:BT),DM192)),2)</f>
        <v>304.13</v>
      </c>
      <c r="DO192" s="41">
        <v>228.08</v>
      </c>
      <c r="DP192" s="41">
        <f>ROUND(IF(AM192="是",IFERROR(DO192*EE192/SUMIF(F:F,F192,EE:EE),DO192),IFERROR(DO192*BT192/SUMIF(F:F,F192,BT:BT),DO192)),2)</f>
        <v>228.08</v>
      </c>
      <c r="DQ192" s="41">
        <v>0</v>
      </c>
      <c r="DR192" s="41">
        <v>0</v>
      </c>
      <c r="DS192" s="41">
        <v>0</v>
      </c>
      <c r="DT192" s="41">
        <v>228.08</v>
      </c>
      <c r="DU192" s="41">
        <v>0</v>
      </c>
      <c r="DV192" s="41">
        <v>0</v>
      </c>
      <c r="DW192" s="41">
        <v>0</v>
      </c>
      <c r="DX192" s="41">
        <v>0</v>
      </c>
      <c r="DY192" s="41">
        <v>0</v>
      </c>
      <c r="DZ192" s="41">
        <v>0</v>
      </c>
      <c r="EA192" s="41">
        <v>0</v>
      </c>
      <c r="EB192" s="41">
        <v>0</v>
      </c>
      <c r="EC192" s="41">
        <v>0</v>
      </c>
      <c r="ED192" s="41">
        <v>0</v>
      </c>
      <c r="EE192" s="41">
        <f>ROUND(IF(AM192="是",SUM(DQ192:EC192),IFERROR(SUM(DQ192:EC192)*BT192/SUMIF(F:F,F192,BT:BT),SUM(DQ192:EC192))),2)</f>
        <v>228.08</v>
      </c>
      <c r="EF192" s="41" t="s">
        <v>195</v>
      </c>
      <c r="EG192" s="41">
        <f t="shared" si="136"/>
        <v>90</v>
      </c>
      <c r="EH192" s="41">
        <f t="shared" si="137"/>
        <v>67.4948212935258</v>
      </c>
      <c r="EI192" s="1">
        <v>1</v>
      </c>
      <c r="EJ192" s="41">
        <f t="shared" si="138"/>
        <v>214.13</v>
      </c>
      <c r="EK192" s="41">
        <f t="shared" si="139"/>
        <v>160.585178706474</v>
      </c>
      <c r="EM192" s="33" t="str">
        <f t="shared" si="118"/>
        <v>经确认，该宗地总面积为304.13平方米，合法用地面积为90平方米，超占土地面积为214.13平方米;建筑总面积为0平方米，合法建筑面积为67.49平方米，超占建筑面积为160.59平方米</v>
      </c>
      <c r="EN192" s="33"/>
      <c r="EO192" s="43" t="str">
        <f t="shared" si="126"/>
        <v>该宗地面积为304.13平方米，合法面积为90平方米，超占土地面积为214.13平方米；建筑总面积为0平方米，合法建筑面积为67.49平方米，超占建筑面积为160.59平方米。
</v>
      </c>
      <c r="EP192" s="1"/>
      <c r="EQ192" s="1"/>
      <c r="ER192" s="1"/>
      <c r="ES192" s="1">
        <f t="shared" si="140"/>
        <v>1</v>
      </c>
      <c r="ET192" s="1" t="str">
        <f t="shared" si="141"/>
        <v>1</v>
      </c>
      <c r="EU192" s="1">
        <f t="shared" si="142"/>
        <v>0</v>
      </c>
      <c r="EV192" s="1">
        <f t="shared" si="143"/>
        <v>1</v>
      </c>
      <c r="EW192" s="1" t="str">
        <f t="shared" si="144"/>
        <v>1-1</v>
      </c>
      <c r="EX192" s="1" t="str">
        <f t="shared" si="145"/>
        <v>1</v>
      </c>
      <c r="EY192" s="1" t="str">
        <f t="shared" si="146"/>
        <v>1-1层</v>
      </c>
      <c r="FB192" s="5">
        <v>20210526</v>
      </c>
    </row>
    <row r="193" customHeight="1" spans="1:158">
      <c r="A193" s="1">
        <v>1</v>
      </c>
      <c r="B193" s="1" t="s">
        <v>1654</v>
      </c>
      <c r="C193" s="3" t="s">
        <v>1655</v>
      </c>
      <c r="D193" s="1" t="str">
        <f t="shared" si="147"/>
        <v>510821217203JC00222</v>
      </c>
      <c r="E193" s="1" t="str">
        <f t="shared" si="148"/>
        <v>510821217203JC00222F00010001</v>
      </c>
      <c r="F193" s="1" t="s">
        <v>1656</v>
      </c>
      <c r="G193" s="1" t="s">
        <v>169</v>
      </c>
      <c r="H193" s="1">
        <f>COUNTIF(F:F,F193)</f>
        <v>1</v>
      </c>
      <c r="I193" s="5" t="s">
        <v>170</v>
      </c>
      <c r="J193" s="1" t="s">
        <v>204</v>
      </c>
      <c r="K193" s="1" t="s">
        <v>1657</v>
      </c>
      <c r="L193" s="1" t="s">
        <v>341</v>
      </c>
      <c r="M193" s="1">
        <f>COUNTIF(L:L,L193)</f>
        <v>2</v>
      </c>
      <c r="P193" s="8" t="str">
        <f>IFERROR(HYPERLINK(VLOOKUP(K193,户籍资料路径!A:C,2,FALSE),"有"),"无")</f>
        <v>有</v>
      </c>
      <c r="Q193" s="11" t="str">
        <f>IFERROR(HYPERLINK(VLOOKUP(L:L,权属资料路径!A:B,2,FALSE),"有"),"无")</f>
        <v>无</v>
      </c>
      <c r="R193" s="11" t="str">
        <f>IFERROR(HYPERLINK(VLOOKUP(F:F,调查资料路径!A:B,2,FALSE),"有"),"无")</f>
        <v>无</v>
      </c>
      <c r="S193" s="12" t="str">
        <f t="shared" si="149"/>
        <v>有</v>
      </c>
      <c r="T193" s="1" t="s">
        <v>1658</v>
      </c>
      <c r="X193" s="1" t="s">
        <v>217</v>
      </c>
      <c r="Y193" s="1" t="str">
        <f t="shared" si="150"/>
        <v>2</v>
      </c>
      <c r="Z193" s="1">
        <v>18283972326</v>
      </c>
      <c r="AA193" s="1" t="str">
        <f>VLOOKUP(L:L,[1]Sheet1!$A:$N,2,FALSE)</f>
        <v>四川省旺苍县天星乡木瓜村4组39号</v>
      </c>
      <c r="AB193" s="1">
        <f t="shared" si="131"/>
        <v>0</v>
      </c>
      <c r="AC193" s="1" t="str">
        <f t="shared" si="132"/>
        <v>旺苍县天星乡木瓜村3组集体经济组织成员</v>
      </c>
      <c r="AD193" s="1">
        <v>628216</v>
      </c>
      <c r="AE193" s="1" t="s">
        <v>172</v>
      </c>
      <c r="AF193" s="1" t="s">
        <v>173</v>
      </c>
      <c r="AG193" s="1" t="s">
        <v>174</v>
      </c>
      <c r="AH193" s="1" t="str">
        <f t="shared" si="151"/>
        <v>旺苍县天星乡木瓜村3组唐显坤住宅一幢1-1层</v>
      </c>
      <c r="AJ193" s="1" t="s">
        <v>176</v>
      </c>
      <c r="AK193" s="5" t="s">
        <v>1659</v>
      </c>
      <c r="AP193" s="24" t="s">
        <v>177</v>
      </c>
      <c r="AS193" s="25" t="str">
        <f t="shared" si="152"/>
        <v>本宗地采用测距仪丈量了部分界址边长。界址线清楚，双方现场指界，与邻宗地无争议。</v>
      </c>
      <c r="AT193" s="5" t="s">
        <v>178</v>
      </c>
      <c r="AU193" s="1" t="s">
        <v>179</v>
      </c>
      <c r="AW193" s="1" t="s">
        <v>180</v>
      </c>
      <c r="AY193" s="5" t="s">
        <v>181</v>
      </c>
      <c r="BA193" s="1" t="s">
        <v>182</v>
      </c>
      <c r="BB193" s="1" t="s">
        <v>1660</v>
      </c>
      <c r="BD193" s="1" t="e">
        <f>VLOOKUP(K:K,面签资料路径!A:C,2,0)</f>
        <v>#N/A</v>
      </c>
      <c r="BG193" s="1" t="s">
        <v>207</v>
      </c>
      <c r="BH193" s="1" t="s">
        <v>185</v>
      </c>
      <c r="BJ193" s="1" t="s">
        <v>186</v>
      </c>
      <c r="BK193" s="1" t="str">
        <f t="shared" si="153"/>
        <v>自行修建</v>
      </c>
      <c r="BL193" s="1" t="s">
        <v>208</v>
      </c>
      <c r="BM193" s="1" t="s">
        <v>209</v>
      </c>
      <c r="BX193" s="1" t="s">
        <v>188</v>
      </c>
      <c r="BY193" s="1" t="s">
        <v>189</v>
      </c>
      <c r="BZ193" s="1" t="s">
        <v>189</v>
      </c>
      <c r="CA193" s="1" t="s">
        <v>189</v>
      </c>
      <c r="CB193" s="1" t="s">
        <v>189</v>
      </c>
      <c r="CC193" s="1" t="s">
        <v>188</v>
      </c>
      <c r="CD193" s="1" t="s">
        <v>189</v>
      </c>
      <c r="DC193" s="1" t="s">
        <v>169</v>
      </c>
      <c r="DD193" s="1" t="s">
        <v>210</v>
      </c>
      <c r="DE193" s="1" t="s">
        <v>211</v>
      </c>
      <c r="DF193" s="1" t="s">
        <v>1661</v>
      </c>
      <c r="DG193" s="1" t="s">
        <v>1662</v>
      </c>
      <c r="DH193" s="1" t="s">
        <v>220</v>
      </c>
      <c r="DI193" s="1" t="s">
        <v>194</v>
      </c>
      <c r="DJ193" s="1" t="s">
        <v>194</v>
      </c>
      <c r="DK193" s="1" t="s">
        <v>253</v>
      </c>
      <c r="DL193" s="1" t="s">
        <v>194</v>
      </c>
      <c r="DM193" s="1">
        <v>82.04</v>
      </c>
      <c r="DN193" s="41">
        <f>ROUND(IF(AM193="是",IFERROR(DM193*EE193/SUMIF(F:F,F193,EE:EE),DM193),IFERROR(DM193*BT193/SUMIF(F:F,F193,BT:BT),DM193)),2)</f>
        <v>82.04</v>
      </c>
      <c r="DO193" s="41">
        <v>62.3</v>
      </c>
      <c r="DP193" s="41">
        <f>ROUND(IF(AM193="是",IFERROR(DO193*EE193/SUMIF(F:F,F193,EE:EE),DO193),IFERROR(DO193*BT193/SUMIF(F:F,F193,BT:BT),DO193)),2)</f>
        <v>62.3</v>
      </c>
      <c r="DQ193" s="41">
        <v>0</v>
      </c>
      <c r="DR193" s="41">
        <v>0</v>
      </c>
      <c r="DS193" s="41">
        <v>0</v>
      </c>
      <c r="DT193" s="41">
        <v>62.3</v>
      </c>
      <c r="DU193" s="41">
        <v>0</v>
      </c>
      <c r="DV193" s="41">
        <v>0</v>
      </c>
      <c r="DW193" s="41">
        <v>0</v>
      </c>
      <c r="DX193" s="41">
        <v>0</v>
      </c>
      <c r="DY193" s="41">
        <v>0</v>
      </c>
      <c r="DZ193" s="41">
        <v>0</v>
      </c>
      <c r="EA193" s="41">
        <v>0</v>
      </c>
      <c r="EB193" s="41">
        <v>0</v>
      </c>
      <c r="EC193" s="41">
        <v>0</v>
      </c>
      <c r="ED193" s="41">
        <v>0</v>
      </c>
      <c r="EE193" s="41">
        <f>ROUND(IF(AM193="是",SUM(DQ193:EC193),IFERROR(SUM(DQ193:EC193)*BT193/SUMIF(F:F,F193,BT:BT),SUM(DQ193:EC193))),2)</f>
        <v>62.3</v>
      </c>
      <c r="EF193" s="41" t="s">
        <v>195</v>
      </c>
      <c r="EG193" s="41">
        <f t="shared" si="136"/>
        <v>82.04</v>
      </c>
      <c r="EH193" s="41">
        <f t="shared" si="137"/>
        <v>62.3</v>
      </c>
      <c r="EI193" s="1">
        <v>1</v>
      </c>
      <c r="EJ193" s="41">
        <f t="shared" si="138"/>
        <v>0</v>
      </c>
      <c r="EK193" s="41">
        <f t="shared" si="139"/>
        <v>0</v>
      </c>
      <c r="EM193" s="33" t="str">
        <f t="shared" si="118"/>
        <v>无</v>
      </c>
      <c r="EN193" s="33"/>
      <c r="EO193" s="43" t="str">
        <f t="shared" si="126"/>
        <v/>
      </c>
      <c r="EP193" s="1"/>
      <c r="EQ193" s="1"/>
      <c r="ER193" s="1"/>
      <c r="ES193" s="1">
        <f t="shared" si="140"/>
        <v>1</v>
      </c>
      <c r="ET193" s="1" t="str">
        <f t="shared" si="141"/>
        <v>1</v>
      </c>
      <c r="EU193" s="1">
        <f t="shared" si="142"/>
        <v>0</v>
      </c>
      <c r="EV193" s="1">
        <f t="shared" si="143"/>
        <v>1</v>
      </c>
      <c r="EW193" s="1" t="str">
        <f t="shared" si="144"/>
        <v>1-1</v>
      </c>
      <c r="EX193" s="1" t="str">
        <f t="shared" si="145"/>
        <v>1</v>
      </c>
      <c r="EY193" s="1" t="str">
        <f t="shared" si="146"/>
        <v>1-1层</v>
      </c>
      <c r="FB193" s="5">
        <v>20210526</v>
      </c>
    </row>
    <row r="194" customHeight="1" spans="1:158">
      <c r="A194" s="1">
        <v>1</v>
      </c>
      <c r="B194" s="1" t="s">
        <v>1663</v>
      </c>
      <c r="C194" s="3" t="s">
        <v>1664</v>
      </c>
      <c r="D194" s="1" t="str">
        <f t="shared" si="147"/>
        <v>510821217203JC00227</v>
      </c>
      <c r="E194" s="1" t="str">
        <f t="shared" si="148"/>
        <v>510821217203JC00227F00010001</v>
      </c>
      <c r="F194" s="1" t="s">
        <v>1665</v>
      </c>
      <c r="G194" s="1" t="s">
        <v>169</v>
      </c>
      <c r="H194" s="1">
        <f>COUNTIF(F:F,F194)</f>
        <v>1</v>
      </c>
      <c r="I194" s="5" t="s">
        <v>170</v>
      </c>
      <c r="L194" s="1" t="s">
        <v>1666</v>
      </c>
      <c r="M194" s="1">
        <f>COUNTIF(L:L,L194)</f>
        <v>1</v>
      </c>
      <c r="P194" s="8" t="str">
        <f>IFERROR(HYPERLINK(VLOOKUP(L:L,户籍资料路径!A:C,2,FALSE),"有"),"无")</f>
        <v>有</v>
      </c>
      <c r="Q194" s="11" t="str">
        <f>IFERROR(HYPERLINK(VLOOKUP(K:K,权属资料路径!A:B,2,FALSE),"有"),"无")</f>
        <v>无</v>
      </c>
      <c r="R194" s="11" t="str">
        <f>IFERROR(HYPERLINK(VLOOKUP(F:F,调查资料路径!A:B,2,FALSE),"有"),"无")</f>
        <v>无</v>
      </c>
      <c r="S194" s="12" t="str">
        <f t="shared" si="149"/>
        <v>有</v>
      </c>
      <c r="T194" s="1" t="s">
        <v>1667</v>
      </c>
      <c r="X194" s="1" t="s">
        <v>202</v>
      </c>
      <c r="Y194" s="1" t="str">
        <f t="shared" si="150"/>
        <v>4</v>
      </c>
      <c r="Z194" s="33" t="s">
        <v>1668</v>
      </c>
      <c r="AA194" s="1" t="str">
        <f>VLOOKUP(L:L,[1]Sheet1!$A:$N,2,FALSE)</f>
        <v>四川省旺苍县天星乡木瓜村3组29号</v>
      </c>
      <c r="AB194" s="1">
        <f t="shared" si="131"/>
        <v>0</v>
      </c>
      <c r="AC194" s="1" t="str">
        <f t="shared" si="132"/>
        <v>旺苍县天星乡木瓜村2组集体经济组织成员</v>
      </c>
      <c r="AD194" s="1">
        <v>628216</v>
      </c>
      <c r="AE194" s="1" t="s">
        <v>172</v>
      </c>
      <c r="AF194" s="1" t="s">
        <v>173</v>
      </c>
      <c r="AG194" s="1" t="s">
        <v>567</v>
      </c>
      <c r="AH194" s="1" t="str">
        <f t="shared" si="151"/>
        <v>旺苍县天星乡木瓜村2组李明继住宅一幢1-2层</v>
      </c>
      <c r="AJ194" s="1" t="s">
        <v>568</v>
      </c>
      <c r="AK194" s="5" t="s">
        <v>1669</v>
      </c>
      <c r="AP194" s="24" t="s">
        <v>177</v>
      </c>
      <c r="AS194" s="25" t="str">
        <f t="shared" si="152"/>
        <v>本宗地采用测距仪丈量了部分界址边长。界址线清楚，双方现场指界，与邻宗地无争议。</v>
      </c>
      <c r="AT194" s="5" t="s">
        <v>178</v>
      </c>
      <c r="AU194" s="1" t="s">
        <v>179</v>
      </c>
      <c r="AW194" s="1" t="s">
        <v>180</v>
      </c>
      <c r="AY194" s="5" t="s">
        <v>181</v>
      </c>
      <c r="BA194" s="1" t="s">
        <v>570</v>
      </c>
      <c r="BB194" s="1" t="s">
        <v>1670</v>
      </c>
      <c r="BD194" s="1" t="e">
        <f>VLOOKUP(K:K,面签资料路径!A:C,2,0)</f>
        <v>#N/A</v>
      </c>
      <c r="BG194" s="1" t="s">
        <v>207</v>
      </c>
      <c r="BH194" s="1" t="s">
        <v>185</v>
      </c>
      <c r="BJ194" s="1" t="s">
        <v>186</v>
      </c>
      <c r="BK194" s="1" t="str">
        <f t="shared" si="153"/>
        <v>自行修建</v>
      </c>
      <c r="BL194" s="1" t="s">
        <v>208</v>
      </c>
      <c r="BM194" s="1" t="s">
        <v>209</v>
      </c>
      <c r="BX194" s="1" t="s">
        <v>188</v>
      </c>
      <c r="BY194" s="1" t="s">
        <v>189</v>
      </c>
      <c r="BZ194" s="1" t="s">
        <v>189</v>
      </c>
      <c r="CA194" s="1" t="s">
        <v>189</v>
      </c>
      <c r="CB194" s="1" t="s">
        <v>189</v>
      </c>
      <c r="CC194" s="1" t="s">
        <v>188</v>
      </c>
      <c r="CD194" s="1" t="s">
        <v>189</v>
      </c>
      <c r="CI194" s="9"/>
      <c r="CP194" s="9"/>
      <c r="DC194" s="1" t="s">
        <v>217</v>
      </c>
      <c r="DD194" s="1" t="s">
        <v>244</v>
      </c>
      <c r="DE194" s="1" t="s">
        <v>1671</v>
      </c>
      <c r="DF194" s="1" t="s">
        <v>211</v>
      </c>
      <c r="DG194" s="1" t="s">
        <v>192</v>
      </c>
      <c r="DH194" s="1" t="s">
        <v>220</v>
      </c>
      <c r="DI194" s="1" t="s">
        <v>194</v>
      </c>
      <c r="DJ194" s="1" t="s">
        <v>194</v>
      </c>
      <c r="DK194" s="1" t="s">
        <v>194</v>
      </c>
      <c r="DL194" s="1" t="s">
        <v>194</v>
      </c>
      <c r="DM194" s="1">
        <v>149.35</v>
      </c>
      <c r="DN194" s="41">
        <f>ROUND(IF(AM194="是",IFERROR(DM194*EE194/SUMIF(F:F,F194,EE:EE),DM194),IFERROR(DM194*BT194/SUMIF(F:F,F194,BT:BT),DM194)),2)</f>
        <v>149.35</v>
      </c>
      <c r="DO194" s="41">
        <v>134.4</v>
      </c>
      <c r="DP194" s="41">
        <f>ROUND(IF(AM194="是",IFERROR(DO194*EE194/SUMIF(F:F,F194,EE:EE),DO194),IFERROR(DO194*BT194/SUMIF(F:F,F194,BT:BT),DO194)),2)</f>
        <v>134.4</v>
      </c>
      <c r="DQ194" s="41">
        <v>0</v>
      </c>
      <c r="DR194" s="41">
        <v>0</v>
      </c>
      <c r="DS194" s="41">
        <v>0</v>
      </c>
      <c r="DT194" s="41">
        <v>134.4</v>
      </c>
      <c r="DU194" s="41">
        <v>129.65</v>
      </c>
      <c r="DV194" s="41">
        <v>0</v>
      </c>
      <c r="DW194" s="41">
        <v>0</v>
      </c>
      <c r="DX194" s="41">
        <v>0</v>
      </c>
      <c r="DY194" s="41">
        <v>0</v>
      </c>
      <c r="DZ194" s="41">
        <v>0</v>
      </c>
      <c r="EA194" s="41">
        <v>0</v>
      </c>
      <c r="EB194" s="41">
        <v>0</v>
      </c>
      <c r="EC194" s="41">
        <v>13.51</v>
      </c>
      <c r="ED194" s="41">
        <v>0</v>
      </c>
      <c r="EE194" s="41">
        <f>ROUND(IF(AM194="是",SUM(DQ194:EC194),IFERROR(SUM(DQ194:EC194)*BT194/SUMIF(F:F,F194,BT:BT),SUM(DQ194:EC194))),2)</f>
        <v>277.56</v>
      </c>
      <c r="EF194" s="41" t="s">
        <v>195</v>
      </c>
      <c r="EG194" s="41">
        <f t="shared" si="136"/>
        <v>120</v>
      </c>
      <c r="EH194" s="41">
        <f t="shared" si="137"/>
        <v>223.014395714764</v>
      </c>
      <c r="EI194" s="1">
        <v>2</v>
      </c>
      <c r="EJ194" s="41">
        <f t="shared" si="138"/>
        <v>29.35</v>
      </c>
      <c r="EK194" s="41">
        <f t="shared" si="139"/>
        <v>54.545604285236</v>
      </c>
      <c r="EM194" s="33" t="str">
        <f t="shared" si="118"/>
        <v>经确认，该宗地总面积为149.35平方米，合法用地面积为120平方米，超占土地面积为29.35平方米;建筑总面积为0平方米，合法建筑面积为223.01平方米，超占建筑面积为54.55平方米</v>
      </c>
      <c r="EN194" s="33"/>
      <c r="EO194" s="43" t="str">
        <f t="shared" si="126"/>
        <v>该宗地面积为149.35平方米，合法面积为120平方米，超占土地面积为29.35平方米；建筑总面积为0平方米，合法建筑面积为223.01平方米，超占建筑面积为54.55平方米。
</v>
      </c>
      <c r="EP194" s="1"/>
      <c r="EQ194" s="1"/>
      <c r="ER194" s="1"/>
      <c r="ES194" s="1">
        <f t="shared" si="140"/>
        <v>2</v>
      </c>
      <c r="ET194" s="1" t="str">
        <f t="shared" si="141"/>
        <v>2</v>
      </c>
      <c r="EU194" s="1">
        <f t="shared" si="142"/>
        <v>0</v>
      </c>
      <c r="EV194" s="1">
        <f t="shared" si="143"/>
        <v>1</v>
      </c>
      <c r="EW194" s="1" t="str">
        <f t="shared" si="144"/>
        <v>1-2</v>
      </c>
      <c r="EX194" s="1" t="str">
        <f t="shared" si="145"/>
        <v>2</v>
      </c>
      <c r="EY194" s="1" t="str">
        <f t="shared" si="146"/>
        <v>1-2层</v>
      </c>
      <c r="FB194" s="5">
        <v>20210526</v>
      </c>
    </row>
    <row r="195" customHeight="1" spans="1:158">
      <c r="A195" s="1">
        <v>1</v>
      </c>
      <c r="B195" s="1" t="s">
        <v>1672</v>
      </c>
      <c r="C195" s="3" t="s">
        <v>1673</v>
      </c>
      <c r="D195" s="1" t="str">
        <f t="shared" si="147"/>
        <v>510821217203JC00228</v>
      </c>
      <c r="E195" s="1" t="str">
        <f t="shared" si="148"/>
        <v>510821217203JC00228F00010001</v>
      </c>
      <c r="F195" s="1" t="s">
        <v>1674</v>
      </c>
      <c r="G195" s="1" t="s">
        <v>169</v>
      </c>
      <c r="H195" s="1">
        <f>COUNTIF(F:F,F195)</f>
        <v>1</v>
      </c>
      <c r="I195" s="5" t="s">
        <v>170</v>
      </c>
      <c r="J195" s="9"/>
      <c r="L195" s="1" t="s">
        <v>1675</v>
      </c>
      <c r="M195" s="1">
        <f>COUNTIF(L:L,L195)</f>
        <v>1</v>
      </c>
      <c r="N195" s="33" t="s">
        <v>739</v>
      </c>
      <c r="P195" s="6" t="str">
        <f>IFERROR(HYPERLINK(VLOOKUP(L:L,户籍资料路径!A:C,2,FALSE),"有"),"无")</f>
        <v>无</v>
      </c>
      <c r="Q195" s="11" t="str">
        <f>IFERROR(HYPERLINK(VLOOKUP(K:K,权属资料路径!A:B,2,FALSE),"有"),"无")</f>
        <v>无</v>
      </c>
      <c r="R195" s="11" t="str">
        <f>IFERROR(HYPERLINK(VLOOKUP(F:F,调查资料路径!A:B,2,FALSE),"有"),"无")</f>
        <v>无</v>
      </c>
      <c r="S195" s="12" t="str">
        <f t="shared" si="149"/>
        <v>有</v>
      </c>
      <c r="T195" s="1" t="e">
        <v>#N/A</v>
      </c>
      <c r="X195" s="1" t="s">
        <v>169</v>
      </c>
      <c r="Y195" s="1" t="str">
        <f t="shared" si="150"/>
        <v>1</v>
      </c>
      <c r="Z195" s="1" t="s">
        <v>1676</v>
      </c>
      <c r="AA195" s="1" t="e">
        <f>VLOOKUP(L:L,[1]Sheet1!$A:$N,2,FALSE)</f>
        <v>#N/A</v>
      </c>
      <c r="AB195" s="1">
        <f t="shared" si="131"/>
        <v>0</v>
      </c>
      <c r="AC195" s="1" t="str">
        <f t="shared" si="132"/>
        <v>旺苍县天星乡木瓜村2组集体经济组织成员</v>
      </c>
      <c r="AD195" s="1">
        <v>628216</v>
      </c>
      <c r="AE195" s="1" t="s">
        <v>172</v>
      </c>
      <c r="AF195" s="1" t="s">
        <v>173</v>
      </c>
      <c r="AG195" s="1" t="s">
        <v>567</v>
      </c>
      <c r="AH195" s="1" t="str">
        <f t="shared" si="151"/>
        <v>旺苍县天星乡木瓜村2组李明武住宅一幢1-1层</v>
      </c>
      <c r="AJ195" s="1" t="s">
        <v>568</v>
      </c>
      <c r="AK195" s="5" t="s">
        <v>1010</v>
      </c>
      <c r="AM195" s="9"/>
      <c r="AP195" s="24" t="s">
        <v>177</v>
      </c>
      <c r="AQ195" s="9"/>
      <c r="AS195" s="25" t="str">
        <f t="shared" si="152"/>
        <v>本宗地采用测距仪丈量了部分界址边长。界址线清楚，双方现场指界，与邻宗地无争议。</v>
      </c>
      <c r="AT195" s="5" t="s">
        <v>178</v>
      </c>
      <c r="AU195" s="1" t="s">
        <v>179</v>
      </c>
      <c r="AW195" s="1" t="s">
        <v>180</v>
      </c>
      <c r="AY195" s="5" t="s">
        <v>181</v>
      </c>
      <c r="BA195" s="1">
        <v>0</v>
      </c>
      <c r="BB195" s="1" t="s">
        <v>183</v>
      </c>
      <c r="BD195" s="1" t="e">
        <f>VLOOKUP(K:K,面签资料路径!A:C,2,0)</f>
        <v>#N/A</v>
      </c>
      <c r="BG195" s="1" t="s">
        <v>207</v>
      </c>
      <c r="BH195" s="1" t="s">
        <v>185</v>
      </c>
      <c r="BJ195" s="1" t="s">
        <v>186</v>
      </c>
      <c r="BK195" s="1" t="str">
        <f t="shared" si="153"/>
        <v>自行修建</v>
      </c>
      <c r="BL195" s="1" t="s">
        <v>208</v>
      </c>
      <c r="BM195" s="1" t="s">
        <v>209</v>
      </c>
      <c r="BX195" s="1" t="s">
        <v>188</v>
      </c>
      <c r="BY195" s="1" t="s">
        <v>189</v>
      </c>
      <c r="BZ195" s="1" t="s">
        <v>189</v>
      </c>
      <c r="CA195" s="1" t="s">
        <v>189</v>
      </c>
      <c r="CB195" s="1" t="s">
        <v>189</v>
      </c>
      <c r="CC195" s="1" t="s">
        <v>188</v>
      </c>
      <c r="CD195" s="1" t="s">
        <v>189</v>
      </c>
      <c r="DC195" s="1" t="s">
        <v>169</v>
      </c>
      <c r="DD195" s="1" t="s">
        <v>210</v>
      </c>
      <c r="DE195" s="1" t="s">
        <v>1677</v>
      </c>
      <c r="DF195" s="1" t="s">
        <v>211</v>
      </c>
      <c r="DG195" s="1" t="s">
        <v>211</v>
      </c>
      <c r="DH195" s="1" t="s">
        <v>220</v>
      </c>
      <c r="DI195" s="1" t="s">
        <v>194</v>
      </c>
      <c r="DJ195" s="1" t="s">
        <v>194</v>
      </c>
      <c r="DK195" s="1" t="s">
        <v>194</v>
      </c>
      <c r="DL195" s="1" t="s">
        <v>194</v>
      </c>
      <c r="DM195" s="1">
        <v>198.15</v>
      </c>
      <c r="DN195" s="41">
        <f>ROUND(IF(AM195="是",IFERROR(DM195*EE195/SUMIF(F:F,F195,EE:EE),DM195),IFERROR(DM195*BT195/SUMIF(F:F,F195,BT:BT),DM195)),2)</f>
        <v>198.15</v>
      </c>
      <c r="DO195" s="41">
        <v>158.09</v>
      </c>
      <c r="DP195" s="41">
        <f>ROUND(IF(AM195="是",IFERROR(DO195*EE195/SUMIF(F:F,F195,EE:EE),DO195),IFERROR(DO195*BT195/SUMIF(F:F,F195,BT:BT),DO195)),2)</f>
        <v>158.09</v>
      </c>
      <c r="DQ195" s="41">
        <v>0</v>
      </c>
      <c r="DR195" s="41">
        <v>0</v>
      </c>
      <c r="DS195" s="41">
        <v>0</v>
      </c>
      <c r="DT195" s="41">
        <v>158.09</v>
      </c>
      <c r="DU195" s="41">
        <v>0</v>
      </c>
      <c r="DV195" s="41">
        <v>0</v>
      </c>
      <c r="DW195" s="41">
        <v>0</v>
      </c>
      <c r="DX195" s="41">
        <v>0</v>
      </c>
      <c r="DY195" s="41">
        <v>0</v>
      </c>
      <c r="DZ195" s="41">
        <v>0</v>
      </c>
      <c r="EA195" s="41">
        <v>0</v>
      </c>
      <c r="EB195" s="41">
        <v>0</v>
      </c>
      <c r="EC195" s="41">
        <v>0</v>
      </c>
      <c r="ED195" s="41">
        <v>0</v>
      </c>
      <c r="EE195" s="41">
        <f>ROUND(IF(AM195="是",SUM(DQ195:EC195),IFERROR(SUM(DQ195:EC195)*BT195/SUMIF(F:F,F195,BT:BT),SUM(DQ195:EC195))),2)</f>
        <v>158.09</v>
      </c>
      <c r="EF195" s="41" t="s">
        <v>195</v>
      </c>
      <c r="EG195" s="41">
        <f t="shared" si="136"/>
        <v>90</v>
      </c>
      <c r="EH195" s="41">
        <f t="shared" si="137"/>
        <v>71.8046934140802</v>
      </c>
      <c r="EI195" s="1">
        <v>1</v>
      </c>
      <c r="EJ195" s="41">
        <f t="shared" si="138"/>
        <v>108.15</v>
      </c>
      <c r="EK195" s="41">
        <f t="shared" si="139"/>
        <v>86.2853065859198</v>
      </c>
      <c r="EM195" s="33" t="str">
        <f t="shared" si="118"/>
        <v>经确认，该宗地总面积为198.15平方米，合法用地面积为90平方米，超占土地面积为108.15平方米;建筑总面积为0平方米，合法建筑面积为71.8平方米，超占建筑面积为86.29平方米</v>
      </c>
      <c r="EN195" s="33"/>
      <c r="EO195" s="43" t="str">
        <f t="shared" si="126"/>
        <v>该宗地面积为198.15平方米，合法面积为90平方米，超占土地面积为108.15平方米；建筑总面积为0平方米，合法建筑面积为71.8平方米，超占建筑面积为86.29平方米。
</v>
      </c>
      <c r="EP195" s="1"/>
      <c r="EQ195" s="1"/>
      <c r="ER195" s="1"/>
      <c r="ES195" s="1">
        <f t="shared" si="140"/>
        <v>1</v>
      </c>
      <c r="ET195" s="1" t="str">
        <f t="shared" si="141"/>
        <v>1</v>
      </c>
      <c r="EU195" s="1">
        <f t="shared" si="142"/>
        <v>0</v>
      </c>
      <c r="EV195" s="1">
        <f t="shared" si="143"/>
        <v>1</v>
      </c>
      <c r="EW195" s="1" t="str">
        <f t="shared" si="144"/>
        <v>1-1</v>
      </c>
      <c r="EX195" s="1" t="str">
        <f t="shared" si="145"/>
        <v>1</v>
      </c>
      <c r="EY195" s="1" t="str">
        <f t="shared" si="146"/>
        <v>1-1层</v>
      </c>
      <c r="FB195" s="5">
        <v>20210526</v>
      </c>
    </row>
    <row r="196" customHeight="1" spans="1:158">
      <c r="A196" s="1">
        <v>1</v>
      </c>
      <c r="B196" s="1" t="s">
        <v>1678</v>
      </c>
      <c r="C196" s="3" t="s">
        <v>1679</v>
      </c>
      <c r="D196" s="1" t="str">
        <f t="shared" ref="D196:D207" si="154">F196</f>
        <v>510821217203JC00230</v>
      </c>
      <c r="E196" s="1" t="str">
        <f t="shared" ref="E196:E207" si="155">F196&amp;"F00010001"</f>
        <v>510821217203JC00230F00010001</v>
      </c>
      <c r="F196" s="1" t="s">
        <v>1680</v>
      </c>
      <c r="G196" s="1" t="s">
        <v>169</v>
      </c>
      <c r="H196" s="1">
        <f>COUNTIF(F:F,F196)</f>
        <v>1</v>
      </c>
      <c r="I196" s="5" t="s">
        <v>170</v>
      </c>
      <c r="L196" s="1" t="s">
        <v>1681</v>
      </c>
      <c r="M196" s="1">
        <f>COUNTIF(L:L,L196)</f>
        <v>1</v>
      </c>
      <c r="P196" s="6" t="str">
        <f>IFERROR(HYPERLINK(VLOOKUP(L:L,户籍资料路径!A:C,2,FALSE),"有"),"无")</f>
        <v>有</v>
      </c>
      <c r="Q196" s="11" t="str">
        <f>IFERROR(HYPERLINK(VLOOKUP(K:K,权属资料路径!A:B,2,FALSE),"有"),"无")</f>
        <v>无</v>
      </c>
      <c r="R196" s="11" t="str">
        <f>IFERROR(HYPERLINK(VLOOKUP(F:F,调查资料路径!A:B,2,FALSE),"有"),"无")</f>
        <v>无</v>
      </c>
      <c r="S196" s="12" t="str">
        <f t="shared" ref="S196:S207" si="156">IF(C196&gt;0,HYPERLINK(".\"&amp;AE196&amp;AF196&amp;"房屋照片\"&amp;C196,"有"),"无")</f>
        <v>有</v>
      </c>
      <c r="T196" s="1" t="s">
        <v>1682</v>
      </c>
      <c r="X196" s="1" t="s">
        <v>217</v>
      </c>
      <c r="Y196" s="1" t="str">
        <f t="shared" ref="Y196:Y207" si="157">IF(U196&gt;0,"核实是否所有人都要享受面积",IF(V196&gt;0,"核实是否所有人都要享受面积",X196))</f>
        <v>2</v>
      </c>
      <c r="Z196" s="1" t="s">
        <v>1683</v>
      </c>
      <c r="AA196" s="1" t="str">
        <f>VLOOKUP(L:L,[1]Sheet1!$A:$N,2,FALSE)</f>
        <v>四川省旺苍县天星乡木瓜村8组16号</v>
      </c>
      <c r="AB196" s="1">
        <f t="shared" ref="AB196:AB245" si="158">IF(CD196="是",,IF(CA196="是",AE196&amp;AF196&amp;AG196,))</f>
        <v>0</v>
      </c>
      <c r="AC196" s="1" t="str">
        <f t="shared" ref="AC196:AC245" si="159">IF(CD196="是","是"&amp;AE196&amp;AF196&amp;AG196&amp;"集体经济组织原成员住宅的合法继承人",IF(CC196="是","旺苍县"&amp;AE196&amp;AF196&amp;AG196&amp;"集体经济组织成员",IF(AB196&gt;0,"原"&amp;"旺苍县"&amp;AE196&amp;AF196&amp;AG196&amp;"集体经济组织成员，现房屋坐落于"&amp;AE196&amp;AF196&amp;AG196,"是"&amp;LEFT(AA196,FIND("@",SUBSTITUTE(AA196,"组","@",1)))&amp;"集体经济组织成员，现居住于"&amp;AE196&amp;AF196&amp;AG196&amp;"，在原户籍所在地无宅基地和房屋")))</f>
        <v>旺苍县天星乡木瓜村3组集体经济组织成员</v>
      </c>
      <c r="AD196" s="1">
        <v>628216</v>
      </c>
      <c r="AE196" s="1" t="s">
        <v>172</v>
      </c>
      <c r="AF196" s="1" t="s">
        <v>173</v>
      </c>
      <c r="AG196" s="1" t="s">
        <v>174</v>
      </c>
      <c r="AH196" s="1" t="str">
        <f t="shared" ref="AH196:AH207" si="160">"旺苍县"&amp;AE196&amp;AF196&amp;AG196&amp;L196&amp;"住宅一幢1-"&amp;DC196&amp;"层"</f>
        <v>旺苍县天星乡木瓜村3组胡治保住宅一幢1-1层</v>
      </c>
      <c r="AJ196" s="1" t="s">
        <v>176</v>
      </c>
      <c r="AK196" s="5" t="s">
        <v>560</v>
      </c>
      <c r="AP196" s="24" t="s">
        <v>177</v>
      </c>
      <c r="AQ196" s="9"/>
      <c r="AS196" s="25" t="str">
        <f t="shared" ref="AS196:AS207" si="161">AP196&amp;AQ196</f>
        <v>本宗地采用测距仪丈量了部分界址边长。界址线清楚，双方现场指界，与邻宗地无争议。</v>
      </c>
      <c r="AT196" s="5" t="s">
        <v>178</v>
      </c>
      <c r="AU196" s="1" t="s">
        <v>179</v>
      </c>
      <c r="AW196" s="1" t="s">
        <v>180</v>
      </c>
      <c r="AY196" s="5" t="s">
        <v>181</v>
      </c>
      <c r="BA196" s="1">
        <v>0</v>
      </c>
      <c r="BB196" s="1">
        <v>0</v>
      </c>
      <c r="BD196" s="1" t="e">
        <f>VLOOKUP(K:K,面签资料路径!A:C,2,0)</f>
        <v>#N/A</v>
      </c>
      <c r="BG196" s="1" t="s">
        <v>207</v>
      </c>
      <c r="BH196" s="1" t="s">
        <v>185</v>
      </c>
      <c r="BJ196" s="1" t="s">
        <v>186</v>
      </c>
      <c r="BK196" s="1" t="str">
        <f t="shared" ref="BK196:BK207" si="162">IF(CD196="是","继承","自行修建")</f>
        <v>自行修建</v>
      </c>
      <c r="BL196" s="1" t="s">
        <v>208</v>
      </c>
      <c r="BM196" s="1" t="s">
        <v>209</v>
      </c>
      <c r="BX196" s="1" t="s">
        <v>188</v>
      </c>
      <c r="BY196" s="1" t="s">
        <v>189</v>
      </c>
      <c r="BZ196" s="1" t="s">
        <v>189</v>
      </c>
      <c r="CA196" s="1" t="s">
        <v>189</v>
      </c>
      <c r="CB196" s="1" t="s">
        <v>189</v>
      </c>
      <c r="CC196" s="1" t="s">
        <v>188</v>
      </c>
      <c r="CD196" s="1" t="s">
        <v>189</v>
      </c>
      <c r="DC196" s="1" t="s">
        <v>169</v>
      </c>
      <c r="DD196" s="1" t="s">
        <v>210</v>
      </c>
      <c r="DE196" s="1" t="s">
        <v>211</v>
      </c>
      <c r="DF196" s="1" t="s">
        <v>1684</v>
      </c>
      <c r="DG196" s="1" t="s">
        <v>193</v>
      </c>
      <c r="DH196" s="1" t="s">
        <v>220</v>
      </c>
      <c r="DI196" s="1" t="s">
        <v>194</v>
      </c>
      <c r="DJ196" s="1" t="s">
        <v>194</v>
      </c>
      <c r="DK196" s="1" t="s">
        <v>194</v>
      </c>
      <c r="DL196" s="1" t="s">
        <v>194</v>
      </c>
      <c r="DM196" s="1">
        <v>114.88</v>
      </c>
      <c r="DN196" s="41">
        <f>ROUND(IF(AM196="是",IFERROR(DM196*EE196/SUMIF(F:F,F196,EE:EE),DM196),IFERROR(DM196*BT196/SUMIF(F:F,F196,BT:BT),DM196)),2)</f>
        <v>114.88</v>
      </c>
      <c r="DO196" s="41">
        <v>81.42</v>
      </c>
      <c r="DP196" s="41">
        <f>ROUND(IF(AM196="是",IFERROR(DO196*EE196/SUMIF(F:F,F196,EE:EE),DO196),IFERROR(DO196*BT196/SUMIF(F:F,F196,BT:BT),DO196)),2)</f>
        <v>81.42</v>
      </c>
      <c r="DQ196" s="41">
        <v>0</v>
      </c>
      <c r="DR196" s="41">
        <v>0</v>
      </c>
      <c r="DS196" s="41">
        <v>0</v>
      </c>
      <c r="DT196" s="41">
        <v>81.42</v>
      </c>
      <c r="DU196" s="41">
        <v>0</v>
      </c>
      <c r="DV196" s="41">
        <v>0</v>
      </c>
      <c r="DW196" s="41">
        <v>0</v>
      </c>
      <c r="DX196" s="41">
        <v>0</v>
      </c>
      <c r="DY196" s="41">
        <v>0</v>
      </c>
      <c r="DZ196" s="41">
        <v>0</v>
      </c>
      <c r="EA196" s="41">
        <v>0</v>
      </c>
      <c r="EB196" s="41">
        <v>0</v>
      </c>
      <c r="EC196" s="41">
        <v>0</v>
      </c>
      <c r="ED196" s="41">
        <v>0</v>
      </c>
      <c r="EE196" s="41">
        <f>ROUND(IF(AM196="是",SUM(DQ196:EC196),IFERROR(SUM(DQ196:EC196)*BT196/SUMIF(F:F,F196,BT:BT),SUM(DQ196:EC196))),2)</f>
        <v>81.42</v>
      </c>
      <c r="EF196" s="41" t="s">
        <v>195</v>
      </c>
      <c r="EG196" s="41">
        <f t="shared" ref="EG196:EG245" si="163">ROUND(IF(IFERROR(VALUE(CP196),0)&lt;1,IF(OR(ISNUMBER(SEARCH("B",F196)),IFERROR(VALUE(LEFT(AK196,4)),2000)&lt;1983),DN196,MIN(IF(IFERROR(VALUE(X196),0)&lt;1,0,MAX(MIN(IFERROR(VALUE(X196),0),5),3)*30),DN196)),MIN(MAX(IFERROR(VALUE(CP196),0),IF(OR(ISNUMBER(SEARCH("B",F196)),IFERROR(VALUE(LEFT(AK196,4)),2000)&lt;1983),DN196,MIN(IF(IFERROR(VALUE(X196),0)&lt;1,0,MAX(MIN(IFERROR(VALUE(X196),0),5),3)*30),DN196))),DN196)),2)</f>
        <v>90</v>
      </c>
      <c r="EH196" s="41">
        <f t="shared" ref="EH196:EH245" si="164">EE196*EG196/DN196</f>
        <v>63.7865598885794</v>
      </c>
      <c r="EI196" s="1">
        <v>1</v>
      </c>
      <c r="EJ196" s="41">
        <f t="shared" ref="EJ196:EJ245" si="165">DN196-EG196</f>
        <v>24.88</v>
      </c>
      <c r="EK196" s="41">
        <f t="shared" ref="EK196:EK245" si="166">EE196-EH196</f>
        <v>17.6334401114206</v>
      </c>
      <c r="EM196" s="33" t="str">
        <f t="shared" si="118"/>
        <v>经确认，该宗地总面积为114.88平方米，合法用地面积为90平方米，超占土地面积为24.88平方米;建筑总面积为0平方米，合法建筑面积为63.79平方米，超占建筑面积为17.63平方米</v>
      </c>
      <c r="EN196" s="33"/>
      <c r="EO196" s="43" t="str">
        <f t="shared" ref="EO196:EO259" si="167">IF(H196=1,IF(EJ196&gt;0,"该宗地面积为"&amp;ROUND(DN196,2)&amp;"平方米，合法面积为"&amp;ROUND(EG196,2)&amp;"平方米，超占土地面积为"&amp;ROUND(EJ196,2)&amp;"平方米；建筑总面积为"&amp;ROUND(ED196,2)&amp;"平方米，合法建筑面积为"&amp;ROUND(EH196,2)&amp;"平方米，超占建筑面积为"&amp;ROUND(EK196,2)&amp;"平方米。"&amp;CHAR(10),IF(EK196&gt;0,"建筑总面积为"&amp;ROUND(ED196,2)&amp;"平方米，合法建筑面积为"&amp;ROUND(EH196,2)&amp;"平方米，超占建筑面积为"&amp;ROUND(EK196,2)&amp;"平方米。"&amp;CHAR(10),))&amp;IF(U196=0,,U196&amp;"为本农村集体经济组织原成员"&amp;CHAR(10))&amp;IF(W196=0,,"该权利人为本农村集体经济组织原成员的合法继承人")&amp;IF(EN196=0,,EN196&amp;CHAR(10)),MID(EM196,5,1000))</f>
        <v>该宗地面积为114.88平方米，合法面积为90平方米，超占土地面积为24.88平方米；建筑总面积为0平方米，合法建筑面积为63.79平方米，超占建筑面积为17.63平方米。
</v>
      </c>
      <c r="EP196" s="1"/>
      <c r="EQ196" s="1"/>
      <c r="ER196" s="1"/>
      <c r="ES196" s="1">
        <f t="shared" ref="ES196:ES245" si="168">ET196+EU196</f>
        <v>1</v>
      </c>
      <c r="ET196" s="1" t="str">
        <f t="shared" ref="ET196:ET245" si="169">DC196</f>
        <v>1</v>
      </c>
      <c r="EU196" s="1">
        <f t="shared" ref="EU196:EU245" si="170">IF(DS196=0,0,1)</f>
        <v>0</v>
      </c>
      <c r="EV196" s="1">
        <f t="shared" ref="EV196:EV245" si="171">IF(EU196=1,-1,1)</f>
        <v>1</v>
      </c>
      <c r="EW196" s="1" t="str">
        <f t="shared" ref="EW196:EW245" si="172">IF(EU196=0,"1-"&amp;ET196,"-1-"&amp;ET196)</f>
        <v>1-1</v>
      </c>
      <c r="EX196" s="1" t="str">
        <f t="shared" ref="EX196:EX245" si="173">ET196</f>
        <v>1</v>
      </c>
      <c r="EY196" s="1" t="str">
        <f t="shared" ref="EY196:EY245" si="174">EW196&amp;"层"</f>
        <v>1-1层</v>
      </c>
      <c r="FB196" s="5">
        <v>20210526</v>
      </c>
    </row>
    <row r="197" customHeight="1" spans="1:158">
      <c r="A197" s="1">
        <v>1</v>
      </c>
      <c r="B197" s="1" t="s">
        <v>1685</v>
      </c>
      <c r="C197" s="3" t="s">
        <v>1686</v>
      </c>
      <c r="D197" s="1" t="str">
        <f t="shared" si="154"/>
        <v>510821217203JC00231</v>
      </c>
      <c r="E197" s="1" t="str">
        <f t="shared" si="155"/>
        <v>510821217203JC00231F00010001</v>
      </c>
      <c r="F197" s="1" t="s">
        <v>1687</v>
      </c>
      <c r="G197" s="1" t="s">
        <v>169</v>
      </c>
      <c r="H197" s="1">
        <f>COUNTIF(F:F,F197)</f>
        <v>1</v>
      </c>
      <c r="I197" s="5" t="s">
        <v>170</v>
      </c>
      <c r="L197" s="1" t="s">
        <v>1688</v>
      </c>
      <c r="M197" s="1">
        <f>COUNTIF(L:L,L197)</f>
        <v>1</v>
      </c>
      <c r="P197" s="6" t="str">
        <f>IFERROR(HYPERLINK(VLOOKUP(L:L,户籍资料路径!A:C,2,FALSE),"有"),"无")</f>
        <v>有</v>
      </c>
      <c r="Q197" s="11" t="str">
        <f>IFERROR(HYPERLINK(VLOOKUP(K:K,权属资料路径!A:B,2,FALSE),"有"),"无")</f>
        <v>无</v>
      </c>
      <c r="R197" s="11" t="str">
        <f>IFERROR(HYPERLINK(VLOOKUP(F:F,调查资料路径!A:B,2,FALSE),"有"),"无")</f>
        <v>无</v>
      </c>
      <c r="S197" s="12" t="str">
        <f t="shared" si="156"/>
        <v>有</v>
      </c>
      <c r="T197" s="1" t="s">
        <v>1689</v>
      </c>
      <c r="X197" s="1" t="s">
        <v>217</v>
      </c>
      <c r="Y197" s="1" t="str">
        <f t="shared" si="157"/>
        <v>2</v>
      </c>
      <c r="Z197" s="1" t="s">
        <v>1690</v>
      </c>
      <c r="AA197" s="1" t="str">
        <f>VLOOKUP(L:L,[1]Sheet1!$A:$N,2,FALSE)</f>
        <v>四川省旺苍县天星乡木瓜村8组8号</v>
      </c>
      <c r="AB197" s="1">
        <f t="shared" si="158"/>
        <v>0</v>
      </c>
      <c r="AC197" s="1" t="str">
        <f t="shared" si="159"/>
        <v>旺苍县天星乡木瓜村3组集体经济组织成员</v>
      </c>
      <c r="AD197" s="1">
        <v>628216</v>
      </c>
      <c r="AE197" s="1" t="s">
        <v>172</v>
      </c>
      <c r="AF197" s="1" t="s">
        <v>173</v>
      </c>
      <c r="AG197" s="1" t="s">
        <v>174</v>
      </c>
      <c r="AH197" s="1" t="str">
        <f t="shared" si="160"/>
        <v>旺苍县天星乡木瓜村3组胡治方住宅一幢1-1层</v>
      </c>
      <c r="AJ197" s="1" t="s">
        <v>176</v>
      </c>
      <c r="AK197" s="5" t="s">
        <v>1691</v>
      </c>
      <c r="AP197" s="24" t="s">
        <v>177</v>
      </c>
      <c r="AS197" s="25" t="str">
        <f t="shared" si="161"/>
        <v>本宗地采用测距仪丈量了部分界址边长。界址线清楚，双方现场指界，与邻宗地无争议。</v>
      </c>
      <c r="AT197" s="5" t="s">
        <v>178</v>
      </c>
      <c r="AU197" s="1" t="s">
        <v>179</v>
      </c>
      <c r="AW197" s="1" t="s">
        <v>180</v>
      </c>
      <c r="AY197" s="5" t="s">
        <v>181</v>
      </c>
      <c r="BA197" s="1">
        <v>0</v>
      </c>
      <c r="BB197" s="1">
        <v>0</v>
      </c>
      <c r="BD197" s="1" t="e">
        <f>VLOOKUP(K:K,面签资料路径!A:C,2,0)</f>
        <v>#N/A</v>
      </c>
      <c r="BG197" s="1" t="s">
        <v>207</v>
      </c>
      <c r="BH197" s="1" t="s">
        <v>185</v>
      </c>
      <c r="BJ197" s="1" t="s">
        <v>186</v>
      </c>
      <c r="BK197" s="1" t="str">
        <f t="shared" si="162"/>
        <v>自行修建</v>
      </c>
      <c r="BL197" s="1" t="s">
        <v>208</v>
      </c>
      <c r="BM197" s="1" t="s">
        <v>209</v>
      </c>
      <c r="BX197" s="1" t="s">
        <v>188</v>
      </c>
      <c r="BY197" s="1" t="s">
        <v>189</v>
      </c>
      <c r="BZ197" s="1" t="s">
        <v>189</v>
      </c>
      <c r="CA197" s="1" t="s">
        <v>189</v>
      </c>
      <c r="CB197" s="1" t="s">
        <v>189</v>
      </c>
      <c r="CC197" s="1" t="s">
        <v>188</v>
      </c>
      <c r="CD197" s="1" t="s">
        <v>189</v>
      </c>
      <c r="DC197" s="1" t="s">
        <v>169</v>
      </c>
      <c r="DD197" s="1" t="s">
        <v>210</v>
      </c>
      <c r="DE197" s="1" t="s">
        <v>220</v>
      </c>
      <c r="DF197" s="1" t="s">
        <v>193</v>
      </c>
      <c r="DG197" s="1" t="s">
        <v>1692</v>
      </c>
      <c r="DH197" s="1" t="s">
        <v>211</v>
      </c>
      <c r="DI197" s="1" t="s">
        <v>194</v>
      </c>
      <c r="DJ197" s="1" t="s">
        <v>194</v>
      </c>
      <c r="DK197" s="1" t="s">
        <v>194</v>
      </c>
      <c r="DL197" s="1" t="s">
        <v>194</v>
      </c>
      <c r="DM197" s="1">
        <v>122.84</v>
      </c>
      <c r="DN197" s="41">
        <f>ROUND(IF(AM197="是",IFERROR(DM197*EE197/SUMIF(F:F,F197,EE:EE),DM197),IFERROR(DM197*BT197/SUMIF(F:F,F197,BT:BT),DM197)),2)</f>
        <v>122.84</v>
      </c>
      <c r="DO197" s="41">
        <v>89.03</v>
      </c>
      <c r="DP197" s="41">
        <f>ROUND(IF(AM197="是",IFERROR(DO197*EE197/SUMIF(F:F,F197,EE:EE),DO197),IFERROR(DO197*BT197/SUMIF(F:F,F197,BT:BT),DO197)),2)</f>
        <v>89.03</v>
      </c>
      <c r="DQ197" s="41">
        <v>0</v>
      </c>
      <c r="DR197" s="41">
        <v>0</v>
      </c>
      <c r="DS197" s="41">
        <v>0</v>
      </c>
      <c r="DT197" s="41">
        <v>89.03</v>
      </c>
      <c r="DU197" s="41">
        <v>0</v>
      </c>
      <c r="DV197" s="41">
        <v>0</v>
      </c>
      <c r="DW197" s="41">
        <v>0</v>
      </c>
      <c r="DX197" s="41">
        <v>0</v>
      </c>
      <c r="DY197" s="41">
        <v>0</v>
      </c>
      <c r="DZ197" s="41">
        <v>0</v>
      </c>
      <c r="EA197" s="41">
        <v>0</v>
      </c>
      <c r="EB197" s="41">
        <v>0</v>
      </c>
      <c r="EC197" s="41">
        <v>0</v>
      </c>
      <c r="ED197" s="41">
        <v>0</v>
      </c>
      <c r="EE197" s="41">
        <f>ROUND(IF(AM197="是",SUM(DQ197:EC197),IFERROR(SUM(DQ197:EC197)*BT197/SUMIF(F:F,F197,BT:BT),SUM(DQ197:EC197))),2)</f>
        <v>89.03</v>
      </c>
      <c r="EF197" s="41" t="s">
        <v>195</v>
      </c>
      <c r="EG197" s="41">
        <f t="shared" si="163"/>
        <v>90</v>
      </c>
      <c r="EH197" s="41">
        <f t="shared" si="164"/>
        <v>65.2287528492348</v>
      </c>
      <c r="EI197" s="1">
        <v>1</v>
      </c>
      <c r="EJ197" s="41">
        <f t="shared" si="165"/>
        <v>32.84</v>
      </c>
      <c r="EK197" s="41">
        <f t="shared" si="166"/>
        <v>23.8012471507652</v>
      </c>
      <c r="EM197" s="33" t="str">
        <f t="shared" si="118"/>
        <v>经确认，该宗地总面积为122.84平方米，合法用地面积为90平方米，超占土地面积为32.84平方米;建筑总面积为0平方米，合法建筑面积为65.23平方米，超占建筑面积为23.8平方米</v>
      </c>
      <c r="EN197" s="33"/>
      <c r="EO197" s="43" t="str">
        <f t="shared" si="167"/>
        <v>该宗地面积为122.84平方米，合法面积为90平方米，超占土地面积为32.84平方米；建筑总面积为0平方米，合法建筑面积为65.23平方米，超占建筑面积为23.8平方米。
</v>
      </c>
      <c r="EP197" s="1"/>
      <c r="EQ197" s="1"/>
      <c r="ER197" s="1"/>
      <c r="ES197" s="1">
        <f t="shared" si="168"/>
        <v>1</v>
      </c>
      <c r="ET197" s="1" t="str">
        <f t="shared" si="169"/>
        <v>1</v>
      </c>
      <c r="EU197" s="1">
        <f t="shared" si="170"/>
        <v>0</v>
      </c>
      <c r="EV197" s="1">
        <f t="shared" si="171"/>
        <v>1</v>
      </c>
      <c r="EW197" s="1" t="str">
        <f t="shared" si="172"/>
        <v>1-1</v>
      </c>
      <c r="EX197" s="1" t="str">
        <f t="shared" si="173"/>
        <v>1</v>
      </c>
      <c r="EY197" s="1" t="str">
        <f t="shared" si="174"/>
        <v>1-1层</v>
      </c>
      <c r="FB197" s="5">
        <v>20210526</v>
      </c>
    </row>
    <row r="198" customHeight="1" spans="1:158">
      <c r="A198" s="1">
        <v>1</v>
      </c>
      <c r="B198" s="1" t="s">
        <v>1693</v>
      </c>
      <c r="C198" s="3" t="s">
        <v>1694</v>
      </c>
      <c r="D198" s="1" t="str">
        <f t="shared" si="154"/>
        <v>510821217203JC00232</v>
      </c>
      <c r="E198" s="1" t="str">
        <f t="shared" si="155"/>
        <v>510821217203JC00232F00010001</v>
      </c>
      <c r="F198" s="1" t="s">
        <v>1695</v>
      </c>
      <c r="G198" s="1" t="s">
        <v>169</v>
      </c>
      <c r="H198" s="1">
        <f>COUNTIF(F:F,F198)</f>
        <v>1</v>
      </c>
      <c r="I198" s="5" t="s">
        <v>170</v>
      </c>
      <c r="J198"/>
      <c r="L198" s="1" t="s">
        <v>1696</v>
      </c>
      <c r="M198" s="1">
        <f>COUNTIF(L:L,L198)</f>
        <v>1</v>
      </c>
      <c r="P198" s="6" t="str">
        <f>IFERROR(HYPERLINK(VLOOKUP(L:L,户籍资料路径!A:C,2,FALSE),"有"),"无")</f>
        <v>有</v>
      </c>
      <c r="Q198" s="11" t="str">
        <f>IFERROR(HYPERLINK(VLOOKUP(K:K,权属资料路径!A:B,2,FALSE),"有"),"无")</f>
        <v>无</v>
      </c>
      <c r="R198" s="11" t="str">
        <f>IFERROR(HYPERLINK(VLOOKUP(F:F,调查资料路径!A:B,2,FALSE),"有"),"无")</f>
        <v>无</v>
      </c>
      <c r="S198" s="12" t="str">
        <f t="shared" si="156"/>
        <v>有</v>
      </c>
      <c r="T198" s="1" t="s">
        <v>1697</v>
      </c>
      <c r="X198" s="1" t="s">
        <v>233</v>
      </c>
      <c r="Y198" s="1" t="str">
        <f t="shared" si="157"/>
        <v>3</v>
      </c>
      <c r="Z198" s="1" t="s">
        <v>1698</v>
      </c>
      <c r="AA198" s="1" t="str">
        <f>VLOOKUP(L:L,[1]Sheet1!$A:$N,2,FALSE)</f>
        <v>四川省旺苍县天星乡木瓜村4组1号</v>
      </c>
      <c r="AB198" s="1">
        <f t="shared" si="158"/>
        <v>0</v>
      </c>
      <c r="AC198" s="1" t="str">
        <f t="shared" si="159"/>
        <v>旺苍县天星乡木瓜村3组集体经济组织成员</v>
      </c>
      <c r="AD198" s="1">
        <v>628216</v>
      </c>
      <c r="AE198" s="1" t="s">
        <v>172</v>
      </c>
      <c r="AF198" s="1" t="s">
        <v>173</v>
      </c>
      <c r="AG198" s="1" t="s">
        <v>174</v>
      </c>
      <c r="AH198" s="1" t="str">
        <f t="shared" si="160"/>
        <v>旺苍县天星乡木瓜村3组付朝映住宅一幢1-1层</v>
      </c>
      <c r="AJ198" s="1" t="s">
        <v>176</v>
      </c>
      <c r="AK198" s="5" t="s">
        <v>1699</v>
      </c>
      <c r="AP198" s="24" t="s">
        <v>177</v>
      </c>
      <c r="AS198" s="25" t="str">
        <f t="shared" si="161"/>
        <v>本宗地采用测距仪丈量了部分界址边长。界址线清楚，双方现场指界，与邻宗地无争议。</v>
      </c>
      <c r="AT198" s="5" t="s">
        <v>178</v>
      </c>
      <c r="AU198" s="1" t="s">
        <v>179</v>
      </c>
      <c r="AW198" s="1" t="s">
        <v>180</v>
      </c>
      <c r="AY198" s="5" t="s">
        <v>181</v>
      </c>
      <c r="BA198" s="1" t="s">
        <v>570</v>
      </c>
      <c r="BB198" s="1">
        <v>0</v>
      </c>
      <c r="BD198" s="1" t="e">
        <f>VLOOKUP(K:K,面签资料路径!A:C,2,0)</f>
        <v>#N/A</v>
      </c>
      <c r="BG198" s="1" t="s">
        <v>207</v>
      </c>
      <c r="BH198" s="1" t="s">
        <v>185</v>
      </c>
      <c r="BJ198" s="1" t="s">
        <v>186</v>
      </c>
      <c r="BK198" s="1" t="str">
        <f t="shared" si="162"/>
        <v>自行修建</v>
      </c>
      <c r="BL198" s="1" t="s">
        <v>208</v>
      </c>
      <c r="BM198" s="1" t="s">
        <v>209</v>
      </c>
      <c r="BX198" s="1" t="s">
        <v>188</v>
      </c>
      <c r="BY198" s="1" t="s">
        <v>189</v>
      </c>
      <c r="BZ198" s="1" t="s">
        <v>189</v>
      </c>
      <c r="CA198" s="1" t="s">
        <v>189</v>
      </c>
      <c r="CB198" s="1" t="s">
        <v>189</v>
      </c>
      <c r="CC198" s="1" t="s">
        <v>188</v>
      </c>
      <c r="CD198" s="1" t="s">
        <v>189</v>
      </c>
      <c r="DC198" s="1" t="s">
        <v>169</v>
      </c>
      <c r="DD198" s="1" t="s">
        <v>210</v>
      </c>
      <c r="DE198" s="1" t="s">
        <v>211</v>
      </c>
      <c r="DF198" s="1" t="s">
        <v>1700</v>
      </c>
      <c r="DG198" s="1" t="s">
        <v>193</v>
      </c>
      <c r="DH198" s="1" t="s">
        <v>193</v>
      </c>
      <c r="DI198" s="1" t="s">
        <v>194</v>
      </c>
      <c r="DJ198" s="1" t="s">
        <v>253</v>
      </c>
      <c r="DK198" s="1" t="s">
        <v>194</v>
      </c>
      <c r="DL198" s="1" t="s">
        <v>194</v>
      </c>
      <c r="DM198" s="1">
        <v>224.33</v>
      </c>
      <c r="DN198" s="41">
        <f>ROUND(IF(AM198="是",IFERROR(DM198*EE198/SUMIF(F:F,F198,EE:EE),DM198),IFERROR(DM198*BT198/SUMIF(F:F,F198,BT:BT),DM198)),2)</f>
        <v>224.33</v>
      </c>
      <c r="DO198" s="41">
        <v>173.83</v>
      </c>
      <c r="DP198" s="41">
        <f>ROUND(IF(AM198="是",IFERROR(DO198*EE198/SUMIF(F:F,F198,EE:EE),DO198),IFERROR(DO198*BT198/SUMIF(F:F,F198,BT:BT),DO198)),2)</f>
        <v>173.83</v>
      </c>
      <c r="DQ198" s="41">
        <v>0</v>
      </c>
      <c r="DR198" s="41">
        <v>0</v>
      </c>
      <c r="DS198" s="41">
        <v>0</v>
      </c>
      <c r="DT198" s="41">
        <v>173.83</v>
      </c>
      <c r="DU198" s="41">
        <v>0</v>
      </c>
      <c r="DV198" s="41">
        <v>0</v>
      </c>
      <c r="DW198" s="41">
        <v>0</v>
      </c>
      <c r="DX198" s="41">
        <v>0</v>
      </c>
      <c r="DY198" s="41">
        <v>0</v>
      </c>
      <c r="DZ198" s="41">
        <v>0</v>
      </c>
      <c r="EA198" s="41">
        <v>0</v>
      </c>
      <c r="EB198" s="41">
        <v>0</v>
      </c>
      <c r="EC198" s="41">
        <v>0</v>
      </c>
      <c r="ED198" s="41">
        <v>0</v>
      </c>
      <c r="EE198" s="41">
        <f>ROUND(IF(AM198="是",SUM(DQ198:EC198),IFERROR(SUM(DQ198:EC198)*BT198/SUMIF(F:F,F198,BT:BT),SUM(DQ198:EC198))),2)</f>
        <v>173.83</v>
      </c>
      <c r="EF198" s="41" t="s">
        <v>195</v>
      </c>
      <c r="EG198" s="41">
        <f t="shared" si="163"/>
        <v>224.33</v>
      </c>
      <c r="EH198" s="41">
        <f t="shared" si="164"/>
        <v>173.83</v>
      </c>
      <c r="EI198" s="1">
        <v>1</v>
      </c>
      <c r="EJ198" s="41">
        <f t="shared" si="165"/>
        <v>0</v>
      </c>
      <c r="EK198" s="41">
        <f t="shared" si="166"/>
        <v>0</v>
      </c>
      <c r="EM198" s="33" t="str">
        <f t="shared" si="118"/>
        <v>无</v>
      </c>
      <c r="EN198" s="33"/>
      <c r="EO198" s="43" t="str">
        <f t="shared" si="167"/>
        <v/>
      </c>
      <c r="EP198" s="1"/>
      <c r="EQ198" s="1"/>
      <c r="ER198" s="1"/>
      <c r="ES198" s="1">
        <f t="shared" si="168"/>
        <v>1</v>
      </c>
      <c r="ET198" s="1" t="str">
        <f t="shared" si="169"/>
        <v>1</v>
      </c>
      <c r="EU198" s="1">
        <f t="shared" si="170"/>
        <v>0</v>
      </c>
      <c r="EV198" s="1">
        <f t="shared" si="171"/>
        <v>1</v>
      </c>
      <c r="EW198" s="1" t="str">
        <f t="shared" si="172"/>
        <v>1-1</v>
      </c>
      <c r="EX198" s="1" t="str">
        <f t="shared" si="173"/>
        <v>1</v>
      </c>
      <c r="EY198" s="1" t="str">
        <f t="shared" si="174"/>
        <v>1-1层</v>
      </c>
      <c r="FB198" s="5">
        <v>20210526</v>
      </c>
    </row>
    <row r="199" customHeight="1" spans="1:158">
      <c r="A199" s="1">
        <v>1</v>
      </c>
      <c r="B199" s="1" t="s">
        <v>1701</v>
      </c>
      <c r="C199" s="3" t="s">
        <v>1702</v>
      </c>
      <c r="D199" s="1" t="str">
        <f t="shared" si="154"/>
        <v>510821217203JC00233</v>
      </c>
      <c r="E199" s="1" t="str">
        <f t="shared" si="155"/>
        <v>510821217203JC00233F00010001</v>
      </c>
      <c r="F199" s="1" t="s">
        <v>1703</v>
      </c>
      <c r="G199" s="1" t="s">
        <v>169</v>
      </c>
      <c r="H199" s="1">
        <f>COUNTIF(F:F,F199)</f>
        <v>1</v>
      </c>
      <c r="I199" s="5" t="s">
        <v>170</v>
      </c>
      <c r="J199" s="9"/>
      <c r="L199" s="1" t="s">
        <v>1704</v>
      </c>
      <c r="M199" s="1">
        <f>COUNTIF(L:L,L199)</f>
        <v>1</v>
      </c>
      <c r="P199" s="6" t="str">
        <f>IFERROR(HYPERLINK(VLOOKUP(L:L,户籍资料路径!A:C,2,FALSE),"有"),"无")</f>
        <v>有</v>
      </c>
      <c r="Q199" s="11" t="str">
        <f>IFERROR(HYPERLINK(VLOOKUP(K:K,权属资料路径!A:B,2,FALSE),"有"),"无")</f>
        <v>无</v>
      </c>
      <c r="R199" s="11" t="str">
        <f>IFERROR(HYPERLINK(VLOOKUP(F:F,调查资料路径!A:B,2,FALSE),"有"),"无")</f>
        <v>无</v>
      </c>
      <c r="S199" s="12" t="str">
        <f t="shared" si="156"/>
        <v>有</v>
      </c>
      <c r="T199" s="1" t="s">
        <v>1705</v>
      </c>
      <c r="X199" s="1" t="s">
        <v>202</v>
      </c>
      <c r="Y199" s="1" t="str">
        <f t="shared" si="157"/>
        <v>4</v>
      </c>
      <c r="Z199" s="1" t="s">
        <v>1706</v>
      </c>
      <c r="AA199" s="1" t="str">
        <f>VLOOKUP(L:L,[1]Sheet1!$A:$N,2,FALSE)</f>
        <v>四川省旺苍县天星乡木瓜村4组3号</v>
      </c>
      <c r="AB199" s="1">
        <f t="shared" si="158"/>
        <v>0</v>
      </c>
      <c r="AC199" s="1" t="str">
        <f t="shared" si="159"/>
        <v>旺苍县天星乡木瓜村3组集体经济组织成员</v>
      </c>
      <c r="AD199" s="1">
        <v>628216</v>
      </c>
      <c r="AE199" s="1" t="s">
        <v>172</v>
      </c>
      <c r="AF199" s="1" t="s">
        <v>173</v>
      </c>
      <c r="AG199" s="1" t="s">
        <v>174</v>
      </c>
      <c r="AH199" s="1" t="str">
        <f t="shared" si="160"/>
        <v>旺苍县天星乡木瓜村3组付满庭住宅一幢1-1层</v>
      </c>
      <c r="AJ199" s="1" t="s">
        <v>176</v>
      </c>
      <c r="AK199" s="5" t="s">
        <v>1707</v>
      </c>
      <c r="AM199" s="9"/>
      <c r="AP199" s="24" t="s">
        <v>177</v>
      </c>
      <c r="AQ199" s="9"/>
      <c r="AS199" s="25" t="str">
        <f t="shared" si="161"/>
        <v>本宗地采用测距仪丈量了部分界址边长。界址线清楚，双方现场指界，与邻宗地无争议。</v>
      </c>
      <c r="AT199" s="5" t="s">
        <v>178</v>
      </c>
      <c r="AU199" s="1" t="s">
        <v>179</v>
      </c>
      <c r="AW199" s="1" t="s">
        <v>180</v>
      </c>
      <c r="AY199" s="5" t="s">
        <v>181</v>
      </c>
      <c r="BA199" s="1" t="s">
        <v>570</v>
      </c>
      <c r="BB199" s="1">
        <v>0</v>
      </c>
      <c r="BD199" s="1" t="e">
        <f>VLOOKUP(K:K,面签资料路径!A:C,2,0)</f>
        <v>#N/A</v>
      </c>
      <c r="BG199" s="1" t="s">
        <v>207</v>
      </c>
      <c r="BH199" s="1" t="s">
        <v>185</v>
      </c>
      <c r="BJ199" s="1" t="s">
        <v>186</v>
      </c>
      <c r="BK199" s="1" t="str">
        <f t="shared" si="162"/>
        <v>自行修建</v>
      </c>
      <c r="BL199" s="1" t="s">
        <v>208</v>
      </c>
      <c r="BM199" s="1" t="s">
        <v>209</v>
      </c>
      <c r="BX199" s="1" t="s">
        <v>189</v>
      </c>
      <c r="BY199" s="1" t="s">
        <v>189</v>
      </c>
      <c r="BZ199" s="1" t="s">
        <v>189</v>
      </c>
      <c r="CA199" s="1" t="s">
        <v>189</v>
      </c>
      <c r="CB199" s="1" t="s">
        <v>189</v>
      </c>
      <c r="CC199" s="1" t="s">
        <v>188</v>
      </c>
      <c r="CD199" s="1" t="s">
        <v>189</v>
      </c>
      <c r="DC199" s="1" t="s">
        <v>169</v>
      </c>
      <c r="DD199" s="1" t="s">
        <v>210</v>
      </c>
      <c r="DE199" s="1" t="s">
        <v>192</v>
      </c>
      <c r="DF199" s="1" t="s">
        <v>192</v>
      </c>
      <c r="DG199" s="1" t="s">
        <v>193</v>
      </c>
      <c r="DH199" s="1" t="s">
        <v>1708</v>
      </c>
      <c r="DI199" s="1" t="s">
        <v>194</v>
      </c>
      <c r="DJ199" s="1" t="s">
        <v>194</v>
      </c>
      <c r="DK199" s="1" t="s">
        <v>194</v>
      </c>
      <c r="DL199" s="1" t="s">
        <v>253</v>
      </c>
      <c r="DM199" s="1">
        <v>232.06</v>
      </c>
      <c r="DN199" s="41">
        <f>ROUND(IF(AM199="是",IFERROR(DM199*EE199/SUMIF(F:F,F199,EE:EE),DM199),IFERROR(DM199*BT199/SUMIF(F:F,F199,BT:BT),DM199)),2)</f>
        <v>232.06</v>
      </c>
      <c r="DO199" s="41">
        <v>202.69</v>
      </c>
      <c r="DP199" s="41">
        <f>ROUND(IF(AM199="是",IFERROR(DO199*EE199/SUMIF(F:F,F199,EE:EE),DO199),IFERROR(DO199*BT199/SUMIF(F:F,F199,BT:BT),DO199)),2)</f>
        <v>202.69</v>
      </c>
      <c r="DQ199" s="41">
        <v>0</v>
      </c>
      <c r="DR199" s="41">
        <v>0</v>
      </c>
      <c r="DS199" s="41">
        <v>0</v>
      </c>
      <c r="DT199" s="41">
        <v>202.69</v>
      </c>
      <c r="DU199" s="41">
        <v>0</v>
      </c>
      <c r="DV199" s="41">
        <v>0</v>
      </c>
      <c r="DW199" s="41">
        <v>0</v>
      </c>
      <c r="DX199" s="41">
        <v>0</v>
      </c>
      <c r="DY199" s="41">
        <v>0</v>
      </c>
      <c r="DZ199" s="41">
        <v>0</v>
      </c>
      <c r="EA199" s="41">
        <v>0</v>
      </c>
      <c r="EB199" s="41">
        <v>0</v>
      </c>
      <c r="EC199" s="41">
        <v>0</v>
      </c>
      <c r="ED199" s="41">
        <v>0</v>
      </c>
      <c r="EE199" s="41">
        <f>ROUND(IF(AM199="是",SUM(DQ199:EC199),IFERROR(SUM(DQ199:EC199)*BT199/SUMIF(F:F,F199,BT:BT),SUM(DQ199:EC199))),2)</f>
        <v>202.69</v>
      </c>
      <c r="EF199" s="41" t="s">
        <v>195</v>
      </c>
      <c r="EG199" s="41">
        <f t="shared" si="163"/>
        <v>120</v>
      </c>
      <c r="EH199" s="41">
        <f t="shared" si="164"/>
        <v>104.812548478842</v>
      </c>
      <c r="EI199" s="1">
        <v>1</v>
      </c>
      <c r="EJ199" s="41">
        <f t="shared" si="165"/>
        <v>112.06</v>
      </c>
      <c r="EK199" s="41">
        <f t="shared" si="166"/>
        <v>97.8774515211583</v>
      </c>
      <c r="EM199" s="33" t="str">
        <f t="shared" si="118"/>
        <v>经确认，该宗地总面积为232.06平方米，合法用地面积为120平方米，超占土地面积为112.06平方米;建筑总面积为0平方米，合法建筑面积为104.81平方米，超占建筑面积为97.88平方米</v>
      </c>
      <c r="EN199" s="33"/>
      <c r="EO199" s="43" t="str">
        <f t="shared" si="167"/>
        <v>该宗地面积为232.06平方米，合法面积为120平方米，超占土地面积为112.06平方米；建筑总面积为0平方米，合法建筑面积为104.81平方米，超占建筑面积为97.88平方米。
</v>
      </c>
      <c r="EP199" s="1"/>
      <c r="EQ199" s="1"/>
      <c r="ER199" s="1"/>
      <c r="ES199" s="1">
        <f t="shared" si="168"/>
        <v>1</v>
      </c>
      <c r="ET199" s="1" t="str">
        <f t="shared" si="169"/>
        <v>1</v>
      </c>
      <c r="EU199" s="1">
        <f t="shared" si="170"/>
        <v>0</v>
      </c>
      <c r="EV199" s="1">
        <f t="shared" si="171"/>
        <v>1</v>
      </c>
      <c r="EW199" s="1" t="str">
        <f t="shared" si="172"/>
        <v>1-1</v>
      </c>
      <c r="EX199" s="1" t="str">
        <f t="shared" si="173"/>
        <v>1</v>
      </c>
      <c r="EY199" s="1" t="str">
        <f t="shared" si="174"/>
        <v>1-1层</v>
      </c>
      <c r="FB199" s="5">
        <v>20210526</v>
      </c>
    </row>
    <row r="200" customHeight="1" spans="1:158">
      <c r="A200" s="1">
        <v>1</v>
      </c>
      <c r="B200" s="1" t="s">
        <v>1709</v>
      </c>
      <c r="C200" s="4" t="s">
        <v>1710</v>
      </c>
      <c r="D200" s="1" t="str">
        <f t="shared" si="154"/>
        <v>510821217203JC00234</v>
      </c>
      <c r="E200" s="1" t="str">
        <f t="shared" si="155"/>
        <v>510821217203JC00234F00010001</v>
      </c>
      <c r="F200" s="1" t="s">
        <v>1711</v>
      </c>
      <c r="G200" s="1" t="s">
        <v>169</v>
      </c>
      <c r="H200" s="1">
        <f>COUNTIF(F:F,F200)</f>
        <v>1</v>
      </c>
      <c r="I200" s="5" t="s">
        <v>170</v>
      </c>
      <c r="J200" s="9"/>
      <c r="L200" s="7" t="s">
        <v>1712</v>
      </c>
      <c r="M200" s="1">
        <f>COUNTIF(L:L,L200)</f>
        <v>1</v>
      </c>
      <c r="N200" s="1" t="s">
        <v>619</v>
      </c>
      <c r="P200" s="8" t="str">
        <f>IFERROR(HYPERLINK(VLOOKUP(L:L,户籍资料路径!A:C,2,FALSE),"有"),"无")</f>
        <v>有</v>
      </c>
      <c r="Q200" s="11" t="str">
        <f>IFERROR(HYPERLINK(VLOOKUP(L:L,权属资料路径!A:B,2,FALSE),"有"),"无")</f>
        <v>无</v>
      </c>
      <c r="R200" s="12" t="str">
        <f>IFERROR(HYPERLINK(VLOOKUP(F:F,调查资料路径!A:B,2,FALSE),"有"),"无")</f>
        <v>无</v>
      </c>
      <c r="S200" s="12" t="str">
        <f t="shared" si="156"/>
        <v>有</v>
      </c>
      <c r="T200" s="1" t="s">
        <v>1713</v>
      </c>
      <c r="X200" s="1" t="s">
        <v>202</v>
      </c>
      <c r="Y200" s="1" t="str">
        <f t="shared" si="157"/>
        <v>4</v>
      </c>
      <c r="Z200" s="7">
        <v>15908429739</v>
      </c>
      <c r="AA200" s="1" t="str">
        <f>VLOOKUP(L:L,[1]Sheet1!$A:$N,2,FALSE)</f>
        <v>四川省旺苍县天星乡木瓜村4组35号</v>
      </c>
      <c r="AB200" s="1">
        <f t="shared" si="158"/>
        <v>0</v>
      </c>
      <c r="AC200" s="1" t="str">
        <f t="shared" si="159"/>
        <v>旺苍县天星乡木瓜村3组集体经济组织成员</v>
      </c>
      <c r="AD200" s="1">
        <v>628216</v>
      </c>
      <c r="AE200" s="1" t="s">
        <v>172</v>
      </c>
      <c r="AF200" s="9" t="s">
        <v>173</v>
      </c>
      <c r="AG200" s="1" t="s">
        <v>174</v>
      </c>
      <c r="AH200" s="1" t="str">
        <f t="shared" si="160"/>
        <v>旺苍县天星乡木瓜村3组付青庭住宅一幢1-1层</v>
      </c>
      <c r="AJ200" s="1" t="s">
        <v>176</v>
      </c>
      <c r="AK200" s="20">
        <v>32820</v>
      </c>
      <c r="AL200" s="20"/>
      <c r="AM200" s="20"/>
      <c r="AP200" s="24" t="s">
        <v>177</v>
      </c>
      <c r="AQ200" s="9"/>
      <c r="AS200" s="25" t="str">
        <f t="shared" si="161"/>
        <v>本宗地采用测距仪丈量了部分界址边长。界址线清楚，双方现场指界，与邻宗地无争议。</v>
      </c>
      <c r="AT200" s="5" t="s">
        <v>178</v>
      </c>
      <c r="AU200" s="1" t="s">
        <v>179</v>
      </c>
      <c r="AW200" s="1" t="s">
        <v>180</v>
      </c>
      <c r="AY200" s="5" t="s">
        <v>181</v>
      </c>
      <c r="BA200" s="1" t="s">
        <v>182</v>
      </c>
      <c r="BB200" s="1" t="s">
        <v>1714</v>
      </c>
      <c r="BD200" s="1" t="e">
        <f>VLOOKUP(K:K,面签资料路径!A:C,2,0)</f>
        <v>#N/A</v>
      </c>
      <c r="BG200" s="1" t="s">
        <v>207</v>
      </c>
      <c r="BH200" s="1" t="s">
        <v>185</v>
      </c>
      <c r="BJ200" s="1" t="s">
        <v>186</v>
      </c>
      <c r="BK200" s="1" t="str">
        <f t="shared" si="162"/>
        <v>自行修建</v>
      </c>
      <c r="BL200" s="1" t="s">
        <v>208</v>
      </c>
      <c r="BM200" s="1" t="s">
        <v>209</v>
      </c>
      <c r="BX200" s="1" t="s">
        <v>188</v>
      </c>
      <c r="BY200" s="1" t="s">
        <v>189</v>
      </c>
      <c r="BZ200" s="1" t="s">
        <v>189</v>
      </c>
      <c r="CA200" s="1" t="s">
        <v>189</v>
      </c>
      <c r="CB200" s="1" t="s">
        <v>189</v>
      </c>
      <c r="CC200" s="1" t="s">
        <v>188</v>
      </c>
      <c r="CD200" s="1" t="s">
        <v>189</v>
      </c>
      <c r="DC200" s="1" t="s">
        <v>169</v>
      </c>
      <c r="DD200" s="1" t="s">
        <v>210</v>
      </c>
      <c r="DE200" s="1" t="s">
        <v>211</v>
      </c>
      <c r="DF200" s="1" t="s">
        <v>211</v>
      </c>
      <c r="DG200" s="1" t="s">
        <v>193</v>
      </c>
      <c r="DH200" s="1" t="s">
        <v>192</v>
      </c>
      <c r="DI200" s="1" t="s">
        <v>194</v>
      </c>
      <c r="DJ200" s="1" t="s">
        <v>194</v>
      </c>
      <c r="DK200" s="1" t="s">
        <v>194</v>
      </c>
      <c r="DL200" s="1" t="s">
        <v>194</v>
      </c>
      <c r="DM200" s="1">
        <v>254.36</v>
      </c>
      <c r="DN200" s="41">
        <f>ROUND(IF(AM200="是",IFERROR(DM200*EE200/SUMIF(F:F,F200,EE:EE),DM200),IFERROR(DM200*BT200/SUMIF(F:F,F200,BT:BT),DM200)),2)</f>
        <v>254.36</v>
      </c>
      <c r="DO200" s="41">
        <v>179.17</v>
      </c>
      <c r="DP200" s="41">
        <f>ROUND(IF(AM200="是",IFERROR(DO200*EE200/SUMIF(F:F,F200,EE:EE),DO200),IFERROR(DO200*BT200/SUMIF(F:F,F200,BT:BT),DO200)),2)</f>
        <v>179.17</v>
      </c>
      <c r="DQ200" s="41">
        <v>0</v>
      </c>
      <c r="DR200" s="41">
        <v>0</v>
      </c>
      <c r="DS200" s="41">
        <v>0</v>
      </c>
      <c r="DT200" s="41">
        <v>179.17</v>
      </c>
      <c r="DU200" s="41">
        <v>0</v>
      </c>
      <c r="DV200" s="41">
        <v>0</v>
      </c>
      <c r="DW200" s="41">
        <v>0</v>
      </c>
      <c r="DX200" s="41">
        <v>0</v>
      </c>
      <c r="DY200" s="41">
        <v>0</v>
      </c>
      <c r="DZ200" s="41">
        <v>0</v>
      </c>
      <c r="EA200" s="41">
        <v>0</v>
      </c>
      <c r="EB200" s="41">
        <v>0</v>
      </c>
      <c r="EC200" s="41">
        <v>0</v>
      </c>
      <c r="ED200" s="41">
        <v>0</v>
      </c>
      <c r="EE200" s="41">
        <f>ROUND(IF(AM200="是",SUM(DQ200:EC200),IFERROR(SUM(DQ200:EC200)*BT200/SUMIF(F:F,F200,BT:BT),SUM(DQ200:EC200))),2)</f>
        <v>179.17</v>
      </c>
      <c r="EF200" s="41" t="s">
        <v>195</v>
      </c>
      <c r="EG200" s="41">
        <f t="shared" si="163"/>
        <v>120</v>
      </c>
      <c r="EH200" s="41">
        <f t="shared" si="164"/>
        <v>84.5274414216072</v>
      </c>
      <c r="EI200" s="1">
        <v>1</v>
      </c>
      <c r="EJ200" s="41">
        <f t="shared" si="165"/>
        <v>134.36</v>
      </c>
      <c r="EK200" s="41">
        <f t="shared" si="166"/>
        <v>94.6425585783928</v>
      </c>
      <c r="EM200" s="33" t="str">
        <f t="shared" si="118"/>
        <v>经确认，该宗地总面积为254.36平方米，合法用地面积为120平方米，超占土地面积为134.36平方米;建筑总面积为0平方米，合法建筑面积为84.53平方米，超占建筑面积为94.64平方米</v>
      </c>
      <c r="EN200" s="33"/>
      <c r="EO200" s="43" t="str">
        <f t="shared" si="167"/>
        <v>该宗地面积为254.36平方米，合法面积为120平方米，超占土地面积为134.36平方米；建筑总面积为0平方米，合法建筑面积为84.53平方米，超占建筑面积为94.64平方米。
</v>
      </c>
      <c r="EP200" s="1"/>
      <c r="EQ200" s="1"/>
      <c r="ER200" s="1"/>
      <c r="ES200" s="1">
        <f t="shared" si="168"/>
        <v>1</v>
      </c>
      <c r="ET200" s="1" t="str">
        <f t="shared" si="169"/>
        <v>1</v>
      </c>
      <c r="EU200" s="1">
        <f t="shared" si="170"/>
        <v>0</v>
      </c>
      <c r="EV200" s="1">
        <f t="shared" si="171"/>
        <v>1</v>
      </c>
      <c r="EW200" s="1" t="str">
        <f t="shared" si="172"/>
        <v>1-1</v>
      </c>
      <c r="EX200" s="1" t="str">
        <f t="shared" si="173"/>
        <v>1</v>
      </c>
      <c r="EY200" s="1" t="str">
        <f t="shared" si="174"/>
        <v>1-1层</v>
      </c>
      <c r="FB200" s="5">
        <v>20210526</v>
      </c>
    </row>
    <row r="201" customHeight="1" spans="1:158">
      <c r="A201" s="1">
        <v>1</v>
      </c>
      <c r="B201" s="1" t="s">
        <v>1715</v>
      </c>
      <c r="C201" s="4"/>
      <c r="D201" s="1" t="str">
        <f t="shared" si="154"/>
        <v>510821217203JC00235</v>
      </c>
      <c r="E201" s="1" t="str">
        <f t="shared" si="155"/>
        <v>510821217203JC00235F00010001</v>
      </c>
      <c r="F201" s="1" t="s">
        <v>1716</v>
      </c>
      <c r="G201" s="1" t="s">
        <v>169</v>
      </c>
      <c r="H201" s="1">
        <f>COUNTIF(F:F,F201)</f>
        <v>1</v>
      </c>
      <c r="I201" s="5" t="s">
        <v>170</v>
      </c>
      <c r="L201" s="1" t="s">
        <v>1717</v>
      </c>
      <c r="M201" s="1">
        <f>COUNTIF(L:L,L201)</f>
        <v>1</v>
      </c>
      <c r="N201" s="1" t="s">
        <v>1718</v>
      </c>
      <c r="P201" s="8" t="str">
        <f>IFERROR(HYPERLINK(VLOOKUP(L:L,户籍资料路径!A:C,2,FALSE),"有"),"无")</f>
        <v>有</v>
      </c>
      <c r="Q201" s="11" t="str">
        <f>IFERROR(HYPERLINK(VLOOKUP(L:L,权属资料路径!A:B,2,FALSE),"有"),"无")</f>
        <v>无</v>
      </c>
      <c r="R201" s="11" t="str">
        <f>IFERROR(HYPERLINK(VLOOKUP(F:F,调查资料路径!A:B,2,FALSE),"有"),"无")</f>
        <v>无</v>
      </c>
      <c r="S201" s="12" t="str">
        <f t="shared" si="156"/>
        <v>无</v>
      </c>
      <c r="T201" s="1" t="s">
        <v>1719</v>
      </c>
      <c r="X201" s="1" t="s">
        <v>169</v>
      </c>
      <c r="Y201" s="1" t="str">
        <f t="shared" si="157"/>
        <v>1</v>
      </c>
      <c r="Z201" s="9"/>
      <c r="AA201" s="1" t="str">
        <f>VLOOKUP(L:L,[1]Sheet1!$A:$N,2,FALSE)</f>
        <v>四川省旺苍县天星乡木瓜村4组37号</v>
      </c>
      <c r="AB201" s="1">
        <f t="shared" si="158"/>
        <v>0</v>
      </c>
      <c r="AC201" s="1" t="str">
        <f t="shared" si="159"/>
        <v>旺苍县天星乡木瓜村3组集体经济组织成员</v>
      </c>
      <c r="AD201" s="1">
        <v>628216</v>
      </c>
      <c r="AE201" s="1" t="s">
        <v>172</v>
      </c>
      <c r="AF201" s="9" t="s">
        <v>173</v>
      </c>
      <c r="AG201" s="1" t="s">
        <v>174</v>
      </c>
      <c r="AH201" s="1" t="str">
        <f t="shared" si="160"/>
        <v>旺苍县天星乡木瓜村3组付朝菊住宅一幢1-1层</v>
      </c>
      <c r="AJ201" s="1" t="s">
        <v>176</v>
      </c>
      <c r="AK201" s="20">
        <v>27699</v>
      </c>
      <c r="AL201" s="20"/>
      <c r="AM201" s="59"/>
      <c r="AP201" s="24" t="s">
        <v>177</v>
      </c>
      <c r="AS201" s="25" t="str">
        <f t="shared" si="161"/>
        <v>本宗地采用测距仪丈量了部分界址边长。界址线清楚，双方现场指界，与邻宗地无争议。</v>
      </c>
      <c r="AT201" s="5" t="s">
        <v>178</v>
      </c>
      <c r="AU201" s="1" t="s">
        <v>179</v>
      </c>
      <c r="AW201" s="1" t="s">
        <v>180</v>
      </c>
      <c r="AY201" s="5" t="s">
        <v>181</v>
      </c>
      <c r="BA201" s="1" t="s">
        <v>182</v>
      </c>
      <c r="BB201" s="1" t="s">
        <v>1720</v>
      </c>
      <c r="BD201" s="1" t="e">
        <f>VLOOKUP(K:K,面签资料路径!A:C,2,0)</f>
        <v>#N/A</v>
      </c>
      <c r="BG201" s="1" t="s">
        <v>207</v>
      </c>
      <c r="BH201" s="1" t="s">
        <v>185</v>
      </c>
      <c r="BJ201" s="1" t="s">
        <v>186</v>
      </c>
      <c r="BK201" s="1" t="str">
        <f t="shared" si="162"/>
        <v>自行修建</v>
      </c>
      <c r="BL201" s="1" t="s">
        <v>208</v>
      </c>
      <c r="BM201" s="1" t="s">
        <v>209</v>
      </c>
      <c r="BX201" s="1" t="s">
        <v>188</v>
      </c>
      <c r="BY201" s="1" t="s">
        <v>189</v>
      </c>
      <c r="BZ201" s="1" t="s">
        <v>189</v>
      </c>
      <c r="CA201" s="1" t="s">
        <v>189</v>
      </c>
      <c r="CB201" s="1" t="s">
        <v>189</v>
      </c>
      <c r="CC201" s="1" t="s">
        <v>188</v>
      </c>
      <c r="CD201" s="1" t="s">
        <v>189</v>
      </c>
      <c r="CI201" s="9"/>
      <c r="CP201" s="9"/>
      <c r="DC201" s="1" t="s">
        <v>169</v>
      </c>
      <c r="DD201" s="1" t="s">
        <v>210</v>
      </c>
      <c r="DE201" s="1" t="s">
        <v>1721</v>
      </c>
      <c r="DF201" s="1" t="s">
        <v>1661</v>
      </c>
      <c r="DG201" s="1" t="s">
        <v>193</v>
      </c>
      <c r="DH201" s="1" t="s">
        <v>220</v>
      </c>
      <c r="DI201" s="1" t="s">
        <v>253</v>
      </c>
      <c r="DJ201" s="1" t="s">
        <v>194</v>
      </c>
      <c r="DK201" s="1" t="s">
        <v>194</v>
      </c>
      <c r="DL201" s="1" t="s">
        <v>194</v>
      </c>
      <c r="DM201" s="1">
        <v>127.05</v>
      </c>
      <c r="DN201" s="41">
        <f>ROUND(IF(AM201="是",IFERROR(DM201*EE201/SUMIF(F:F,F201,EE:EE),DM201),IFERROR(DM201*BT201/SUMIF(F:F,F201,BT:BT),DM201)),2)</f>
        <v>127.05</v>
      </c>
      <c r="DO201" s="41">
        <v>90.56</v>
      </c>
      <c r="DP201" s="41">
        <f>ROUND(IF(AM201="是",IFERROR(DO201*EE201/SUMIF(F:F,F201,EE:EE),DO201),IFERROR(DO201*BT201/SUMIF(F:F,F201,BT:BT),DO201)),2)</f>
        <v>90.56</v>
      </c>
      <c r="DQ201" s="41">
        <v>0</v>
      </c>
      <c r="DR201" s="41">
        <v>0</v>
      </c>
      <c r="DS201" s="41">
        <v>0</v>
      </c>
      <c r="DT201" s="41">
        <v>90.56</v>
      </c>
      <c r="DU201" s="41">
        <v>0</v>
      </c>
      <c r="DV201" s="41">
        <v>0</v>
      </c>
      <c r="DW201" s="41">
        <v>0</v>
      </c>
      <c r="DX201" s="41">
        <v>0</v>
      </c>
      <c r="DY201" s="41">
        <v>0</v>
      </c>
      <c r="DZ201" s="41">
        <v>0</v>
      </c>
      <c r="EA201" s="41">
        <v>0</v>
      </c>
      <c r="EB201" s="41">
        <v>0</v>
      </c>
      <c r="EC201" s="41">
        <v>0</v>
      </c>
      <c r="ED201" s="41">
        <v>0</v>
      </c>
      <c r="EE201" s="41">
        <f>ROUND(IF(AM201="是",SUM(DQ201:EC201),IFERROR(SUM(DQ201:EC201)*BT201/SUMIF(F:F,F201,BT:BT),SUM(DQ201:EC201))),2)</f>
        <v>90.56</v>
      </c>
      <c r="EF201" s="41" t="s">
        <v>195</v>
      </c>
      <c r="EG201" s="41">
        <f t="shared" si="163"/>
        <v>90</v>
      </c>
      <c r="EH201" s="41">
        <f t="shared" si="164"/>
        <v>64.1511216056671</v>
      </c>
      <c r="EI201" s="1">
        <v>1</v>
      </c>
      <c r="EJ201" s="41">
        <f t="shared" si="165"/>
        <v>37.05</v>
      </c>
      <c r="EK201" s="41">
        <f t="shared" si="166"/>
        <v>26.4088783943329</v>
      </c>
      <c r="EM201" s="33" t="str">
        <f t="shared" si="118"/>
        <v>经确认，该宗地总面积为127.05平方米，合法用地面积为90平方米，超占土地面积为37.05平方米;建筑总面积为0平方米，合法建筑面积为64.15平方米，超占建筑面积为26.41平方米</v>
      </c>
      <c r="EN201" s="33"/>
      <c r="EO201" s="43" t="str">
        <f t="shared" si="167"/>
        <v>该宗地面积为127.05平方米，合法面积为90平方米，超占土地面积为37.05平方米；建筑总面积为0平方米，合法建筑面积为64.15平方米，超占建筑面积为26.41平方米。
</v>
      </c>
      <c r="EP201" s="1"/>
      <c r="EQ201" s="1"/>
      <c r="ER201" s="1"/>
      <c r="ES201" s="1">
        <f t="shared" si="168"/>
        <v>1</v>
      </c>
      <c r="ET201" s="1" t="str">
        <f t="shared" si="169"/>
        <v>1</v>
      </c>
      <c r="EU201" s="1">
        <f t="shared" si="170"/>
        <v>0</v>
      </c>
      <c r="EV201" s="1">
        <f t="shared" si="171"/>
        <v>1</v>
      </c>
      <c r="EW201" s="1" t="str">
        <f t="shared" si="172"/>
        <v>1-1</v>
      </c>
      <c r="EX201" s="1" t="str">
        <f t="shared" si="173"/>
        <v>1</v>
      </c>
      <c r="EY201" s="1" t="str">
        <f t="shared" si="174"/>
        <v>1-1层</v>
      </c>
      <c r="FB201" s="5">
        <v>20210526</v>
      </c>
    </row>
    <row r="202" customHeight="1" spans="1:158">
      <c r="A202" s="1">
        <v>1</v>
      </c>
      <c r="B202" s="1" t="s">
        <v>1722</v>
      </c>
      <c r="C202" s="3" t="s">
        <v>1723</v>
      </c>
      <c r="D202" s="1" t="str">
        <f t="shared" si="154"/>
        <v>510821217203JC00236</v>
      </c>
      <c r="E202" s="1" t="str">
        <f t="shared" si="155"/>
        <v>510821217203JC00236F00010001</v>
      </c>
      <c r="F202" s="1" t="s">
        <v>1724</v>
      </c>
      <c r="G202" s="1" t="s">
        <v>169</v>
      </c>
      <c r="H202" s="1">
        <f>COUNTIF(F:F,F202)</f>
        <v>1</v>
      </c>
      <c r="I202" s="5" t="s">
        <v>170</v>
      </c>
      <c r="L202" s="1" t="s">
        <v>1725</v>
      </c>
      <c r="M202" s="1">
        <f>COUNTIF(L:L,L202)</f>
        <v>1</v>
      </c>
      <c r="P202" s="6" t="str">
        <f>IFERROR(HYPERLINK(VLOOKUP(L:L,户籍资料路径!A:C,2,FALSE),"有"),"无")</f>
        <v>有</v>
      </c>
      <c r="Q202" s="11" t="str">
        <f>IFERROR(HYPERLINK(VLOOKUP(K:K,权属资料路径!A:B,2,FALSE),"有"),"无")</f>
        <v>无</v>
      </c>
      <c r="R202" s="11" t="str">
        <f>IFERROR(HYPERLINK(VLOOKUP(F:F,调查资料路径!A:B,2,FALSE),"有"),"无")</f>
        <v>无</v>
      </c>
      <c r="S202" s="12" t="str">
        <f t="shared" si="156"/>
        <v>有</v>
      </c>
      <c r="T202" s="1" t="s">
        <v>1726</v>
      </c>
      <c r="X202" s="1" t="s">
        <v>233</v>
      </c>
      <c r="Y202" s="1" t="str">
        <f t="shared" si="157"/>
        <v>3</v>
      </c>
      <c r="Z202" s="1" t="s">
        <v>1727</v>
      </c>
      <c r="AA202" s="1" t="str">
        <f>VLOOKUP(L:L,[1]Sheet1!$A:$N,2,FALSE)</f>
        <v>四川省旺苍县天星乡木瓜村4组40号</v>
      </c>
      <c r="AB202" s="1">
        <f t="shared" si="158"/>
        <v>0</v>
      </c>
      <c r="AC202" s="1" t="str">
        <f t="shared" si="159"/>
        <v>旺苍县天星乡木瓜村3组集体经济组织成员</v>
      </c>
      <c r="AD202" s="1">
        <v>628216</v>
      </c>
      <c r="AE202" s="1" t="s">
        <v>172</v>
      </c>
      <c r="AF202" s="1" t="s">
        <v>173</v>
      </c>
      <c r="AG202" s="1" t="s">
        <v>174</v>
      </c>
      <c r="AH202" s="1" t="str">
        <f t="shared" si="160"/>
        <v>旺苍县天星乡木瓜村3组唐开军住宅一幢1-3层</v>
      </c>
      <c r="AJ202" s="1" t="s">
        <v>176</v>
      </c>
      <c r="AK202" s="5" t="s">
        <v>1728</v>
      </c>
      <c r="AP202" s="24" t="s">
        <v>177</v>
      </c>
      <c r="AS202" s="25" t="str">
        <f t="shared" si="161"/>
        <v>本宗地采用测距仪丈量了部分界址边长。界址线清楚，双方现场指界，与邻宗地无争议。</v>
      </c>
      <c r="AT202" s="5" t="s">
        <v>178</v>
      </c>
      <c r="AU202" s="1" t="s">
        <v>179</v>
      </c>
      <c r="AW202" s="1" t="s">
        <v>180</v>
      </c>
      <c r="AY202" s="5" t="s">
        <v>181</v>
      </c>
      <c r="BA202" s="1" t="s">
        <v>570</v>
      </c>
      <c r="BB202" s="1">
        <v>0</v>
      </c>
      <c r="BD202" s="1" t="e">
        <f>VLOOKUP(K:K,面签资料路径!A:C,2,0)</f>
        <v>#N/A</v>
      </c>
      <c r="BG202" s="1" t="s">
        <v>207</v>
      </c>
      <c r="BH202" s="1" t="s">
        <v>185</v>
      </c>
      <c r="BJ202" s="1" t="s">
        <v>186</v>
      </c>
      <c r="BK202" s="1" t="str">
        <f t="shared" si="162"/>
        <v>自行修建</v>
      </c>
      <c r="BL202" s="1" t="s">
        <v>208</v>
      </c>
      <c r="BM202" s="1" t="s">
        <v>209</v>
      </c>
      <c r="BX202" s="1" t="s">
        <v>188</v>
      </c>
      <c r="BY202" s="1" t="s">
        <v>189</v>
      </c>
      <c r="BZ202" s="1" t="s">
        <v>189</v>
      </c>
      <c r="CA202" s="1" t="s">
        <v>189</v>
      </c>
      <c r="CB202" s="1" t="s">
        <v>189</v>
      </c>
      <c r="CC202" s="1" t="s">
        <v>188</v>
      </c>
      <c r="CD202" s="1" t="s">
        <v>189</v>
      </c>
      <c r="DC202" s="1" t="s">
        <v>233</v>
      </c>
      <c r="DD202" s="1" t="s">
        <v>244</v>
      </c>
      <c r="DE202" s="1" t="s">
        <v>211</v>
      </c>
      <c r="DF202" s="1" t="s">
        <v>192</v>
      </c>
      <c r="DG202" s="1" t="s">
        <v>220</v>
      </c>
      <c r="DH202" s="1" t="s">
        <v>1661</v>
      </c>
      <c r="DI202" s="1" t="s">
        <v>194</v>
      </c>
      <c r="DJ202" s="1" t="s">
        <v>194</v>
      </c>
      <c r="DK202" s="1" t="s">
        <v>194</v>
      </c>
      <c r="DL202" s="1" t="s">
        <v>194</v>
      </c>
      <c r="DM202" s="1">
        <v>214.49</v>
      </c>
      <c r="DN202" s="41">
        <f>ROUND(IF(AM202="是",IFERROR(DM202*EE202/SUMIF(F:F,F202,EE:EE),DM202),IFERROR(DM202*BT202/SUMIF(F:F,F202,BT:BT),DM202)),2)</f>
        <v>214.49</v>
      </c>
      <c r="DO202" s="41">
        <v>172.07</v>
      </c>
      <c r="DP202" s="41">
        <f>ROUND(IF(AM202="是",IFERROR(DO202*EE202/SUMIF(F:F,F202,EE:EE),DO202),IFERROR(DO202*BT202/SUMIF(F:F,F202,BT:BT),DO202)),2)</f>
        <v>172.07</v>
      </c>
      <c r="DQ202" s="41">
        <v>0</v>
      </c>
      <c r="DR202" s="41">
        <v>0</v>
      </c>
      <c r="DS202" s="41">
        <v>0</v>
      </c>
      <c r="DT202" s="41">
        <v>172.07</v>
      </c>
      <c r="DU202" s="41">
        <v>137.44</v>
      </c>
      <c r="DV202" s="41">
        <v>137.44</v>
      </c>
      <c r="DW202" s="41">
        <v>0</v>
      </c>
      <c r="DX202" s="41">
        <v>0</v>
      </c>
      <c r="DY202" s="41">
        <v>0</v>
      </c>
      <c r="DZ202" s="41">
        <v>0</v>
      </c>
      <c r="EA202" s="41">
        <v>0</v>
      </c>
      <c r="EB202" s="41">
        <v>0</v>
      </c>
      <c r="EC202" s="41">
        <v>0</v>
      </c>
      <c r="ED202" s="41">
        <v>0</v>
      </c>
      <c r="EE202" s="41">
        <f>ROUND(IF(AM202="是",SUM(DQ202:EC202),IFERROR(SUM(DQ202:EC202)*BT202/SUMIF(F:F,F202,BT:BT),SUM(DQ202:EC202))),2)</f>
        <v>446.95</v>
      </c>
      <c r="EF202" s="41" t="s">
        <v>195</v>
      </c>
      <c r="EG202" s="41">
        <f t="shared" si="163"/>
        <v>90</v>
      </c>
      <c r="EH202" s="41">
        <f t="shared" si="164"/>
        <v>187.540211664879</v>
      </c>
      <c r="EI202" s="1">
        <v>3</v>
      </c>
      <c r="EJ202" s="41">
        <f t="shared" si="165"/>
        <v>124.49</v>
      </c>
      <c r="EK202" s="41">
        <f t="shared" si="166"/>
        <v>259.409788335121</v>
      </c>
      <c r="EM202" s="33" t="str">
        <f t="shared" si="118"/>
        <v>经确认，该宗地总面积为214.49平方米，合法用地面积为90平方米，超占土地面积为124.49平方米;建筑总面积为0平方米，合法建筑面积为187.54平方米，超占建筑面积为259.41平方米</v>
      </c>
      <c r="EN202" s="33"/>
      <c r="EO202" s="43" t="str">
        <f t="shared" si="167"/>
        <v>该宗地面积为214.49平方米，合法面积为90平方米，超占土地面积为124.49平方米；建筑总面积为0平方米，合法建筑面积为187.54平方米，超占建筑面积为259.41平方米。
</v>
      </c>
      <c r="EP202" s="1"/>
      <c r="EQ202" s="1"/>
      <c r="ER202" s="1"/>
      <c r="ES202" s="1">
        <f t="shared" si="168"/>
        <v>3</v>
      </c>
      <c r="ET202" s="1" t="str">
        <f t="shared" si="169"/>
        <v>3</v>
      </c>
      <c r="EU202" s="1">
        <f t="shared" si="170"/>
        <v>0</v>
      </c>
      <c r="EV202" s="1">
        <f t="shared" si="171"/>
        <v>1</v>
      </c>
      <c r="EW202" s="1" t="str">
        <f t="shared" si="172"/>
        <v>1-3</v>
      </c>
      <c r="EX202" s="1" t="str">
        <f t="shared" si="173"/>
        <v>3</v>
      </c>
      <c r="EY202" s="1" t="str">
        <f t="shared" si="174"/>
        <v>1-3层</v>
      </c>
      <c r="FB202" s="5">
        <v>20210526</v>
      </c>
    </row>
    <row r="203" customHeight="1" spans="1:158">
      <c r="A203" s="1">
        <v>1</v>
      </c>
      <c r="B203" s="1" t="s">
        <v>1729</v>
      </c>
      <c r="C203" s="3" t="s">
        <v>1730</v>
      </c>
      <c r="D203" s="1" t="str">
        <f t="shared" si="154"/>
        <v>510821217203JC00237</v>
      </c>
      <c r="E203" s="1" t="str">
        <f t="shared" si="155"/>
        <v>510821217203JC00237F00010001</v>
      </c>
      <c r="F203" s="1" t="s">
        <v>1731</v>
      </c>
      <c r="G203" s="1" t="s">
        <v>169</v>
      </c>
      <c r="H203" s="1">
        <f>COUNTIF(F:F,F203)</f>
        <v>1</v>
      </c>
      <c r="I203" s="5" t="s">
        <v>170</v>
      </c>
      <c r="L203" s="1" t="s">
        <v>1732</v>
      </c>
      <c r="M203" s="1">
        <f>COUNTIF(L:L,L203)</f>
        <v>1</v>
      </c>
      <c r="P203" s="6" t="str">
        <f>IFERROR(HYPERLINK(VLOOKUP(L:L,户籍资料路径!A:C,2,FALSE),"有"),"无")</f>
        <v>有</v>
      </c>
      <c r="Q203" s="11" t="str">
        <f>IFERROR(HYPERLINK(VLOOKUP(K:K,权属资料路径!A:B,2,FALSE),"有"),"无")</f>
        <v>无</v>
      </c>
      <c r="R203" s="11" t="str">
        <f>IFERROR(HYPERLINK(VLOOKUP(F:F,调查资料路径!A:B,2,FALSE),"有"),"无")</f>
        <v>无</v>
      </c>
      <c r="S203" s="12" t="str">
        <f t="shared" si="156"/>
        <v>有</v>
      </c>
      <c r="T203" s="1" t="s">
        <v>1733</v>
      </c>
      <c r="X203" s="1" t="s">
        <v>233</v>
      </c>
      <c r="Y203" s="1" t="str">
        <f t="shared" si="157"/>
        <v>3</v>
      </c>
      <c r="Z203" s="1" t="s">
        <v>1734</v>
      </c>
      <c r="AA203" s="1" t="str">
        <f>VLOOKUP(L:L,[1]Sheet1!$A:$N,2,FALSE)</f>
        <v>四川省旺苍县天星乡木瓜村4组51号</v>
      </c>
      <c r="AB203" s="1">
        <f t="shared" si="158"/>
        <v>0</v>
      </c>
      <c r="AC203" s="1" t="str">
        <f t="shared" si="159"/>
        <v>旺苍县天星乡木瓜村3组集体经济组织成员</v>
      </c>
      <c r="AD203" s="1">
        <v>628216</v>
      </c>
      <c r="AE203" s="1" t="s">
        <v>172</v>
      </c>
      <c r="AF203" s="1" t="s">
        <v>173</v>
      </c>
      <c r="AG203" s="1" t="s">
        <v>174</v>
      </c>
      <c r="AH203" s="1" t="str">
        <f t="shared" si="160"/>
        <v>旺苍县天星乡木瓜村3组向仕满住宅一幢1-1层</v>
      </c>
      <c r="AJ203" s="1" t="s">
        <v>176</v>
      </c>
      <c r="AK203" s="5" t="s">
        <v>1735</v>
      </c>
      <c r="AP203" s="24" t="s">
        <v>177</v>
      </c>
      <c r="AS203" s="25" t="str">
        <f t="shared" si="161"/>
        <v>本宗地采用测距仪丈量了部分界址边长。界址线清楚，双方现场指界，与邻宗地无争议。</v>
      </c>
      <c r="AT203" s="5" t="s">
        <v>178</v>
      </c>
      <c r="AU203" s="1" t="s">
        <v>179</v>
      </c>
      <c r="AW203" s="1" t="s">
        <v>180</v>
      </c>
      <c r="AY203" s="5" t="s">
        <v>181</v>
      </c>
      <c r="BA203" s="1" t="s">
        <v>570</v>
      </c>
      <c r="BB203" s="1">
        <v>0</v>
      </c>
      <c r="BD203" s="1" t="e">
        <f>VLOOKUP(K:K,面签资料路径!A:C,2,0)</f>
        <v>#N/A</v>
      </c>
      <c r="BG203" s="1" t="s">
        <v>207</v>
      </c>
      <c r="BH203" s="1" t="s">
        <v>185</v>
      </c>
      <c r="BJ203" s="1" t="s">
        <v>186</v>
      </c>
      <c r="BK203" s="1" t="str">
        <f t="shared" si="162"/>
        <v>自行修建</v>
      </c>
      <c r="BL203" s="1" t="s">
        <v>208</v>
      </c>
      <c r="BM203" s="1" t="s">
        <v>209</v>
      </c>
      <c r="BX203" s="1" t="s">
        <v>189</v>
      </c>
      <c r="BY203" s="1" t="s">
        <v>189</v>
      </c>
      <c r="BZ203" s="1" t="s">
        <v>189</v>
      </c>
      <c r="CA203" s="1" t="s">
        <v>189</v>
      </c>
      <c r="CB203" s="1" t="s">
        <v>189</v>
      </c>
      <c r="CC203" s="1" t="s">
        <v>188</v>
      </c>
      <c r="CD203" s="1" t="s">
        <v>189</v>
      </c>
      <c r="CF203" s="9"/>
      <c r="CI203"/>
      <c r="CP203"/>
      <c r="DC203" s="1" t="s">
        <v>169</v>
      </c>
      <c r="DD203" s="1" t="s">
        <v>210</v>
      </c>
      <c r="DE203" s="1" t="s">
        <v>220</v>
      </c>
      <c r="DF203" s="1" t="s">
        <v>211</v>
      </c>
      <c r="DG203" s="1" t="s">
        <v>1736</v>
      </c>
      <c r="DH203" s="1" t="s">
        <v>193</v>
      </c>
      <c r="DI203" s="1" t="s">
        <v>194</v>
      </c>
      <c r="DJ203" s="1" t="s">
        <v>194</v>
      </c>
      <c r="DK203" s="1" t="s">
        <v>253</v>
      </c>
      <c r="DL203" s="1" t="s">
        <v>194</v>
      </c>
      <c r="DM203" s="1">
        <v>261.82</v>
      </c>
      <c r="DN203" s="41">
        <f>ROUND(IF(AM203="是",IFERROR(DM203*EE203/SUMIF(F:F,F203,EE:EE),DM203),IFERROR(DM203*BT203/SUMIF(F:F,F203,BT:BT),DM203)),2)</f>
        <v>261.82</v>
      </c>
      <c r="DO203" s="41">
        <v>195.66</v>
      </c>
      <c r="DP203" s="41">
        <f>ROUND(IF(AM203="是",IFERROR(DO203*EE203/SUMIF(F:F,F203,EE:EE),DO203),IFERROR(DO203*BT203/SUMIF(F:F,F203,BT:BT),DO203)),2)</f>
        <v>195.66</v>
      </c>
      <c r="DQ203" s="41">
        <v>0</v>
      </c>
      <c r="DR203" s="41">
        <v>0</v>
      </c>
      <c r="DS203" s="41">
        <v>0</v>
      </c>
      <c r="DT203" s="41">
        <v>195.66</v>
      </c>
      <c r="DU203" s="41">
        <v>0</v>
      </c>
      <c r="DV203" s="41">
        <v>0</v>
      </c>
      <c r="DW203" s="41">
        <v>0</v>
      </c>
      <c r="DX203" s="41">
        <v>0</v>
      </c>
      <c r="DY203" s="41">
        <v>0</v>
      </c>
      <c r="DZ203" s="41">
        <v>0</v>
      </c>
      <c r="EA203" s="41">
        <v>0</v>
      </c>
      <c r="EB203" s="41">
        <v>0</v>
      </c>
      <c r="EC203" s="41">
        <v>0</v>
      </c>
      <c r="ED203" s="41">
        <v>0</v>
      </c>
      <c r="EE203" s="41">
        <f>ROUND(IF(AM203="是",SUM(DQ203:EC203),IFERROR(SUM(DQ203:EC203)*BT203/SUMIF(F:F,F203,BT:BT),SUM(DQ203:EC203))),2)</f>
        <v>195.66</v>
      </c>
      <c r="EF203" s="41" t="s">
        <v>195</v>
      </c>
      <c r="EG203" s="41">
        <f t="shared" si="163"/>
        <v>90</v>
      </c>
      <c r="EH203" s="41">
        <f t="shared" si="164"/>
        <v>67.257657932931</v>
      </c>
      <c r="EI203" s="1">
        <v>1</v>
      </c>
      <c r="EJ203" s="41">
        <f t="shared" si="165"/>
        <v>171.82</v>
      </c>
      <c r="EK203" s="41">
        <f t="shared" si="166"/>
        <v>128.402342067069</v>
      </c>
      <c r="EM203" s="33" t="str">
        <f t="shared" si="118"/>
        <v>经确认，该宗地总面积为261.82平方米，合法用地面积为90平方米，超占土地面积为171.82平方米;建筑总面积为0平方米，合法建筑面积为67.26平方米，超占建筑面积为128.4平方米</v>
      </c>
      <c r="EN203" s="33"/>
      <c r="EO203" s="43" t="str">
        <f t="shared" si="167"/>
        <v>该宗地面积为261.82平方米，合法面积为90平方米，超占土地面积为171.82平方米；建筑总面积为0平方米，合法建筑面积为67.26平方米，超占建筑面积为128.4平方米。
</v>
      </c>
      <c r="EP203" s="1"/>
      <c r="EQ203" s="1"/>
      <c r="ER203" s="1"/>
      <c r="ES203" s="1">
        <f t="shared" si="168"/>
        <v>1</v>
      </c>
      <c r="ET203" s="1" t="str">
        <f t="shared" si="169"/>
        <v>1</v>
      </c>
      <c r="EU203" s="1">
        <f t="shared" si="170"/>
        <v>0</v>
      </c>
      <c r="EV203" s="1">
        <f t="shared" si="171"/>
        <v>1</v>
      </c>
      <c r="EW203" s="1" t="str">
        <f t="shared" si="172"/>
        <v>1-1</v>
      </c>
      <c r="EX203" s="1" t="str">
        <f t="shared" si="173"/>
        <v>1</v>
      </c>
      <c r="EY203" s="1" t="str">
        <f t="shared" si="174"/>
        <v>1-1层</v>
      </c>
      <c r="FB203" s="5">
        <v>20210526</v>
      </c>
    </row>
    <row r="204" customHeight="1" spans="1:158">
      <c r="A204" s="1">
        <v>1</v>
      </c>
      <c r="B204" s="1" t="s">
        <v>1737</v>
      </c>
      <c r="C204" s="3" t="s">
        <v>1738</v>
      </c>
      <c r="D204" s="1" t="str">
        <f t="shared" si="154"/>
        <v>510821217203JC00238</v>
      </c>
      <c r="E204" s="1" t="str">
        <f t="shared" si="155"/>
        <v>510821217203JC00238F00010001</v>
      </c>
      <c r="F204" s="1" t="s">
        <v>1739</v>
      </c>
      <c r="G204" s="1" t="s">
        <v>169</v>
      </c>
      <c r="H204" s="1">
        <f>COUNTIF(F:F,F204)</f>
        <v>1</v>
      </c>
      <c r="I204" s="5" t="s">
        <v>170</v>
      </c>
      <c r="J204"/>
      <c r="L204" s="1" t="s">
        <v>1740</v>
      </c>
      <c r="M204" s="1">
        <f>COUNTIF(L:L,L204)</f>
        <v>1</v>
      </c>
      <c r="P204" s="6" t="str">
        <f>IFERROR(HYPERLINK(VLOOKUP(L:L,户籍资料路径!A:C,2,FALSE),"有"),"无")</f>
        <v>有</v>
      </c>
      <c r="Q204" s="11" t="str">
        <f>IFERROR(HYPERLINK(VLOOKUP(K:K,权属资料路径!A:B,2,FALSE),"有"),"无")</f>
        <v>无</v>
      </c>
      <c r="R204" s="11" t="str">
        <f>IFERROR(HYPERLINK(VLOOKUP(F:F,调查资料路径!A:B,2,FALSE),"有"),"无")</f>
        <v>无</v>
      </c>
      <c r="S204" s="12" t="str">
        <f t="shared" si="156"/>
        <v>有</v>
      </c>
      <c r="T204" s="1" t="s">
        <v>1741</v>
      </c>
      <c r="X204" s="1" t="s">
        <v>202</v>
      </c>
      <c r="Y204" s="1" t="str">
        <f t="shared" si="157"/>
        <v>4</v>
      </c>
      <c r="Z204" s="1" t="s">
        <v>1742</v>
      </c>
      <c r="AA204" s="1" t="str">
        <f>VLOOKUP(L:L,[1]Sheet1!$A:$N,2,FALSE)</f>
        <v>四川省旺苍县天星乡木瓜村4组52号</v>
      </c>
      <c r="AB204" s="1">
        <f t="shared" si="158"/>
        <v>0</v>
      </c>
      <c r="AC204" s="1" t="str">
        <f t="shared" si="159"/>
        <v>旺苍县天星乡木瓜村3组集体经济组织成员</v>
      </c>
      <c r="AD204" s="1">
        <v>628216</v>
      </c>
      <c r="AE204" s="1" t="s">
        <v>172</v>
      </c>
      <c r="AF204" s="1" t="s">
        <v>173</v>
      </c>
      <c r="AG204" s="1" t="s">
        <v>174</v>
      </c>
      <c r="AH204" s="1" t="str">
        <f t="shared" si="160"/>
        <v>旺苍县天星乡木瓜村3组向仕义住宅一幢1-1层</v>
      </c>
      <c r="AJ204" s="1" t="s">
        <v>176</v>
      </c>
      <c r="AK204" s="5" t="s">
        <v>1743</v>
      </c>
      <c r="AP204" s="24" t="s">
        <v>177</v>
      </c>
      <c r="AS204" s="25" t="str">
        <f t="shared" si="161"/>
        <v>本宗地采用测距仪丈量了部分界址边长。界址线清楚，双方现场指界，与邻宗地无争议。</v>
      </c>
      <c r="AT204" s="5" t="s">
        <v>178</v>
      </c>
      <c r="AU204" s="1" t="s">
        <v>179</v>
      </c>
      <c r="AW204" s="1" t="s">
        <v>180</v>
      </c>
      <c r="AY204" s="5" t="s">
        <v>181</v>
      </c>
      <c r="BA204" s="1" t="s">
        <v>570</v>
      </c>
      <c r="BB204" s="1">
        <v>0</v>
      </c>
      <c r="BD204" s="1" t="e">
        <f>VLOOKUP(K:K,面签资料路径!A:C,2,0)</f>
        <v>#N/A</v>
      </c>
      <c r="BG204" s="1" t="s">
        <v>207</v>
      </c>
      <c r="BH204" s="1" t="s">
        <v>185</v>
      </c>
      <c r="BJ204" s="1" t="s">
        <v>186</v>
      </c>
      <c r="BK204" s="1" t="str">
        <f t="shared" si="162"/>
        <v>自行修建</v>
      </c>
      <c r="BL204" s="1" t="s">
        <v>208</v>
      </c>
      <c r="BM204" s="1" t="s">
        <v>209</v>
      </c>
      <c r="BX204" s="1" t="s">
        <v>189</v>
      </c>
      <c r="BY204" s="1" t="s">
        <v>189</v>
      </c>
      <c r="BZ204" s="1" t="s">
        <v>189</v>
      </c>
      <c r="CA204" s="1" t="s">
        <v>189</v>
      </c>
      <c r="CB204" s="1" t="s">
        <v>189</v>
      </c>
      <c r="CC204" s="1" t="s">
        <v>188</v>
      </c>
      <c r="CD204" s="1" t="s">
        <v>189</v>
      </c>
      <c r="DC204" s="1" t="s">
        <v>169</v>
      </c>
      <c r="DD204" s="1" t="s">
        <v>210</v>
      </c>
      <c r="DE204" s="1" t="s">
        <v>1744</v>
      </c>
      <c r="DF204" s="1" t="s">
        <v>211</v>
      </c>
      <c r="DG204" s="1" t="s">
        <v>220</v>
      </c>
      <c r="DH204" s="1" t="s">
        <v>220</v>
      </c>
      <c r="DI204" s="1" t="s">
        <v>253</v>
      </c>
      <c r="DJ204" s="1" t="s">
        <v>194</v>
      </c>
      <c r="DK204" s="1" t="s">
        <v>194</v>
      </c>
      <c r="DL204" s="1" t="s">
        <v>194</v>
      </c>
      <c r="DM204" s="1">
        <v>222.88</v>
      </c>
      <c r="DN204" s="41">
        <f>ROUND(IF(AM204="是",IFERROR(DM204*EE204/SUMIF(F:F,F204,EE:EE),DM204),IFERROR(DM204*BT204/SUMIF(F:F,F204,BT:BT),DM204)),2)</f>
        <v>222.88</v>
      </c>
      <c r="DO204" s="41">
        <v>189.17</v>
      </c>
      <c r="DP204" s="41">
        <f>ROUND(IF(AM204="是",IFERROR(DO204*EE204/SUMIF(F:F,F204,EE:EE),DO204),IFERROR(DO204*BT204/SUMIF(F:F,F204,BT:BT),DO204)),2)</f>
        <v>189.17</v>
      </c>
      <c r="DQ204" s="41">
        <v>0</v>
      </c>
      <c r="DR204" s="41">
        <v>0</v>
      </c>
      <c r="DS204" s="41">
        <v>0</v>
      </c>
      <c r="DT204" s="41">
        <v>189.17</v>
      </c>
      <c r="DU204" s="41">
        <v>0</v>
      </c>
      <c r="DV204" s="41">
        <v>0</v>
      </c>
      <c r="DW204" s="41">
        <v>0</v>
      </c>
      <c r="DX204" s="41">
        <v>0</v>
      </c>
      <c r="DY204" s="41">
        <v>0</v>
      </c>
      <c r="DZ204" s="41">
        <v>0</v>
      </c>
      <c r="EA204" s="41">
        <v>0</v>
      </c>
      <c r="EB204" s="41">
        <v>0</v>
      </c>
      <c r="EC204" s="41">
        <v>0</v>
      </c>
      <c r="ED204" s="41">
        <v>0</v>
      </c>
      <c r="EE204" s="41">
        <f>ROUND(IF(AM204="是",SUM(DQ204:EC204),IFERROR(SUM(DQ204:EC204)*BT204/SUMIF(F:F,F204,BT:BT),SUM(DQ204:EC204))),2)</f>
        <v>189.17</v>
      </c>
      <c r="EF204" s="41" t="s">
        <v>195</v>
      </c>
      <c r="EG204" s="41">
        <f t="shared" si="163"/>
        <v>120</v>
      </c>
      <c r="EH204" s="41">
        <f t="shared" si="164"/>
        <v>101.85032304379</v>
      </c>
      <c r="EI204" s="1">
        <v>1</v>
      </c>
      <c r="EJ204" s="41">
        <f t="shared" si="165"/>
        <v>102.88</v>
      </c>
      <c r="EK204" s="41">
        <f t="shared" si="166"/>
        <v>87.3196769562096</v>
      </c>
      <c r="EM204" s="33" t="str">
        <f t="shared" ref="EM204:EM220" si="175">IF(H204=1,IF(EJ204&gt;0,IF(EK204&gt;0,"经确认，该宗地总面积为"&amp;ROUND(DM204,2)&amp;"平方米，合法用地面积为"&amp;ROUND(EG204,2)&amp;"平方米，超占土地面积为"&amp;ROUND(EJ204,2)&amp;"平方米;"&amp;"建筑总面积为"&amp;ROUND(ED204,2)&amp;"平方米，合法建筑面积为"&amp;ROUND(EH204,2)&amp;"平方米，超占建筑面积为"&amp;ROUND(EK204,2)&amp;"平方米","经确认，该宗地总面积为"&amp;ROUND(DM204,2)&amp;"平方米，合法用地面积为"&amp;ROUND(EG204,2)&amp;"平方米，超占土地面积为"&amp;ROUND(EJ204,2)&amp;"平方米;"),IF(EK204&gt;0,"经确认，建筑总面积为"&amp;ROUND(ED204,2)&amp;"平方米，合法建筑面积为"&amp;ROUND(EH204,2)&amp;"平方米，超占建筑面积为"&amp;ROUND(EK204,2)&amp;"平方米,","无")),"请手动维护该这段")</f>
        <v>经确认，该宗地总面积为222.88平方米，合法用地面积为120平方米，超占土地面积为102.88平方米;建筑总面积为0平方米，合法建筑面积为101.85平方米，超占建筑面积为87.32平方米</v>
      </c>
      <c r="EN204" s="33"/>
      <c r="EO204" s="43" t="str">
        <f t="shared" si="167"/>
        <v>该宗地面积为222.88平方米，合法面积为120平方米，超占土地面积为102.88平方米；建筑总面积为0平方米，合法建筑面积为101.85平方米，超占建筑面积为87.32平方米。
</v>
      </c>
      <c r="EP204" s="1"/>
      <c r="EQ204" s="1"/>
      <c r="ER204" s="1"/>
      <c r="ES204" s="1">
        <f t="shared" si="168"/>
        <v>1</v>
      </c>
      <c r="ET204" s="1" t="str">
        <f t="shared" si="169"/>
        <v>1</v>
      </c>
      <c r="EU204" s="1">
        <f t="shared" si="170"/>
        <v>0</v>
      </c>
      <c r="EV204" s="1">
        <f t="shared" si="171"/>
        <v>1</v>
      </c>
      <c r="EW204" s="1" t="str">
        <f t="shared" si="172"/>
        <v>1-1</v>
      </c>
      <c r="EX204" s="1" t="str">
        <f t="shared" si="173"/>
        <v>1</v>
      </c>
      <c r="EY204" s="1" t="str">
        <f t="shared" si="174"/>
        <v>1-1层</v>
      </c>
      <c r="FB204" s="5">
        <v>20210526</v>
      </c>
    </row>
    <row r="205" customHeight="1" spans="1:158">
      <c r="A205" s="1">
        <v>1</v>
      </c>
      <c r="B205" s="1" t="s">
        <v>1745</v>
      </c>
      <c r="C205" s="3" t="s">
        <v>1746</v>
      </c>
      <c r="D205" s="1" t="str">
        <f t="shared" si="154"/>
        <v>510821217203JC00240</v>
      </c>
      <c r="E205" s="1" t="str">
        <f t="shared" si="155"/>
        <v>510821217203JC00240F00010001</v>
      </c>
      <c r="F205" s="1" t="s">
        <v>1747</v>
      </c>
      <c r="G205" s="1" t="s">
        <v>169</v>
      </c>
      <c r="H205" s="1">
        <f>COUNTIF(F:F,F205)</f>
        <v>1</v>
      </c>
      <c r="I205" s="5" t="s">
        <v>170</v>
      </c>
      <c r="L205" s="1" t="s">
        <v>1748</v>
      </c>
      <c r="M205" s="1">
        <f>COUNTIF(L:L,L205)</f>
        <v>1</v>
      </c>
      <c r="P205" s="8" t="str">
        <f>IFERROR(HYPERLINK(VLOOKUP(L:L,户籍资料路径!A:C,2,FALSE),"有"),"无")</f>
        <v>无</v>
      </c>
      <c r="Q205" s="11" t="str">
        <f>IFERROR(HYPERLINK(VLOOKUP(L:L,权属资料路径!A:B,2,FALSE),"有"),"无")</f>
        <v>有</v>
      </c>
      <c r="R205" s="11" t="str">
        <f>IFERROR(HYPERLINK(VLOOKUP(F:F,调查资料路径!A:B,2,FALSE),"有"),"无")</f>
        <v>无</v>
      </c>
      <c r="S205" s="12" t="str">
        <f t="shared" si="156"/>
        <v>有</v>
      </c>
      <c r="T205" s="1" t="s">
        <v>1749</v>
      </c>
      <c r="X205" s="1" t="s">
        <v>241</v>
      </c>
      <c r="Y205" s="1" t="str">
        <f t="shared" si="157"/>
        <v>5</v>
      </c>
      <c r="Z205" s="1" t="s">
        <v>1750</v>
      </c>
      <c r="AA205" s="1" t="str">
        <f>VLOOKUP(L:L,[1]Sheet1!$A:$N,2,FALSE)</f>
        <v>四川省旺苍县天星乡木瓜村3组24号</v>
      </c>
      <c r="AB205" s="1">
        <f t="shared" si="158"/>
        <v>0</v>
      </c>
      <c r="AC205" s="1" t="str">
        <f t="shared" si="159"/>
        <v>旺苍县天星乡木瓜村2组集体经济组织成员</v>
      </c>
      <c r="AD205" s="1">
        <v>628216</v>
      </c>
      <c r="AE205" s="1" t="s">
        <v>172</v>
      </c>
      <c r="AF205" s="1" t="s">
        <v>173</v>
      </c>
      <c r="AG205" s="1" t="s">
        <v>567</v>
      </c>
      <c r="AH205" s="1" t="str">
        <f t="shared" si="160"/>
        <v>旺苍县天星乡木瓜村2组李明早住宅一幢1-2层</v>
      </c>
      <c r="AJ205" s="1" t="s">
        <v>568</v>
      </c>
      <c r="AK205" s="5" t="s">
        <v>1601</v>
      </c>
      <c r="AP205" s="24" t="s">
        <v>177</v>
      </c>
      <c r="AQ205" s="60" t="s">
        <v>492</v>
      </c>
      <c r="AS205" s="25" t="str">
        <f t="shared" si="161"/>
        <v>本宗地采用测距仪丈量了部分界址边长。界址线清楚，双方现场指界，与邻宗地无争议。该权利人还有一处宅基地。</v>
      </c>
      <c r="AT205" s="5" t="s">
        <v>178</v>
      </c>
      <c r="AU205" s="1" t="s">
        <v>179</v>
      </c>
      <c r="AW205" s="1" t="s">
        <v>180</v>
      </c>
      <c r="AY205" s="5" t="s">
        <v>181</v>
      </c>
      <c r="BA205" s="1" t="s">
        <v>182</v>
      </c>
      <c r="BB205" s="1" t="s">
        <v>183</v>
      </c>
      <c r="BD205" s="1" t="e">
        <f>VLOOKUP(K:K,面签资料路径!A:C,2,0)</f>
        <v>#N/A</v>
      </c>
      <c r="BG205" s="1" t="s">
        <v>207</v>
      </c>
      <c r="BH205" s="1" t="s">
        <v>185</v>
      </c>
      <c r="BJ205" s="1" t="s">
        <v>186</v>
      </c>
      <c r="BK205" s="1" t="str">
        <f t="shared" si="162"/>
        <v>自行修建</v>
      </c>
      <c r="BL205" s="1" t="s">
        <v>208</v>
      </c>
      <c r="BM205" s="1" t="s">
        <v>209</v>
      </c>
      <c r="BX205" s="1" t="s">
        <v>189</v>
      </c>
      <c r="BY205" s="1" t="s">
        <v>189</v>
      </c>
      <c r="BZ205" s="1" t="s">
        <v>188</v>
      </c>
      <c r="CA205" s="1" t="s">
        <v>189</v>
      </c>
      <c r="CB205" s="1" t="s">
        <v>189</v>
      </c>
      <c r="CC205" s="1" t="s">
        <v>188</v>
      </c>
      <c r="CD205" s="1" t="s">
        <v>189</v>
      </c>
      <c r="CI205" s="1" t="s">
        <v>676</v>
      </c>
      <c r="CP205" s="1">
        <v>150</v>
      </c>
      <c r="DC205" s="1" t="s">
        <v>217</v>
      </c>
      <c r="DD205" s="1" t="s">
        <v>244</v>
      </c>
      <c r="DE205" s="1" t="s">
        <v>1751</v>
      </c>
      <c r="DF205" s="1" t="s">
        <v>211</v>
      </c>
      <c r="DG205" s="1" t="s">
        <v>220</v>
      </c>
      <c r="DH205" s="1" t="s">
        <v>220</v>
      </c>
      <c r="DI205" s="1" t="s">
        <v>194</v>
      </c>
      <c r="DJ205" s="1" t="s">
        <v>194</v>
      </c>
      <c r="DK205" s="1" t="s">
        <v>194</v>
      </c>
      <c r="DL205" s="1" t="s">
        <v>194</v>
      </c>
      <c r="DM205" s="1">
        <v>153.46</v>
      </c>
      <c r="DN205" s="41">
        <f>ROUND(IF(AM205="是",IFERROR(DM205*EE205/SUMIF(F:F,F205,EE:EE),DM205),IFERROR(DM205*BT205/SUMIF(F:F,F205,BT:BT),DM205)),2)</f>
        <v>153.46</v>
      </c>
      <c r="DO205" s="41">
        <v>125.81</v>
      </c>
      <c r="DP205" s="41">
        <f>ROUND(IF(AM205="是",IFERROR(DO205*EE205/SUMIF(F:F,F205,EE:EE),DO205),IFERROR(DO205*BT205/SUMIF(F:F,F205,BT:BT),DO205)),2)</f>
        <v>125.81</v>
      </c>
      <c r="DQ205" s="41">
        <v>0</v>
      </c>
      <c r="DR205" s="41">
        <v>0</v>
      </c>
      <c r="DS205" s="41">
        <v>0</v>
      </c>
      <c r="DT205" s="41">
        <v>125.81</v>
      </c>
      <c r="DU205" s="41">
        <v>127.87</v>
      </c>
      <c r="DV205" s="41">
        <v>0</v>
      </c>
      <c r="DW205" s="41">
        <v>0</v>
      </c>
      <c r="DX205" s="41">
        <v>0</v>
      </c>
      <c r="DY205" s="41">
        <v>0</v>
      </c>
      <c r="DZ205" s="41">
        <v>0</v>
      </c>
      <c r="EA205" s="41">
        <v>0</v>
      </c>
      <c r="EB205" s="41">
        <v>0</v>
      </c>
      <c r="EC205" s="41">
        <v>0</v>
      </c>
      <c r="ED205" s="41">
        <v>0</v>
      </c>
      <c r="EE205" s="41">
        <f>ROUND(IF(AM205="是",SUM(DQ205:EC205),IFERROR(SUM(DQ205:EC205)*BT205/SUMIF(F:F,F205,BT:BT),SUM(DQ205:EC205))),2)</f>
        <v>253.68</v>
      </c>
      <c r="EF205" s="41" t="s">
        <v>195</v>
      </c>
      <c r="EG205" s="41">
        <f t="shared" si="163"/>
        <v>150</v>
      </c>
      <c r="EH205" s="41">
        <f t="shared" si="164"/>
        <v>247.960380555194</v>
      </c>
      <c r="EI205" s="1">
        <v>2</v>
      </c>
      <c r="EJ205" s="41">
        <f t="shared" si="165"/>
        <v>3.46000000000001</v>
      </c>
      <c r="EK205" s="41">
        <f t="shared" si="166"/>
        <v>5.71961944480648</v>
      </c>
      <c r="EM205" s="33" t="str">
        <f t="shared" si="175"/>
        <v>经确认，该宗地总面积为153.46平方米，合法用地面积为150平方米，超占土地面积为3.46平方米;建筑总面积为0平方米，合法建筑面积为247.96平方米，超占建筑面积为5.72平方米</v>
      </c>
      <c r="EN205" s="33"/>
      <c r="EO205" s="43" t="str">
        <f t="shared" si="167"/>
        <v>该宗地面积为153.46平方米，合法面积为150平方米，超占土地面积为3.46平方米；建筑总面积为0平方米，合法建筑面积为247.96平方米，超占建筑面积为5.72平方米。
</v>
      </c>
      <c r="EP205" s="1"/>
      <c r="EQ205" s="1"/>
      <c r="ER205" s="1"/>
      <c r="ES205" s="1">
        <f t="shared" si="168"/>
        <v>2</v>
      </c>
      <c r="ET205" s="1" t="str">
        <f t="shared" si="169"/>
        <v>2</v>
      </c>
      <c r="EU205" s="1">
        <f t="shared" si="170"/>
        <v>0</v>
      </c>
      <c r="EV205" s="1">
        <f t="shared" si="171"/>
        <v>1</v>
      </c>
      <c r="EW205" s="1" t="str">
        <f t="shared" si="172"/>
        <v>1-2</v>
      </c>
      <c r="EX205" s="1" t="str">
        <f t="shared" si="173"/>
        <v>2</v>
      </c>
      <c r="EY205" s="1" t="str">
        <f t="shared" si="174"/>
        <v>1-2层</v>
      </c>
      <c r="FB205" s="5">
        <v>20210526</v>
      </c>
    </row>
    <row r="206" customHeight="1" spans="1:158">
      <c r="A206" s="1">
        <v>1</v>
      </c>
      <c r="B206" s="1" t="s">
        <v>1752</v>
      </c>
      <c r="C206" s="3" t="s">
        <v>1753</v>
      </c>
      <c r="D206" s="1" t="str">
        <f t="shared" si="154"/>
        <v>510821217203JC00241</v>
      </c>
      <c r="E206" s="1" t="str">
        <f t="shared" si="155"/>
        <v>510821217203JC00241F00010001</v>
      </c>
      <c r="F206" s="1" t="s">
        <v>1754</v>
      </c>
      <c r="G206" s="1" t="s">
        <v>169</v>
      </c>
      <c r="H206" s="1">
        <f>COUNTIF(F:F,F206)</f>
        <v>1</v>
      </c>
      <c r="I206" s="5" t="s">
        <v>170</v>
      </c>
      <c r="L206" s="1" t="s">
        <v>1755</v>
      </c>
      <c r="M206" s="1">
        <f>COUNTIF(L:L,L206)</f>
        <v>1</v>
      </c>
      <c r="P206" s="6" t="str">
        <f>IFERROR(HYPERLINK(VLOOKUP(L:L,户籍资料路径!A:C,2,FALSE),"有"),"无")</f>
        <v>有</v>
      </c>
      <c r="Q206" s="11" t="str">
        <f>IFERROR(HYPERLINK(VLOOKUP(L:L,权属资料路径!A:B,2,FALSE),"有"),"无")</f>
        <v>无</v>
      </c>
      <c r="R206" s="11" t="str">
        <f>IFERROR(HYPERLINK(VLOOKUP(F:F,调查资料路径!A:B,2,FALSE),"有"),"无")</f>
        <v>无</v>
      </c>
      <c r="S206" s="12" t="str">
        <f t="shared" si="156"/>
        <v>有</v>
      </c>
      <c r="T206" s="1" t="s">
        <v>1756</v>
      </c>
      <c r="X206" s="1" t="s">
        <v>202</v>
      </c>
      <c r="Y206" s="1" t="str">
        <f t="shared" si="157"/>
        <v>4</v>
      </c>
      <c r="Z206" s="1" t="s">
        <v>1757</v>
      </c>
      <c r="AA206" s="1" t="str">
        <f>VLOOKUP(L:L,[1]Sheet1!$A:$N,2,FALSE)</f>
        <v>四川省旺苍县天星乡木瓜村4组42号</v>
      </c>
      <c r="AB206" s="1">
        <f t="shared" si="158"/>
        <v>0</v>
      </c>
      <c r="AC206" s="1" t="str">
        <f t="shared" si="159"/>
        <v>旺苍县天星乡木瓜村3组集体经济组织成员</v>
      </c>
      <c r="AD206" s="1">
        <v>628216</v>
      </c>
      <c r="AE206" s="1" t="s">
        <v>172</v>
      </c>
      <c r="AF206" s="1" t="s">
        <v>173</v>
      </c>
      <c r="AG206" s="1" t="s">
        <v>174</v>
      </c>
      <c r="AH206" s="1" t="str">
        <f t="shared" si="160"/>
        <v>旺苍县天星乡木瓜村3组青兴发住宅一幢1-2层</v>
      </c>
      <c r="AJ206" s="1" t="s">
        <v>176</v>
      </c>
      <c r="AK206" s="5" t="s">
        <v>1758</v>
      </c>
      <c r="AP206" s="24" t="s">
        <v>177</v>
      </c>
      <c r="AQ206" s="60" t="s">
        <v>492</v>
      </c>
      <c r="AS206" s="25" t="str">
        <f t="shared" si="161"/>
        <v>本宗地采用测距仪丈量了部分界址边长。界址线清楚，双方现场指界，与邻宗地无争议。该权利人还有一处宅基地。</v>
      </c>
      <c r="AT206" s="5" t="s">
        <v>178</v>
      </c>
      <c r="AU206" s="1" t="s">
        <v>179</v>
      </c>
      <c r="AW206" s="1" t="s">
        <v>180</v>
      </c>
      <c r="AY206" s="5" t="s">
        <v>181</v>
      </c>
      <c r="BA206" s="1" t="s">
        <v>182</v>
      </c>
      <c r="BB206" s="1" t="s">
        <v>802</v>
      </c>
      <c r="BD206" s="1" t="e">
        <f>VLOOKUP(K:K,面签资料路径!A:C,2,0)</f>
        <v>#N/A</v>
      </c>
      <c r="BG206" s="1" t="s">
        <v>207</v>
      </c>
      <c r="BH206" s="1" t="s">
        <v>185</v>
      </c>
      <c r="BJ206" s="1" t="s">
        <v>186</v>
      </c>
      <c r="BK206" s="1" t="str">
        <f t="shared" si="162"/>
        <v>自行修建</v>
      </c>
      <c r="BL206" s="1" t="s">
        <v>208</v>
      </c>
      <c r="BM206" s="1" t="s">
        <v>209</v>
      </c>
      <c r="BX206" s="1" t="s">
        <v>188</v>
      </c>
      <c r="BY206" s="1" t="s">
        <v>189</v>
      </c>
      <c r="BZ206" s="1" t="s">
        <v>188</v>
      </c>
      <c r="CA206" s="1" t="s">
        <v>189</v>
      </c>
      <c r="CB206" s="1" t="s">
        <v>189</v>
      </c>
      <c r="CC206" s="1" t="s">
        <v>188</v>
      </c>
      <c r="CD206" s="1" t="s">
        <v>189</v>
      </c>
      <c r="DC206" s="1" t="s">
        <v>217</v>
      </c>
      <c r="DD206" s="1" t="s">
        <v>210</v>
      </c>
      <c r="DE206" s="1" t="s">
        <v>193</v>
      </c>
      <c r="DF206" s="1" t="s">
        <v>1759</v>
      </c>
      <c r="DG206" s="1" t="s">
        <v>193</v>
      </c>
      <c r="DH206" s="1" t="s">
        <v>193</v>
      </c>
      <c r="DI206" s="1" t="s">
        <v>194</v>
      </c>
      <c r="DJ206" s="1" t="s">
        <v>194</v>
      </c>
      <c r="DK206" s="1" t="s">
        <v>194</v>
      </c>
      <c r="DL206" s="1" t="s">
        <v>194</v>
      </c>
      <c r="DM206" s="1">
        <v>154.69</v>
      </c>
      <c r="DN206" s="41">
        <f>ROUND(IF(AM206="是",IFERROR(DM206*EE206/SUMIF(F:F,F206,EE:EE),DM206),IFERROR(DM206*BT206/SUMIF(F:F,F206,BT:BT),DM206)),2)</f>
        <v>154.69</v>
      </c>
      <c r="DO206" s="41">
        <v>129.75</v>
      </c>
      <c r="DP206" s="41">
        <f>ROUND(IF(AM206="是",IFERROR(DO206*EE206/SUMIF(F:F,F206,EE:EE),DO206),IFERROR(DO206*BT206/SUMIF(F:F,F206,BT:BT),DO206)),2)</f>
        <v>129.75</v>
      </c>
      <c r="DQ206" s="41">
        <v>0</v>
      </c>
      <c r="DR206" s="41">
        <v>0</v>
      </c>
      <c r="DS206" s="41">
        <v>0</v>
      </c>
      <c r="DT206" s="41">
        <v>129.75</v>
      </c>
      <c r="DU206" s="41">
        <v>105.46</v>
      </c>
      <c r="DV206" s="41">
        <v>0</v>
      </c>
      <c r="DW206" s="41">
        <v>0</v>
      </c>
      <c r="DX206" s="41">
        <v>0</v>
      </c>
      <c r="DY206" s="41">
        <v>0</v>
      </c>
      <c r="DZ206" s="41">
        <v>0</v>
      </c>
      <c r="EA206" s="41">
        <v>0</v>
      </c>
      <c r="EB206" s="41">
        <v>0</v>
      </c>
      <c r="EC206" s="41">
        <v>0</v>
      </c>
      <c r="ED206" s="41">
        <v>0</v>
      </c>
      <c r="EE206" s="41">
        <f>ROUND(IF(AM206="是",SUM(DQ206:EC206),IFERROR(SUM(DQ206:EC206)*BT206/SUMIF(F:F,F206,BT:BT),SUM(DQ206:EC206))),2)</f>
        <v>235.21</v>
      </c>
      <c r="EF206" s="41" t="s">
        <v>195</v>
      </c>
      <c r="EG206" s="41">
        <f t="shared" si="163"/>
        <v>120</v>
      </c>
      <c r="EH206" s="41">
        <f t="shared" si="164"/>
        <v>182.462990497123</v>
      </c>
      <c r="EI206" s="1">
        <v>2</v>
      </c>
      <c r="EJ206" s="41">
        <f t="shared" si="165"/>
        <v>34.69</v>
      </c>
      <c r="EK206" s="41">
        <f t="shared" si="166"/>
        <v>52.7470095028767</v>
      </c>
      <c r="EM206" s="33" t="str">
        <f t="shared" si="175"/>
        <v>经确认，该宗地总面积为154.69平方米，合法用地面积为120平方米，超占土地面积为34.69平方米;建筑总面积为0平方米，合法建筑面积为182.46平方米，超占建筑面积为52.75平方米</v>
      </c>
      <c r="EN206" s="33"/>
      <c r="EO206" s="43" t="str">
        <f t="shared" si="167"/>
        <v>该宗地面积为154.69平方米，合法面积为120平方米，超占土地面积为34.69平方米；建筑总面积为0平方米，合法建筑面积为182.46平方米，超占建筑面积为52.75平方米。
</v>
      </c>
      <c r="EP206" s="1"/>
      <c r="EQ206" s="1"/>
      <c r="ER206" s="1"/>
      <c r="ES206" s="1">
        <f t="shared" si="168"/>
        <v>2</v>
      </c>
      <c r="ET206" s="1" t="str">
        <f t="shared" si="169"/>
        <v>2</v>
      </c>
      <c r="EU206" s="1">
        <f t="shared" si="170"/>
        <v>0</v>
      </c>
      <c r="EV206" s="1">
        <f t="shared" si="171"/>
        <v>1</v>
      </c>
      <c r="EW206" s="1" t="str">
        <f t="shared" si="172"/>
        <v>1-2</v>
      </c>
      <c r="EX206" s="1" t="str">
        <f t="shared" si="173"/>
        <v>2</v>
      </c>
      <c r="EY206" s="1" t="str">
        <f t="shared" si="174"/>
        <v>1-2层</v>
      </c>
      <c r="FB206" s="5">
        <v>20210526</v>
      </c>
    </row>
    <row r="207" customHeight="1" spans="1:158">
      <c r="A207" s="1">
        <v>1</v>
      </c>
      <c r="B207" s="1" t="s">
        <v>1760</v>
      </c>
      <c r="C207" s="3" t="s">
        <v>1761</v>
      </c>
      <c r="D207" s="1" t="str">
        <f t="shared" si="154"/>
        <v>510821217203JC00243</v>
      </c>
      <c r="E207" s="1" t="str">
        <f t="shared" si="155"/>
        <v>510821217203JC00243F00010001</v>
      </c>
      <c r="F207" s="1" t="s">
        <v>1762</v>
      </c>
      <c r="G207" s="1" t="s">
        <v>169</v>
      </c>
      <c r="H207" s="1">
        <f>COUNTIF(F:F,F207)</f>
        <v>1</v>
      </c>
      <c r="I207" s="5" t="s">
        <v>170</v>
      </c>
      <c r="J207" s="9"/>
      <c r="L207" s="1" t="s">
        <v>1763</v>
      </c>
      <c r="M207" s="1">
        <f>COUNTIF(L:L,L207)</f>
        <v>1</v>
      </c>
      <c r="P207" s="6" t="str">
        <f>IFERROR(HYPERLINK(VLOOKUP(L:L,户籍资料路径!A:C,2,FALSE),"有"),"无")</f>
        <v>有</v>
      </c>
      <c r="Q207" s="11" t="str">
        <f>IFERROR(HYPERLINK(VLOOKUP(L:L,权属资料路径!A:B,2,FALSE),"有"),"无")</f>
        <v>无</v>
      </c>
      <c r="R207" s="11" t="str">
        <f>IFERROR(HYPERLINK(VLOOKUP(F:F,调查资料路径!A:B,2,FALSE),"有"),"无")</f>
        <v>无</v>
      </c>
      <c r="S207" s="12" t="str">
        <f t="shared" si="156"/>
        <v>有</v>
      </c>
      <c r="T207" s="1" t="s">
        <v>1764</v>
      </c>
      <c r="X207" s="1" t="s">
        <v>202</v>
      </c>
      <c r="Y207" s="1" t="str">
        <f t="shared" si="157"/>
        <v>4</v>
      </c>
      <c r="Z207" s="1" t="s">
        <v>1765</v>
      </c>
      <c r="AA207" s="1" t="str">
        <f>VLOOKUP(L:L,[1]Sheet1!$A:$N,2,FALSE)</f>
        <v>四川省旺苍县天星乡木瓜村4组43号</v>
      </c>
      <c r="AB207" s="1">
        <f t="shared" si="158"/>
        <v>0</v>
      </c>
      <c r="AC207" s="1" t="str">
        <f t="shared" si="159"/>
        <v>旺苍县天星乡木瓜村3组集体经济组织成员</v>
      </c>
      <c r="AD207" s="1">
        <v>628216</v>
      </c>
      <c r="AE207" s="1" t="s">
        <v>172</v>
      </c>
      <c r="AF207" s="1" t="s">
        <v>173</v>
      </c>
      <c r="AG207" s="1" t="s">
        <v>174</v>
      </c>
      <c r="AH207" s="1" t="str">
        <f t="shared" si="160"/>
        <v>旺苍县天星乡木瓜村3组青开杰住宅一幢1-2层</v>
      </c>
      <c r="AJ207" s="1" t="s">
        <v>176</v>
      </c>
      <c r="AK207" s="5" t="s">
        <v>1766</v>
      </c>
      <c r="AP207" s="24" t="s">
        <v>177</v>
      </c>
      <c r="AS207" s="25" t="str">
        <f t="shared" si="161"/>
        <v>本宗地采用测距仪丈量了部分界址边长。界址线清楚，双方现场指界，与邻宗地无争议。</v>
      </c>
      <c r="AT207" s="5" t="s">
        <v>178</v>
      </c>
      <c r="AU207" s="1" t="s">
        <v>179</v>
      </c>
      <c r="AW207" s="1" t="s">
        <v>180</v>
      </c>
      <c r="AY207" s="5" t="s">
        <v>181</v>
      </c>
      <c r="BA207" s="1" t="s">
        <v>570</v>
      </c>
      <c r="BB207" s="1">
        <v>0</v>
      </c>
      <c r="BD207" s="1" t="e">
        <f>VLOOKUP(K:K,面签资料路径!A:C,2,0)</f>
        <v>#N/A</v>
      </c>
      <c r="BG207" s="1" t="s">
        <v>207</v>
      </c>
      <c r="BH207" s="1" t="s">
        <v>185</v>
      </c>
      <c r="BJ207" s="1" t="s">
        <v>186</v>
      </c>
      <c r="BK207" s="1" t="str">
        <f t="shared" si="162"/>
        <v>自行修建</v>
      </c>
      <c r="BL207" s="1" t="s">
        <v>208</v>
      </c>
      <c r="BM207" s="1" t="s">
        <v>209</v>
      </c>
      <c r="BX207" s="1" t="s">
        <v>188</v>
      </c>
      <c r="BY207" s="1" t="s">
        <v>189</v>
      </c>
      <c r="BZ207" s="1" t="s">
        <v>189</v>
      </c>
      <c r="CA207" s="1" t="s">
        <v>189</v>
      </c>
      <c r="CB207" s="1" t="s">
        <v>189</v>
      </c>
      <c r="CC207" s="1" t="s">
        <v>188</v>
      </c>
      <c r="CD207" s="1" t="s">
        <v>189</v>
      </c>
      <c r="CI207" s="9"/>
      <c r="CP207" s="9"/>
      <c r="DC207" s="1" t="s">
        <v>217</v>
      </c>
      <c r="DD207" s="1" t="s">
        <v>244</v>
      </c>
      <c r="DE207" s="1" t="s">
        <v>1759</v>
      </c>
      <c r="DF207" s="1" t="s">
        <v>192</v>
      </c>
      <c r="DG207" s="1" t="s">
        <v>192</v>
      </c>
      <c r="DH207" s="1" t="s">
        <v>193</v>
      </c>
      <c r="DI207" s="1" t="s">
        <v>194</v>
      </c>
      <c r="DJ207" s="1" t="s">
        <v>194</v>
      </c>
      <c r="DK207" s="1" t="s">
        <v>194</v>
      </c>
      <c r="DL207" s="1" t="s">
        <v>194</v>
      </c>
      <c r="DM207" s="1">
        <v>116.44</v>
      </c>
      <c r="DN207" s="41">
        <f>ROUND(IF(AM207="是",IFERROR(DM207*EE207/SUMIF(F:F,F207,EE:EE),DM207),IFERROR(DM207*BT207/SUMIF(F:F,F207,BT:BT),DM207)),2)</f>
        <v>116.44</v>
      </c>
      <c r="DO207" s="41">
        <v>96.45</v>
      </c>
      <c r="DP207" s="41">
        <f>ROUND(IF(AM207="是",IFERROR(DO207*EE207/SUMIF(F:F,F207,EE:EE),DO207),IFERROR(DO207*BT207/SUMIF(F:F,F207,BT:BT),DO207)),2)</f>
        <v>96.45</v>
      </c>
      <c r="DQ207" s="41">
        <v>0</v>
      </c>
      <c r="DR207" s="41">
        <v>0</v>
      </c>
      <c r="DS207" s="41">
        <v>0</v>
      </c>
      <c r="DT207" s="41">
        <v>96.45</v>
      </c>
      <c r="DU207" s="41">
        <v>84.49</v>
      </c>
      <c r="DV207" s="41">
        <v>0</v>
      </c>
      <c r="DW207" s="41">
        <v>0</v>
      </c>
      <c r="DX207" s="41">
        <v>0</v>
      </c>
      <c r="DY207" s="41">
        <v>0</v>
      </c>
      <c r="DZ207" s="41">
        <v>0</v>
      </c>
      <c r="EA207" s="41">
        <v>0</v>
      </c>
      <c r="EB207" s="41">
        <v>0</v>
      </c>
      <c r="EC207" s="41">
        <v>0</v>
      </c>
      <c r="ED207" s="41">
        <v>0</v>
      </c>
      <c r="EE207" s="41">
        <f>ROUND(IF(AM207="是",SUM(DQ207:EC207),IFERROR(SUM(DQ207:EC207)*BT207/SUMIF(F:F,F207,BT:BT),SUM(DQ207:EC207))),2)</f>
        <v>180.94</v>
      </c>
      <c r="EF207" s="41" t="s">
        <v>195</v>
      </c>
      <c r="EG207" s="41">
        <f t="shared" si="163"/>
        <v>116.44</v>
      </c>
      <c r="EH207" s="41">
        <f t="shared" si="164"/>
        <v>180.94</v>
      </c>
      <c r="EI207" s="1">
        <v>2</v>
      </c>
      <c r="EJ207" s="41">
        <f t="shared" si="165"/>
        <v>0</v>
      </c>
      <c r="EK207" s="41">
        <f t="shared" si="166"/>
        <v>0</v>
      </c>
      <c r="EM207" s="33" t="str">
        <f t="shared" si="175"/>
        <v>无</v>
      </c>
      <c r="EN207" s="33"/>
      <c r="EO207" s="43" t="str">
        <f t="shared" si="167"/>
        <v/>
      </c>
      <c r="EP207" s="1"/>
      <c r="EQ207" s="1"/>
      <c r="ER207" s="1"/>
      <c r="ES207" s="1">
        <f t="shared" si="168"/>
        <v>2</v>
      </c>
      <c r="ET207" s="1" t="str">
        <f t="shared" si="169"/>
        <v>2</v>
      </c>
      <c r="EU207" s="1">
        <f t="shared" si="170"/>
        <v>0</v>
      </c>
      <c r="EV207" s="1">
        <f t="shared" si="171"/>
        <v>1</v>
      </c>
      <c r="EW207" s="1" t="str">
        <f t="shared" si="172"/>
        <v>1-2</v>
      </c>
      <c r="EX207" s="1" t="str">
        <f t="shared" si="173"/>
        <v>2</v>
      </c>
      <c r="EY207" s="1" t="str">
        <f t="shared" si="174"/>
        <v>1-2层</v>
      </c>
      <c r="FB207" s="5">
        <v>20210526</v>
      </c>
    </row>
    <row r="208" customHeight="1" spans="1:158">
      <c r="A208" s="1">
        <v>1</v>
      </c>
      <c r="B208" s="1" t="s">
        <v>1767</v>
      </c>
      <c r="C208" s="3" t="s">
        <v>1768</v>
      </c>
      <c r="D208" s="1" t="str">
        <f t="shared" ref="D208:D220" si="176">F208</f>
        <v>510821217203JC00245</v>
      </c>
      <c r="E208" s="1" t="str">
        <f t="shared" ref="E208:E220" si="177">F208&amp;"F00010001"</f>
        <v>510821217203JC00245F00010001</v>
      </c>
      <c r="F208" s="1" t="s">
        <v>1769</v>
      </c>
      <c r="G208" s="1" t="s">
        <v>169</v>
      </c>
      <c r="H208" s="1">
        <f>COUNTIF(F:F,F208)</f>
        <v>1</v>
      </c>
      <c r="I208" s="5" t="s">
        <v>170</v>
      </c>
      <c r="L208" s="1" t="s">
        <v>1770</v>
      </c>
      <c r="M208" s="1">
        <f>COUNTIF(L:L,L208)</f>
        <v>1</v>
      </c>
      <c r="P208" s="6" t="str">
        <f>IFERROR(HYPERLINK(VLOOKUP(L:L,户籍资料路径!A:C,2,FALSE),"有"),"无")</f>
        <v>有</v>
      </c>
      <c r="Q208" s="11" t="str">
        <f>IFERROR(HYPERLINK(VLOOKUP(K:K,权属资料路径!A:B,2,FALSE),"有"),"无")</f>
        <v>无</v>
      </c>
      <c r="R208" s="11" t="str">
        <f>IFERROR(HYPERLINK(VLOOKUP(F:F,调查资料路径!A:B,2,FALSE),"有"),"无")</f>
        <v>无</v>
      </c>
      <c r="S208" s="12" t="str">
        <f t="shared" ref="S208:S220" si="178">IF(C208&gt;0,HYPERLINK(".\"&amp;AE208&amp;AF208&amp;"房屋照片\"&amp;C208,"有"),"无")</f>
        <v>有</v>
      </c>
      <c r="T208" s="1" t="s">
        <v>1771</v>
      </c>
      <c r="X208" s="1" t="s">
        <v>233</v>
      </c>
      <c r="Y208" s="1" t="str">
        <f t="shared" ref="Y208:Y220" si="179">IF(U208&gt;0,"核实是否所有人都要享受面积",IF(V208&gt;0,"核实是否所有人都要享受面积",X208))</f>
        <v>3</v>
      </c>
      <c r="Z208" s="1" t="s">
        <v>1772</v>
      </c>
      <c r="AA208" s="1" t="str">
        <f>VLOOKUP(L:L,[1]Sheet1!$A:$N,2,FALSE)</f>
        <v>四川省旺苍县天星乡木瓜村3组22号</v>
      </c>
      <c r="AB208" s="1">
        <f t="shared" si="158"/>
        <v>0</v>
      </c>
      <c r="AC208" s="1" t="str">
        <f t="shared" si="159"/>
        <v>旺苍县天星乡木瓜村2组集体经济组织成员</v>
      </c>
      <c r="AD208" s="1">
        <v>628216</v>
      </c>
      <c r="AE208" s="1" t="s">
        <v>172</v>
      </c>
      <c r="AF208" s="1" t="s">
        <v>173</v>
      </c>
      <c r="AG208" s="1" t="s">
        <v>567</v>
      </c>
      <c r="AH208" s="1" t="str">
        <f t="shared" ref="AH208:AH220" si="180">"旺苍县"&amp;AE208&amp;AF208&amp;AG208&amp;L208&amp;"住宅一幢1-"&amp;DC208&amp;"层"</f>
        <v>旺苍县天星乡木瓜村2组向波住宅一幢1-4层</v>
      </c>
      <c r="AJ208" s="1" t="s">
        <v>568</v>
      </c>
      <c r="AK208" s="5" t="s">
        <v>1601</v>
      </c>
      <c r="AP208" s="24" t="s">
        <v>177</v>
      </c>
      <c r="AS208" s="25" t="str">
        <f t="shared" ref="AS208:AS220" si="181">AP208&amp;AQ208</f>
        <v>本宗地采用测距仪丈量了部分界址边长。界址线清楚，双方现场指界，与邻宗地无争议。</v>
      </c>
      <c r="AT208" s="5" t="s">
        <v>178</v>
      </c>
      <c r="AU208" s="1" t="s">
        <v>179</v>
      </c>
      <c r="AW208" s="1" t="s">
        <v>180</v>
      </c>
      <c r="AY208" s="5" t="s">
        <v>181</v>
      </c>
      <c r="BA208" s="1" t="s">
        <v>570</v>
      </c>
      <c r="BB208" s="1">
        <v>0</v>
      </c>
      <c r="BD208" s="1" t="e">
        <f>VLOOKUP(K:K,面签资料路径!A:C,2,0)</f>
        <v>#N/A</v>
      </c>
      <c r="BG208" s="1" t="s">
        <v>207</v>
      </c>
      <c r="BH208" s="1" t="s">
        <v>185</v>
      </c>
      <c r="BJ208" s="1" t="s">
        <v>186</v>
      </c>
      <c r="BK208" s="1" t="str">
        <f t="shared" ref="BK208:BK220" si="182">IF(CD208="是","继承","自行修建")</f>
        <v>自行修建</v>
      </c>
      <c r="BL208" s="1" t="s">
        <v>208</v>
      </c>
      <c r="BM208" s="1" t="s">
        <v>209</v>
      </c>
      <c r="BT208" s="9"/>
      <c r="BX208" s="1" t="s">
        <v>188</v>
      </c>
      <c r="BY208" s="1" t="s">
        <v>189</v>
      </c>
      <c r="BZ208" s="1" t="s">
        <v>189</v>
      </c>
      <c r="CA208" s="1" t="s">
        <v>189</v>
      </c>
      <c r="CB208" s="1" t="s">
        <v>189</v>
      </c>
      <c r="CC208" s="1" t="s">
        <v>188</v>
      </c>
      <c r="CD208" s="1" t="s">
        <v>189</v>
      </c>
      <c r="CI208"/>
      <c r="CP208"/>
      <c r="DC208" s="1" t="s">
        <v>202</v>
      </c>
      <c r="DD208" s="1" t="s">
        <v>244</v>
      </c>
      <c r="DE208" s="1" t="s">
        <v>193</v>
      </c>
      <c r="DF208" s="1" t="s">
        <v>1773</v>
      </c>
      <c r="DG208" s="1" t="s">
        <v>1774</v>
      </c>
      <c r="DH208" s="1" t="s">
        <v>192</v>
      </c>
      <c r="DI208" s="1" t="s">
        <v>194</v>
      </c>
      <c r="DJ208" s="1" t="s">
        <v>194</v>
      </c>
      <c r="DK208" s="1" t="s">
        <v>194</v>
      </c>
      <c r="DL208" s="1" t="s">
        <v>194</v>
      </c>
      <c r="DM208" s="1">
        <v>123.24</v>
      </c>
      <c r="DN208" s="41">
        <f>ROUND(IF(AM208="是",IFERROR(DM208*EE208/SUMIF(F:F,F208,EE:EE),DM208),IFERROR(DM208*BT208/SUMIF(F:F,F208,BT:BT),DM208)),2)</f>
        <v>123.24</v>
      </c>
      <c r="DO208" s="41">
        <v>88.8</v>
      </c>
      <c r="DP208" s="41">
        <f>ROUND(IF(AM208="是",IFERROR(DO208*EE208/SUMIF(F:F,F208,EE:EE),DO208),IFERROR(DO208*BT208/SUMIF(F:F,F208,BT:BT),DO208)),2)</f>
        <v>88.8</v>
      </c>
      <c r="DQ208" s="41">
        <v>0</v>
      </c>
      <c r="DR208" s="41">
        <v>0</v>
      </c>
      <c r="DS208" s="41">
        <v>0</v>
      </c>
      <c r="DT208" s="41">
        <v>88.8</v>
      </c>
      <c r="DU208" s="41">
        <v>102.65</v>
      </c>
      <c r="DV208" s="41">
        <v>88.14</v>
      </c>
      <c r="DW208" s="41">
        <v>36.6</v>
      </c>
      <c r="DX208" s="41">
        <v>0</v>
      </c>
      <c r="DY208" s="41">
        <v>0</v>
      </c>
      <c r="DZ208" s="41">
        <v>0</v>
      </c>
      <c r="EA208" s="41">
        <v>0</v>
      </c>
      <c r="EB208" s="41">
        <v>0</v>
      </c>
      <c r="EC208" s="41">
        <v>0</v>
      </c>
      <c r="ED208" s="41">
        <v>0</v>
      </c>
      <c r="EE208" s="41">
        <f>ROUND(IF(AM208="是",SUM(DQ208:EC208),IFERROR(SUM(DQ208:EC208)*BT208/SUMIF(F:F,F208,BT:BT),SUM(DQ208:EC208))),2)</f>
        <v>316.19</v>
      </c>
      <c r="EF208" s="41" t="s">
        <v>195</v>
      </c>
      <c r="EG208" s="41">
        <f t="shared" si="163"/>
        <v>90</v>
      </c>
      <c r="EH208" s="41">
        <f t="shared" si="164"/>
        <v>230.907984420643</v>
      </c>
      <c r="EI208" s="1">
        <v>4</v>
      </c>
      <c r="EJ208" s="41">
        <f t="shared" si="165"/>
        <v>33.24</v>
      </c>
      <c r="EK208" s="41">
        <f t="shared" si="166"/>
        <v>85.2820155793574</v>
      </c>
      <c r="EM208" s="33" t="str">
        <f t="shared" si="175"/>
        <v>经确认，该宗地总面积为123.24平方米，合法用地面积为90平方米，超占土地面积为33.24平方米;建筑总面积为0平方米，合法建筑面积为230.91平方米，超占建筑面积为85.28平方米</v>
      </c>
      <c r="EN208" s="33"/>
      <c r="EO208" s="43" t="str">
        <f t="shared" si="167"/>
        <v>该宗地面积为123.24平方米，合法面积为90平方米，超占土地面积为33.24平方米；建筑总面积为0平方米，合法建筑面积为230.91平方米，超占建筑面积为85.28平方米。
</v>
      </c>
      <c r="EP208" s="1"/>
      <c r="EQ208" s="1"/>
      <c r="ER208" s="1"/>
      <c r="ES208" s="1">
        <f t="shared" si="168"/>
        <v>4</v>
      </c>
      <c r="ET208" s="1" t="str">
        <f t="shared" si="169"/>
        <v>4</v>
      </c>
      <c r="EU208" s="1">
        <f t="shared" si="170"/>
        <v>0</v>
      </c>
      <c r="EV208" s="1">
        <f t="shared" si="171"/>
        <v>1</v>
      </c>
      <c r="EW208" s="1" t="str">
        <f t="shared" si="172"/>
        <v>1-4</v>
      </c>
      <c r="EX208" s="1" t="str">
        <f t="shared" si="173"/>
        <v>4</v>
      </c>
      <c r="EY208" s="1" t="str">
        <f t="shared" si="174"/>
        <v>1-4层</v>
      </c>
      <c r="FB208" s="5">
        <v>20210526</v>
      </c>
    </row>
    <row r="209" customHeight="1" spans="1:158">
      <c r="A209" s="1">
        <v>1</v>
      </c>
      <c r="B209" s="1" t="s">
        <v>1775</v>
      </c>
      <c r="C209" s="3" t="s">
        <v>1776</v>
      </c>
      <c r="D209" s="1" t="str">
        <f t="shared" si="176"/>
        <v>510821217203JC00246</v>
      </c>
      <c r="E209" s="1" t="str">
        <f t="shared" si="177"/>
        <v>510821217203JC00246F00010001</v>
      </c>
      <c r="F209" s="1" t="s">
        <v>1777</v>
      </c>
      <c r="G209" s="1" t="s">
        <v>169</v>
      </c>
      <c r="H209" s="1">
        <f>COUNTIF(F:F,F209)</f>
        <v>1</v>
      </c>
      <c r="I209" s="5" t="s">
        <v>170</v>
      </c>
      <c r="J209"/>
      <c r="L209" s="1" t="s">
        <v>1778</v>
      </c>
      <c r="M209" s="1">
        <f>COUNTIF(L:L,L209)</f>
        <v>1</v>
      </c>
      <c r="P209" s="6" t="str">
        <f>IFERROR(HYPERLINK(VLOOKUP(L:L,户籍资料路径!A:C,2,FALSE),"有"),"无")</f>
        <v>有</v>
      </c>
      <c r="Q209" s="11" t="str">
        <f>IFERROR(HYPERLINK(VLOOKUP(L:L,权属资料路径!A:B,2,FALSE),"有"),"无")</f>
        <v>无</v>
      </c>
      <c r="R209" s="11" t="str">
        <f>IFERROR(HYPERLINK(VLOOKUP(F:F,调查资料路径!A:B,2,FALSE),"有"),"无")</f>
        <v>无</v>
      </c>
      <c r="S209" s="12" t="str">
        <f t="shared" si="178"/>
        <v>有</v>
      </c>
      <c r="T209" s="1" t="s">
        <v>1779</v>
      </c>
      <c r="X209" s="1" t="s">
        <v>217</v>
      </c>
      <c r="Y209" s="1" t="str">
        <f t="shared" si="179"/>
        <v>2</v>
      </c>
      <c r="Z209" s="1" t="s">
        <v>1780</v>
      </c>
      <c r="AA209" s="1" t="str">
        <f>VLOOKUP(L:L,[1]Sheet1!$A:$N,2,FALSE)</f>
        <v>四川省旺苍县天星乡木瓜村3组22号</v>
      </c>
      <c r="AB209" s="1">
        <f t="shared" si="158"/>
        <v>0</v>
      </c>
      <c r="AC209" s="1" t="str">
        <f t="shared" si="159"/>
        <v>旺苍县天星乡木瓜村2组集体经济组织成员</v>
      </c>
      <c r="AD209" s="1">
        <v>628216</v>
      </c>
      <c r="AE209" s="1" t="s">
        <v>172</v>
      </c>
      <c r="AF209" s="1" t="s">
        <v>173</v>
      </c>
      <c r="AG209" s="1" t="s">
        <v>567</v>
      </c>
      <c r="AH209" s="1" t="str">
        <f t="shared" si="180"/>
        <v>旺苍县天星乡木瓜村2组向仕早住宅一幢1-1层</v>
      </c>
      <c r="AJ209" s="1" t="s">
        <v>568</v>
      </c>
      <c r="AK209" s="5" t="s">
        <v>994</v>
      </c>
      <c r="AP209" s="24" t="s">
        <v>177</v>
      </c>
      <c r="AS209" s="25" t="str">
        <f t="shared" si="181"/>
        <v>本宗地采用测距仪丈量了部分界址边长。界址线清楚，双方现场指界，与邻宗地无争议。</v>
      </c>
      <c r="AT209" s="5" t="s">
        <v>178</v>
      </c>
      <c r="AU209" s="1" t="s">
        <v>179</v>
      </c>
      <c r="AW209" s="1" t="s">
        <v>180</v>
      </c>
      <c r="AY209" s="5" t="s">
        <v>181</v>
      </c>
      <c r="BA209" s="1" t="s">
        <v>570</v>
      </c>
      <c r="BB209" s="1">
        <v>0</v>
      </c>
      <c r="BD209" s="1" t="e">
        <f>VLOOKUP(K:K,面签资料路径!A:C,2,0)</f>
        <v>#N/A</v>
      </c>
      <c r="BG209" s="1" t="s">
        <v>207</v>
      </c>
      <c r="BH209" s="1" t="s">
        <v>185</v>
      </c>
      <c r="BJ209" s="1" t="s">
        <v>186</v>
      </c>
      <c r="BK209" s="1" t="str">
        <f t="shared" si="182"/>
        <v>自行修建</v>
      </c>
      <c r="BL209" s="1" t="s">
        <v>208</v>
      </c>
      <c r="BM209" s="1" t="s">
        <v>209</v>
      </c>
      <c r="BX209" s="1" t="s">
        <v>188</v>
      </c>
      <c r="BY209" s="1" t="s">
        <v>189</v>
      </c>
      <c r="BZ209" s="1" t="s">
        <v>189</v>
      </c>
      <c r="CA209" s="1" t="s">
        <v>189</v>
      </c>
      <c r="CB209" s="1" t="s">
        <v>189</v>
      </c>
      <c r="CC209" s="1" t="s">
        <v>188</v>
      </c>
      <c r="CD209" s="1" t="s">
        <v>189</v>
      </c>
      <c r="DC209" s="1" t="s">
        <v>169</v>
      </c>
      <c r="DD209" s="1" t="s">
        <v>210</v>
      </c>
      <c r="DE209" s="1" t="s">
        <v>192</v>
      </c>
      <c r="DF209" s="1" t="s">
        <v>193</v>
      </c>
      <c r="DG209" s="1" t="s">
        <v>1774</v>
      </c>
      <c r="DH209" s="1" t="s">
        <v>1781</v>
      </c>
      <c r="DI209" s="1" t="s">
        <v>194</v>
      </c>
      <c r="DJ209" s="1" t="s">
        <v>194</v>
      </c>
      <c r="DK209" s="1" t="s">
        <v>194</v>
      </c>
      <c r="DL209" s="1" t="s">
        <v>194</v>
      </c>
      <c r="DM209" s="1">
        <v>303.88</v>
      </c>
      <c r="DN209" s="41">
        <f>ROUND(IF(AM209="是",IFERROR(DM209*EE209/SUMIF(F:F,F209,EE:EE),DM209),IFERROR(DM209*BT209/SUMIF(F:F,F209,BT:BT),DM209)),2)</f>
        <v>303.88</v>
      </c>
      <c r="DO209" s="41">
        <v>230.26</v>
      </c>
      <c r="DP209" s="41">
        <f>ROUND(IF(AM209="是",IFERROR(DO209*EE209/SUMIF(F:F,F209,EE:EE),DO209),IFERROR(DO209*BT209/SUMIF(F:F,F209,BT:BT),DO209)),2)</f>
        <v>230.26</v>
      </c>
      <c r="DQ209" s="41">
        <v>0</v>
      </c>
      <c r="DR209" s="41">
        <v>0</v>
      </c>
      <c r="DS209" s="41">
        <v>0</v>
      </c>
      <c r="DT209" s="41">
        <v>230.26</v>
      </c>
      <c r="DU209" s="41">
        <v>0</v>
      </c>
      <c r="DV209" s="41">
        <v>0</v>
      </c>
      <c r="DW209" s="41">
        <v>0</v>
      </c>
      <c r="DX209" s="41">
        <v>0</v>
      </c>
      <c r="DY209" s="41">
        <v>0</v>
      </c>
      <c r="DZ209" s="41">
        <v>0</v>
      </c>
      <c r="EA209" s="41">
        <v>0</v>
      </c>
      <c r="EB209" s="41">
        <v>0</v>
      </c>
      <c r="EC209" s="41">
        <v>0</v>
      </c>
      <c r="ED209" s="41">
        <v>0</v>
      </c>
      <c r="EE209" s="41">
        <f>ROUND(IF(AM209="是",SUM(DQ209:EC209),IFERROR(SUM(DQ209:EC209)*BT209/SUMIF(F:F,F209,BT:BT),SUM(DQ209:EC209))),2)</f>
        <v>230.26</v>
      </c>
      <c r="EF209" s="41" t="s">
        <v>195</v>
      </c>
      <c r="EG209" s="41">
        <f t="shared" si="163"/>
        <v>90</v>
      </c>
      <c r="EH209" s="41">
        <f t="shared" si="164"/>
        <v>68.1959984204291</v>
      </c>
      <c r="EI209" s="1">
        <v>1</v>
      </c>
      <c r="EJ209" s="41">
        <f t="shared" si="165"/>
        <v>213.88</v>
      </c>
      <c r="EK209" s="41">
        <f t="shared" si="166"/>
        <v>162.064001579571</v>
      </c>
      <c r="EM209" s="33" t="str">
        <f t="shared" si="175"/>
        <v>经确认，该宗地总面积为303.88平方米，合法用地面积为90平方米，超占土地面积为213.88平方米;建筑总面积为0平方米，合法建筑面积为68.2平方米，超占建筑面积为162.06平方米</v>
      </c>
      <c r="EN209" s="33"/>
      <c r="EO209" s="43" t="str">
        <f t="shared" si="167"/>
        <v>该宗地面积为303.88平方米，合法面积为90平方米，超占土地面积为213.88平方米；建筑总面积为0平方米，合法建筑面积为68.2平方米，超占建筑面积为162.06平方米。
</v>
      </c>
      <c r="EP209" s="1"/>
      <c r="EQ209" s="1"/>
      <c r="ER209" s="1"/>
      <c r="ES209" s="1">
        <f t="shared" si="168"/>
        <v>1</v>
      </c>
      <c r="ET209" s="1" t="str">
        <f t="shared" si="169"/>
        <v>1</v>
      </c>
      <c r="EU209" s="1">
        <f t="shared" si="170"/>
        <v>0</v>
      </c>
      <c r="EV209" s="1">
        <f t="shared" si="171"/>
        <v>1</v>
      </c>
      <c r="EW209" s="1" t="str">
        <f t="shared" si="172"/>
        <v>1-1</v>
      </c>
      <c r="EX209" s="1" t="str">
        <f t="shared" si="173"/>
        <v>1</v>
      </c>
      <c r="EY209" s="1" t="str">
        <f t="shared" si="174"/>
        <v>1-1层</v>
      </c>
      <c r="FB209" s="5">
        <v>20210526</v>
      </c>
    </row>
    <row r="210" customHeight="1" spans="1:158">
      <c r="A210" s="1">
        <v>1</v>
      </c>
      <c r="B210" s="1" t="s">
        <v>1782</v>
      </c>
      <c r="C210" s="3" t="s">
        <v>1783</v>
      </c>
      <c r="D210" s="1" t="str">
        <f t="shared" si="176"/>
        <v>510821217203JC00247</v>
      </c>
      <c r="E210" s="1" t="str">
        <f t="shared" si="177"/>
        <v>510821217203JC00247F00010001</v>
      </c>
      <c r="F210" s="1" t="s">
        <v>1784</v>
      </c>
      <c r="G210" s="1" t="s">
        <v>169</v>
      </c>
      <c r="H210" s="1">
        <f>COUNTIF(F:F,F210)</f>
        <v>1</v>
      </c>
      <c r="I210" s="5" t="s">
        <v>170</v>
      </c>
      <c r="J210" s="9"/>
      <c r="L210" s="1" t="s">
        <v>1785</v>
      </c>
      <c r="M210" s="1">
        <f>COUNTIF(L:L,L210)</f>
        <v>1</v>
      </c>
      <c r="P210" s="6" t="str">
        <f>IFERROR(HYPERLINK(VLOOKUP(L:L,户籍资料路径!A:C,2,FALSE),"有"),"无")</f>
        <v>有</v>
      </c>
      <c r="Q210" s="11" t="str">
        <f>IFERROR(HYPERLINK(VLOOKUP(L:L,权属资料路径!A:B,2,FALSE),"有"),"无")</f>
        <v>有</v>
      </c>
      <c r="R210" s="11" t="str">
        <f>IFERROR(HYPERLINK(VLOOKUP(F:F,调查资料路径!A:B,2,FALSE),"有"),"无")</f>
        <v>无</v>
      </c>
      <c r="S210" s="12" t="str">
        <f t="shared" si="178"/>
        <v>有</v>
      </c>
      <c r="T210" s="1" t="s">
        <v>1786</v>
      </c>
      <c r="X210" s="1" t="s">
        <v>233</v>
      </c>
      <c r="Y210" s="1" t="str">
        <f t="shared" si="179"/>
        <v>3</v>
      </c>
      <c r="Z210" s="1" t="s">
        <v>1787</v>
      </c>
      <c r="AA210" s="1" t="str">
        <f>VLOOKUP(L:L,[1]Sheet1!$A:$N,2,FALSE)</f>
        <v>四川省旺苍县天星乡木瓜村3组25号</v>
      </c>
      <c r="AB210" s="1">
        <f t="shared" si="158"/>
        <v>0</v>
      </c>
      <c r="AC210" s="1" t="str">
        <f t="shared" si="159"/>
        <v>旺苍县天星乡木瓜村2组集体经济组织成员</v>
      </c>
      <c r="AD210" s="1">
        <v>628216</v>
      </c>
      <c r="AE210" s="1" t="s">
        <v>172</v>
      </c>
      <c r="AF210" s="1" t="s">
        <v>173</v>
      </c>
      <c r="AG210" s="1" t="s">
        <v>567</v>
      </c>
      <c r="AH210" s="1" t="str">
        <f t="shared" si="180"/>
        <v>旺苍县天星乡木瓜村2组李明宗住宅一幢1-2层</v>
      </c>
      <c r="AJ210" s="1" t="s">
        <v>568</v>
      </c>
      <c r="AK210" s="5" t="s">
        <v>1601</v>
      </c>
      <c r="AP210" s="24" t="s">
        <v>177</v>
      </c>
      <c r="AQ210" s="60" t="s">
        <v>492</v>
      </c>
      <c r="AS210" s="25" t="str">
        <f t="shared" si="181"/>
        <v>本宗地采用测距仪丈量了部分界址边长。界址线清楚，双方现场指界，与邻宗地无争议。该权利人还有一处宅基地。</v>
      </c>
      <c r="AT210" s="5" t="s">
        <v>178</v>
      </c>
      <c r="AU210" s="1" t="s">
        <v>179</v>
      </c>
      <c r="AW210" s="1" t="s">
        <v>180</v>
      </c>
      <c r="AY210" s="5" t="s">
        <v>181</v>
      </c>
      <c r="BA210" s="1" t="s">
        <v>182</v>
      </c>
      <c r="BB210" s="1" t="s">
        <v>1788</v>
      </c>
      <c r="BD210" s="1" t="e">
        <f>VLOOKUP(K:K,面签资料路径!A:C,2,0)</f>
        <v>#N/A</v>
      </c>
      <c r="BG210" s="1" t="s">
        <v>207</v>
      </c>
      <c r="BH210" s="1" t="s">
        <v>185</v>
      </c>
      <c r="BJ210" s="1" t="s">
        <v>186</v>
      </c>
      <c r="BK210" s="1" t="str">
        <f t="shared" si="182"/>
        <v>自行修建</v>
      </c>
      <c r="BL210" s="1" t="s">
        <v>208</v>
      </c>
      <c r="BM210" s="1" t="s">
        <v>209</v>
      </c>
      <c r="BX210" s="1" t="s">
        <v>189</v>
      </c>
      <c r="BY210" s="1" t="s">
        <v>189</v>
      </c>
      <c r="BZ210" s="1" t="s">
        <v>188</v>
      </c>
      <c r="CA210" s="1" t="s">
        <v>189</v>
      </c>
      <c r="CB210" s="1" t="s">
        <v>189</v>
      </c>
      <c r="CC210" s="1" t="s">
        <v>188</v>
      </c>
      <c r="CD210" s="1" t="s">
        <v>189</v>
      </c>
      <c r="CI210" s="33" t="s">
        <v>676</v>
      </c>
      <c r="CP210" s="33">
        <v>150</v>
      </c>
      <c r="DC210" s="1" t="s">
        <v>217</v>
      </c>
      <c r="DD210" s="1" t="s">
        <v>244</v>
      </c>
      <c r="DE210" s="1" t="s">
        <v>220</v>
      </c>
      <c r="DF210" s="1" t="s">
        <v>192</v>
      </c>
      <c r="DG210" s="1" t="s">
        <v>1789</v>
      </c>
      <c r="DH210" s="1" t="s">
        <v>193</v>
      </c>
      <c r="DI210" s="1" t="s">
        <v>194</v>
      </c>
      <c r="DJ210" s="1" t="s">
        <v>194</v>
      </c>
      <c r="DK210" s="1" t="s">
        <v>194</v>
      </c>
      <c r="DL210" s="1" t="s">
        <v>194</v>
      </c>
      <c r="DM210" s="1">
        <v>150.1</v>
      </c>
      <c r="DN210" s="41">
        <f>ROUND(IF(AM210="是",IFERROR(DM210*EE210/SUMIF(F:F,F210,EE:EE),DM210),IFERROR(DM210*BT210/SUMIF(F:F,F210,BT:BT),DM210)),2)</f>
        <v>150.1</v>
      </c>
      <c r="DO210" s="41">
        <v>120.93</v>
      </c>
      <c r="DP210" s="41">
        <f>ROUND(IF(AM210="是",IFERROR(DO210*EE210/SUMIF(F:F,F210,EE:EE),DO210),IFERROR(DO210*BT210/SUMIF(F:F,F210,BT:BT),DO210)),2)</f>
        <v>120.93</v>
      </c>
      <c r="DQ210" s="41">
        <v>0</v>
      </c>
      <c r="DR210" s="41">
        <v>0</v>
      </c>
      <c r="DS210" s="41">
        <v>0</v>
      </c>
      <c r="DT210" s="41">
        <v>120.93</v>
      </c>
      <c r="DU210" s="41">
        <v>124.39</v>
      </c>
      <c r="DV210" s="41">
        <v>0</v>
      </c>
      <c r="DW210" s="41">
        <v>0</v>
      </c>
      <c r="DX210" s="41">
        <v>0</v>
      </c>
      <c r="DY210" s="41">
        <v>0</v>
      </c>
      <c r="DZ210" s="41">
        <v>0</v>
      </c>
      <c r="EA210" s="41">
        <v>0</v>
      </c>
      <c r="EB210" s="41">
        <v>0</v>
      </c>
      <c r="EC210" s="41">
        <v>11.74</v>
      </c>
      <c r="ED210" s="41">
        <v>0</v>
      </c>
      <c r="EE210" s="41">
        <f>ROUND(IF(AM210="是",SUM(DQ210:EC210),IFERROR(SUM(DQ210:EC210)*BT210/SUMIF(F:F,F210,BT:BT),SUM(DQ210:EC210))),2)</f>
        <v>257.06</v>
      </c>
      <c r="EF210" s="41" t="s">
        <v>195</v>
      </c>
      <c r="EG210" s="41">
        <f t="shared" si="163"/>
        <v>150</v>
      </c>
      <c r="EH210" s="41">
        <f t="shared" si="164"/>
        <v>256.88874083944</v>
      </c>
      <c r="EI210" s="1">
        <v>2</v>
      </c>
      <c r="EJ210" s="41">
        <f t="shared" si="165"/>
        <v>0.0999999999999943</v>
      </c>
      <c r="EK210" s="41">
        <f t="shared" si="166"/>
        <v>0.1712591605596</v>
      </c>
      <c r="EM210" s="33" t="str">
        <f t="shared" si="175"/>
        <v>经确认，该宗地总面积为150.1平方米，合法用地面积为150平方米，超占土地面积为0.1平方米;建筑总面积为0平方米，合法建筑面积为256.89平方米，超占建筑面积为0.17平方米</v>
      </c>
      <c r="EN210" s="33"/>
      <c r="EO210" s="43" t="str">
        <f t="shared" si="167"/>
        <v>该宗地面积为150.1平方米，合法面积为150平方米，超占土地面积为0.1平方米；建筑总面积为0平方米，合法建筑面积为256.89平方米，超占建筑面积为0.17平方米。
</v>
      </c>
      <c r="EP210" s="1"/>
      <c r="EQ210" s="1"/>
      <c r="ER210" s="1"/>
      <c r="ES210" s="1">
        <f t="shared" si="168"/>
        <v>2</v>
      </c>
      <c r="ET210" s="1" t="str">
        <f t="shared" si="169"/>
        <v>2</v>
      </c>
      <c r="EU210" s="1">
        <f t="shared" si="170"/>
        <v>0</v>
      </c>
      <c r="EV210" s="1">
        <f t="shared" si="171"/>
        <v>1</v>
      </c>
      <c r="EW210" s="1" t="str">
        <f t="shared" si="172"/>
        <v>1-2</v>
      </c>
      <c r="EX210" s="1" t="str">
        <f t="shared" si="173"/>
        <v>2</v>
      </c>
      <c r="EY210" s="1" t="str">
        <f t="shared" si="174"/>
        <v>1-2层</v>
      </c>
      <c r="FB210" s="5">
        <v>20210526</v>
      </c>
    </row>
    <row r="211" customHeight="1" spans="1:158">
      <c r="A211" s="1">
        <v>1</v>
      </c>
      <c r="B211" s="1" t="s">
        <v>1790</v>
      </c>
      <c r="C211" s="3" t="s">
        <v>1791</v>
      </c>
      <c r="D211" s="1" t="str">
        <f t="shared" si="176"/>
        <v>510821217203JC00248</v>
      </c>
      <c r="E211" s="1" t="str">
        <f t="shared" si="177"/>
        <v>510821217203JC00248F00010001</v>
      </c>
      <c r="F211" s="1" t="s">
        <v>1792</v>
      </c>
      <c r="G211" s="1" t="s">
        <v>169</v>
      </c>
      <c r="H211" s="1">
        <f>COUNTIF(F:F,F211)</f>
        <v>1</v>
      </c>
      <c r="I211" s="5" t="s">
        <v>170</v>
      </c>
      <c r="J211" s="9"/>
      <c r="L211" s="1" t="s">
        <v>1793</v>
      </c>
      <c r="M211" s="1">
        <f>COUNTIF(L:L,L211)</f>
        <v>1</v>
      </c>
      <c r="P211" s="6" t="str">
        <f>IFERROR(HYPERLINK(VLOOKUP(L:L,户籍资料路径!A:C,2,FALSE),"有"),"无")</f>
        <v>有</v>
      </c>
      <c r="Q211" s="11" t="str">
        <f>IFERROR(HYPERLINK(VLOOKUP(K:K,权属资料路径!A:B,2,FALSE),"有"),"无")</f>
        <v>无</v>
      </c>
      <c r="R211" s="11" t="str">
        <f>IFERROR(HYPERLINK(VLOOKUP(F:F,调查资料路径!A:B,2,FALSE),"有"),"无")</f>
        <v>无</v>
      </c>
      <c r="S211" s="12" t="str">
        <f t="shared" si="178"/>
        <v>有</v>
      </c>
      <c r="T211" s="1" t="s">
        <v>1794</v>
      </c>
      <c r="X211" s="1" t="s">
        <v>841</v>
      </c>
      <c r="Y211" s="1" t="str">
        <f t="shared" si="179"/>
        <v>6</v>
      </c>
      <c r="Z211" s="33" t="s">
        <v>1795</v>
      </c>
      <c r="AA211" s="1" t="str">
        <f>VLOOKUP(L:L,[1]Sheet1!$A:$N,2,FALSE)</f>
        <v>四川省旺苍县天星乡木瓜村3组17号</v>
      </c>
      <c r="AB211" s="1">
        <f t="shared" si="158"/>
        <v>0</v>
      </c>
      <c r="AC211" s="1" t="str">
        <f t="shared" si="159"/>
        <v>旺苍县天星乡木瓜村2组集体经济组织成员</v>
      </c>
      <c r="AD211" s="1">
        <v>628216</v>
      </c>
      <c r="AE211" s="1" t="s">
        <v>172</v>
      </c>
      <c r="AF211" s="1" t="s">
        <v>173</v>
      </c>
      <c r="AG211" s="1" t="s">
        <v>567</v>
      </c>
      <c r="AH211" s="1" t="str">
        <f t="shared" si="180"/>
        <v>旺苍县天星乡木瓜村2组吴国明住宅一幢1-3层</v>
      </c>
      <c r="AJ211" s="1" t="s">
        <v>568</v>
      </c>
      <c r="AK211" s="5" t="s">
        <v>1601</v>
      </c>
      <c r="AM211" s="9"/>
      <c r="AP211" s="24" t="s">
        <v>177</v>
      </c>
      <c r="AS211" s="25" t="str">
        <f t="shared" si="181"/>
        <v>本宗地采用测距仪丈量了部分界址边长。界址线清楚，双方现场指界，与邻宗地无争议。</v>
      </c>
      <c r="AT211" s="5" t="s">
        <v>178</v>
      </c>
      <c r="AU211" s="1" t="s">
        <v>179</v>
      </c>
      <c r="AW211" s="1" t="s">
        <v>180</v>
      </c>
      <c r="AY211" s="5" t="s">
        <v>181</v>
      </c>
      <c r="BA211" s="1" t="s">
        <v>570</v>
      </c>
      <c r="BB211" s="1" t="s">
        <v>1796</v>
      </c>
      <c r="BD211" s="1" t="e">
        <f>VLOOKUP(K:K,面签资料路径!A:C,2,0)</f>
        <v>#N/A</v>
      </c>
      <c r="BG211" s="1" t="s">
        <v>207</v>
      </c>
      <c r="BH211" s="1" t="s">
        <v>185</v>
      </c>
      <c r="BJ211" s="1" t="s">
        <v>186</v>
      </c>
      <c r="BK211" s="1" t="str">
        <f t="shared" si="182"/>
        <v>自行修建</v>
      </c>
      <c r="BL211" s="1" t="s">
        <v>208</v>
      </c>
      <c r="BM211" s="1" t="s">
        <v>209</v>
      </c>
      <c r="BX211" s="1" t="s">
        <v>188</v>
      </c>
      <c r="BY211" s="1" t="s">
        <v>189</v>
      </c>
      <c r="BZ211" s="1" t="s">
        <v>189</v>
      </c>
      <c r="CA211" s="1" t="s">
        <v>189</v>
      </c>
      <c r="CB211" s="1" t="s">
        <v>189</v>
      </c>
      <c r="CC211" s="1" t="s">
        <v>188</v>
      </c>
      <c r="CD211" s="1" t="s">
        <v>189</v>
      </c>
      <c r="CI211" s="9"/>
      <c r="CP211" s="9"/>
      <c r="DC211" s="1" t="s">
        <v>233</v>
      </c>
      <c r="DD211" s="1" t="s">
        <v>244</v>
      </c>
      <c r="DE211" s="1" t="s">
        <v>193</v>
      </c>
      <c r="DF211" s="1" t="s">
        <v>193</v>
      </c>
      <c r="DG211" s="1" t="s">
        <v>193</v>
      </c>
      <c r="DH211" s="1" t="s">
        <v>193</v>
      </c>
      <c r="DI211" s="1" t="s">
        <v>194</v>
      </c>
      <c r="DJ211" s="1" t="s">
        <v>194</v>
      </c>
      <c r="DK211" s="1" t="s">
        <v>194</v>
      </c>
      <c r="DL211" s="1" t="s">
        <v>194</v>
      </c>
      <c r="DM211" s="1">
        <v>136.74</v>
      </c>
      <c r="DN211" s="41">
        <f>ROUND(IF(AM211="是",IFERROR(DM211*EE211/SUMIF(F:F,F211,EE:EE),DM211),IFERROR(DM211*BT211/SUMIF(F:F,F211,BT:BT),DM211)),2)</f>
        <v>136.74</v>
      </c>
      <c r="DO211" s="41">
        <v>121</v>
      </c>
      <c r="DP211" s="41">
        <f>ROUND(IF(AM211="是",IFERROR(DO211*EE211/SUMIF(F:F,F211,EE:EE),DO211),IFERROR(DO211*BT211/SUMIF(F:F,F211,BT:BT),DO211)),2)</f>
        <v>121</v>
      </c>
      <c r="DQ211" s="41">
        <v>0</v>
      </c>
      <c r="DR211" s="41">
        <v>0</v>
      </c>
      <c r="DS211" s="41">
        <v>0</v>
      </c>
      <c r="DT211" s="41">
        <v>121</v>
      </c>
      <c r="DU211" s="41">
        <v>121</v>
      </c>
      <c r="DV211" s="41">
        <v>73.23</v>
      </c>
      <c r="DW211" s="41">
        <v>0</v>
      </c>
      <c r="DX211" s="41">
        <v>0</v>
      </c>
      <c r="DY211" s="41">
        <v>0</v>
      </c>
      <c r="DZ211" s="41">
        <v>0</v>
      </c>
      <c r="EA211" s="41">
        <v>0</v>
      </c>
      <c r="EB211" s="41">
        <v>0</v>
      </c>
      <c r="EC211" s="41">
        <v>0</v>
      </c>
      <c r="ED211" s="41">
        <v>0</v>
      </c>
      <c r="EE211" s="41">
        <f>ROUND(IF(AM211="是",SUM(DQ211:EC211),IFERROR(SUM(DQ211:EC211)*BT211/SUMIF(F:F,F211,BT:BT),SUM(DQ211:EC211))),2)</f>
        <v>315.23</v>
      </c>
      <c r="EF211" s="41" t="s">
        <v>195</v>
      </c>
      <c r="EG211" s="41">
        <f t="shared" si="163"/>
        <v>136.74</v>
      </c>
      <c r="EH211" s="41">
        <f t="shared" si="164"/>
        <v>315.23</v>
      </c>
      <c r="EI211" s="1">
        <v>3</v>
      </c>
      <c r="EJ211" s="41">
        <f t="shared" si="165"/>
        <v>0</v>
      </c>
      <c r="EK211" s="41">
        <f t="shared" si="166"/>
        <v>0</v>
      </c>
      <c r="EM211" s="33" t="str">
        <f t="shared" si="175"/>
        <v>无</v>
      </c>
      <c r="EN211" s="33"/>
      <c r="EO211" s="43" t="str">
        <f t="shared" si="167"/>
        <v/>
      </c>
      <c r="EP211" s="1"/>
      <c r="EQ211" s="1"/>
      <c r="ER211" s="1"/>
      <c r="ES211" s="1">
        <f t="shared" si="168"/>
        <v>3</v>
      </c>
      <c r="ET211" s="1" t="str">
        <f t="shared" si="169"/>
        <v>3</v>
      </c>
      <c r="EU211" s="1">
        <f t="shared" si="170"/>
        <v>0</v>
      </c>
      <c r="EV211" s="1">
        <f t="shared" si="171"/>
        <v>1</v>
      </c>
      <c r="EW211" s="1" t="str">
        <f t="shared" si="172"/>
        <v>1-3</v>
      </c>
      <c r="EX211" s="1" t="str">
        <f t="shared" si="173"/>
        <v>3</v>
      </c>
      <c r="EY211" s="1" t="str">
        <f t="shared" si="174"/>
        <v>1-3层</v>
      </c>
      <c r="FB211" s="5">
        <v>20210526</v>
      </c>
    </row>
    <row r="212" customHeight="1" spans="1:158">
      <c r="A212" s="1">
        <v>1</v>
      </c>
      <c r="B212" s="1" t="s">
        <v>1797</v>
      </c>
      <c r="C212" s="3" t="s">
        <v>1798</v>
      </c>
      <c r="D212" s="1" t="str">
        <f t="shared" si="176"/>
        <v>510821217203JC00249</v>
      </c>
      <c r="E212" s="1" t="str">
        <f t="shared" si="177"/>
        <v>510821217203JC00249F00010001</v>
      </c>
      <c r="F212" s="1" t="s">
        <v>1799</v>
      </c>
      <c r="G212" s="1" t="s">
        <v>169</v>
      </c>
      <c r="H212" s="1">
        <f>COUNTIF(F:F,F212)</f>
        <v>1</v>
      </c>
      <c r="I212" s="5" t="s">
        <v>170</v>
      </c>
      <c r="L212" s="1" t="s">
        <v>1800</v>
      </c>
      <c r="M212" s="1">
        <f>COUNTIF(L:L,L212)</f>
        <v>1</v>
      </c>
      <c r="P212" s="6" t="str">
        <f>IFERROR(HYPERLINK(VLOOKUP(L:L,户籍资料路径!A:C,2,FALSE),"有"),"无")</f>
        <v>有</v>
      </c>
      <c r="Q212" s="11" t="str">
        <f>IFERROR(HYPERLINK(VLOOKUP(L:L,权属资料路径!A:B,2,FALSE),"有"),"无")</f>
        <v>有</v>
      </c>
      <c r="R212" s="11" t="str">
        <f>IFERROR(HYPERLINK(VLOOKUP(F:F,调查资料路径!A:B,2,FALSE),"有"),"无")</f>
        <v>无</v>
      </c>
      <c r="S212" s="12" t="str">
        <f t="shared" si="178"/>
        <v>有</v>
      </c>
      <c r="T212" s="1" t="s">
        <v>1801</v>
      </c>
      <c r="X212" s="1" t="s">
        <v>841</v>
      </c>
      <c r="Y212" s="1" t="str">
        <f t="shared" si="179"/>
        <v>6</v>
      </c>
      <c r="Z212" s="1" t="s">
        <v>1802</v>
      </c>
      <c r="AA212" s="1" t="str">
        <f>VLOOKUP(L:L,[1]Sheet1!$A:$N,2,FALSE)</f>
        <v>四川省旺苍县天星乡木瓜村2组5号</v>
      </c>
      <c r="AB212" s="1">
        <f t="shared" si="158"/>
        <v>0</v>
      </c>
      <c r="AC212" s="1" t="str">
        <f t="shared" si="159"/>
        <v>旺苍县天星乡木瓜村2组集体经济组织成员</v>
      </c>
      <c r="AD212" s="1">
        <v>628216</v>
      </c>
      <c r="AE212" s="1" t="s">
        <v>172</v>
      </c>
      <c r="AF212" s="1" t="s">
        <v>173</v>
      </c>
      <c r="AG212" s="1" t="s">
        <v>567</v>
      </c>
      <c r="AH212" s="1" t="str">
        <f t="shared" si="180"/>
        <v>旺苍县天星乡木瓜村2组付勇住宅一幢1-3层</v>
      </c>
      <c r="AJ212" s="1" t="s">
        <v>568</v>
      </c>
      <c r="AK212" s="5" t="s">
        <v>1803</v>
      </c>
      <c r="AP212" s="24" t="s">
        <v>177</v>
      </c>
      <c r="AS212" s="25" t="str">
        <f t="shared" si="181"/>
        <v>本宗地采用测距仪丈量了部分界址边长。界址线清楚，双方现场指界，与邻宗地无争议。</v>
      </c>
      <c r="AT212" s="5" t="s">
        <v>178</v>
      </c>
      <c r="AU212" s="1" t="s">
        <v>179</v>
      </c>
      <c r="AW212" s="1" t="s">
        <v>180</v>
      </c>
      <c r="AY212" s="5" t="s">
        <v>181</v>
      </c>
      <c r="BA212" s="1" t="s">
        <v>570</v>
      </c>
      <c r="BB212" s="1">
        <v>0</v>
      </c>
      <c r="BD212" s="1" t="e">
        <f>VLOOKUP(K:K,面签资料路径!A:C,2,0)</f>
        <v>#N/A</v>
      </c>
      <c r="BG212" s="1" t="s">
        <v>207</v>
      </c>
      <c r="BH212" s="1" t="s">
        <v>185</v>
      </c>
      <c r="BJ212" s="1" t="s">
        <v>186</v>
      </c>
      <c r="BK212" s="1" t="str">
        <f t="shared" si="182"/>
        <v>自行修建</v>
      </c>
      <c r="BL212" s="1" t="s">
        <v>208</v>
      </c>
      <c r="BM212" s="1" t="s">
        <v>209</v>
      </c>
      <c r="BX212" s="1" t="s">
        <v>188</v>
      </c>
      <c r="BY212" s="1" t="s">
        <v>189</v>
      </c>
      <c r="BZ212" s="1" t="s">
        <v>189</v>
      </c>
      <c r="CA212" s="1" t="s">
        <v>189</v>
      </c>
      <c r="CB212" s="1" t="s">
        <v>189</v>
      </c>
      <c r="CC212" s="1" t="s">
        <v>188</v>
      </c>
      <c r="CD212" s="1" t="s">
        <v>189</v>
      </c>
      <c r="CI212" s="1" t="s">
        <v>1804</v>
      </c>
      <c r="CP212" s="1">
        <v>120</v>
      </c>
      <c r="DC212" s="1" t="s">
        <v>233</v>
      </c>
      <c r="DD212" s="1" t="s">
        <v>244</v>
      </c>
      <c r="DE212" s="1" t="s">
        <v>220</v>
      </c>
      <c r="DF212" s="1" t="s">
        <v>211</v>
      </c>
      <c r="DG212" s="1" t="s">
        <v>220</v>
      </c>
      <c r="DH212" s="1" t="s">
        <v>193</v>
      </c>
      <c r="DI212" s="1" t="s">
        <v>194</v>
      </c>
      <c r="DJ212" s="1" t="s">
        <v>194</v>
      </c>
      <c r="DK212" s="1" t="s">
        <v>194</v>
      </c>
      <c r="DL212" s="1" t="s">
        <v>194</v>
      </c>
      <c r="DM212" s="1">
        <v>153.33</v>
      </c>
      <c r="DN212" s="41">
        <f>ROUND(IF(AM212="是",IFERROR(DM212*EE212/SUMIF(F:F,F212,EE:EE),DM212),IFERROR(DM212*BT212/SUMIF(F:F,F212,BT:BT),DM212)),2)</f>
        <v>153.33</v>
      </c>
      <c r="DO212" s="41">
        <v>119.91</v>
      </c>
      <c r="DP212" s="41">
        <f>ROUND(IF(AM212="是",IFERROR(DO212*EE212/SUMIF(F:F,F212,EE:EE),DO212),IFERROR(DO212*BT212/SUMIF(F:F,F212,BT:BT),DO212)),2)</f>
        <v>119.91</v>
      </c>
      <c r="DQ212" s="41">
        <v>0</v>
      </c>
      <c r="DR212" s="41">
        <v>0</v>
      </c>
      <c r="DS212" s="41">
        <v>0</v>
      </c>
      <c r="DT212" s="41">
        <v>119.91</v>
      </c>
      <c r="DU212" s="41">
        <v>122.3</v>
      </c>
      <c r="DV212" s="41">
        <v>75.2</v>
      </c>
      <c r="DW212" s="41">
        <v>0</v>
      </c>
      <c r="DX212" s="41">
        <v>0</v>
      </c>
      <c r="DY212" s="41">
        <v>0</v>
      </c>
      <c r="DZ212" s="41">
        <v>0</v>
      </c>
      <c r="EA212" s="41">
        <v>0</v>
      </c>
      <c r="EB212" s="41">
        <v>0</v>
      </c>
      <c r="EC212" s="41">
        <v>0</v>
      </c>
      <c r="ED212" s="41">
        <v>0</v>
      </c>
      <c r="EE212" s="41">
        <f>ROUND(IF(AM212="是",SUM(DQ212:EC212),IFERROR(SUM(DQ212:EC212)*BT212/SUMIF(F:F,F212,BT:BT),SUM(DQ212:EC212))),2)</f>
        <v>317.41</v>
      </c>
      <c r="EF212" s="41" t="s">
        <v>195</v>
      </c>
      <c r="EG212" s="41">
        <f t="shared" si="163"/>
        <v>150</v>
      </c>
      <c r="EH212" s="41">
        <f t="shared" si="164"/>
        <v>310.516532968108</v>
      </c>
      <c r="EI212" s="1">
        <v>3</v>
      </c>
      <c r="EJ212" s="41">
        <f t="shared" si="165"/>
        <v>3.33000000000001</v>
      </c>
      <c r="EK212" s="41">
        <f t="shared" si="166"/>
        <v>6.89346703189199</v>
      </c>
      <c r="EM212" s="33" t="str">
        <f t="shared" si="175"/>
        <v>经确认，该宗地总面积为153.33平方米，合法用地面积为150平方米，超占土地面积为3.33平方米;建筑总面积为0平方米，合法建筑面积为310.52平方米，超占建筑面积为6.89平方米</v>
      </c>
      <c r="EN212" s="33"/>
      <c r="EO212" s="43" t="str">
        <f t="shared" si="167"/>
        <v>该宗地面积为153.33平方米，合法面积为150平方米，超占土地面积为3.33平方米；建筑总面积为0平方米，合法建筑面积为310.52平方米，超占建筑面积为6.89平方米。
</v>
      </c>
      <c r="EP212" s="1"/>
      <c r="EQ212" s="1"/>
      <c r="ER212" s="1"/>
      <c r="ES212" s="1">
        <f t="shared" si="168"/>
        <v>3</v>
      </c>
      <c r="ET212" s="1" t="str">
        <f t="shared" si="169"/>
        <v>3</v>
      </c>
      <c r="EU212" s="1">
        <f t="shared" si="170"/>
        <v>0</v>
      </c>
      <c r="EV212" s="1">
        <f t="shared" si="171"/>
        <v>1</v>
      </c>
      <c r="EW212" s="1" t="str">
        <f t="shared" si="172"/>
        <v>1-3</v>
      </c>
      <c r="EX212" s="1" t="str">
        <f t="shared" si="173"/>
        <v>3</v>
      </c>
      <c r="EY212" s="1" t="str">
        <f t="shared" si="174"/>
        <v>1-3层</v>
      </c>
      <c r="FB212" s="5">
        <v>20210526</v>
      </c>
    </row>
    <row r="213" customHeight="1" spans="1:158">
      <c r="A213" s="1">
        <v>1</v>
      </c>
      <c r="B213" s="1" t="s">
        <v>1805</v>
      </c>
      <c r="C213" s="3" t="s">
        <v>1806</v>
      </c>
      <c r="D213" s="1" t="str">
        <f t="shared" si="176"/>
        <v>510821217203JC00250</v>
      </c>
      <c r="E213" s="1" t="str">
        <f t="shared" si="177"/>
        <v>510821217203JC00250F00010001</v>
      </c>
      <c r="F213" s="1" t="s">
        <v>1807</v>
      </c>
      <c r="G213" s="1" t="s">
        <v>169</v>
      </c>
      <c r="H213" s="1">
        <f>COUNTIF(F:F,F213)</f>
        <v>1</v>
      </c>
      <c r="I213" s="5" t="s">
        <v>170</v>
      </c>
      <c r="L213" s="1" t="s">
        <v>1808</v>
      </c>
      <c r="M213" s="1">
        <f>COUNTIF(L:L,L213)</f>
        <v>1</v>
      </c>
      <c r="P213" s="6" t="str">
        <f>IFERROR(HYPERLINK(VLOOKUP(L:L,户籍资料路径!A:C,2,FALSE),"有"),"无")</f>
        <v>有</v>
      </c>
      <c r="Q213" s="11" t="str">
        <f>IFERROR(HYPERLINK(VLOOKUP(L:L,权属资料路径!A:B,2,FALSE),"有"),"无")</f>
        <v>无</v>
      </c>
      <c r="R213" s="11" t="str">
        <f>IFERROR(HYPERLINK(VLOOKUP(F:F,调查资料路径!A:B,2,FALSE),"有"),"无")</f>
        <v>无</v>
      </c>
      <c r="S213" s="12" t="str">
        <f t="shared" si="178"/>
        <v>有</v>
      </c>
      <c r="T213" s="1" t="s">
        <v>1809</v>
      </c>
      <c r="X213" s="1" t="s">
        <v>202</v>
      </c>
      <c r="Y213" s="1" t="str">
        <f t="shared" si="179"/>
        <v>4</v>
      </c>
      <c r="Z213" s="33" t="s">
        <v>1810</v>
      </c>
      <c r="AA213" s="1" t="str">
        <f>VLOOKUP(L:L,[1]Sheet1!$A:$N,2,FALSE)</f>
        <v>四川省旺苍县天星乡木瓜村2组21号</v>
      </c>
      <c r="AB213" s="1">
        <f t="shared" si="158"/>
        <v>0</v>
      </c>
      <c r="AC213" s="1" t="str">
        <f t="shared" si="159"/>
        <v>旺苍县天星乡木瓜村2组集体经济组织成员</v>
      </c>
      <c r="AD213" s="1">
        <v>628216</v>
      </c>
      <c r="AE213" s="1" t="s">
        <v>172</v>
      </c>
      <c r="AF213" s="1" t="s">
        <v>173</v>
      </c>
      <c r="AG213" s="1" t="s">
        <v>567</v>
      </c>
      <c r="AH213" s="1" t="str">
        <f t="shared" si="180"/>
        <v>旺苍县天星乡木瓜村2组周绍兵住宅一幢1-3层</v>
      </c>
      <c r="AJ213" s="1" t="s">
        <v>568</v>
      </c>
      <c r="AK213" s="5" t="s">
        <v>1811</v>
      </c>
      <c r="AM213" s="9"/>
      <c r="AP213" s="24" t="s">
        <v>177</v>
      </c>
      <c r="AS213" s="25" t="str">
        <f t="shared" si="181"/>
        <v>本宗地采用测距仪丈量了部分界址边长。界址线清楚，双方现场指界，与邻宗地无争议。</v>
      </c>
      <c r="AT213" s="5" t="s">
        <v>178</v>
      </c>
      <c r="AU213" s="1" t="s">
        <v>179</v>
      </c>
      <c r="AW213" s="1" t="s">
        <v>180</v>
      </c>
      <c r="AY213" s="5" t="s">
        <v>181</v>
      </c>
      <c r="BA213" s="1" t="s">
        <v>570</v>
      </c>
      <c r="BB213" s="1">
        <v>0</v>
      </c>
      <c r="BD213" s="1" t="e">
        <f>VLOOKUP(K:K,面签资料路径!A:C,2,0)</f>
        <v>#N/A</v>
      </c>
      <c r="BG213" s="1" t="s">
        <v>207</v>
      </c>
      <c r="BH213" s="1" t="s">
        <v>185</v>
      </c>
      <c r="BJ213" s="1" t="s">
        <v>186</v>
      </c>
      <c r="BK213" s="1" t="str">
        <f t="shared" si="182"/>
        <v>自行修建</v>
      </c>
      <c r="BL213" s="1" t="s">
        <v>208</v>
      </c>
      <c r="BM213" s="1" t="s">
        <v>209</v>
      </c>
      <c r="BX213" s="1" t="s">
        <v>188</v>
      </c>
      <c r="BY213" s="1" t="s">
        <v>189</v>
      </c>
      <c r="BZ213" s="1" t="s">
        <v>189</v>
      </c>
      <c r="CA213" s="1" t="s">
        <v>189</v>
      </c>
      <c r="CB213" s="1" t="s">
        <v>189</v>
      </c>
      <c r="CC213" s="1" t="s">
        <v>188</v>
      </c>
      <c r="CD213" s="1" t="s">
        <v>189</v>
      </c>
      <c r="DC213" s="1" t="s">
        <v>233</v>
      </c>
      <c r="DD213" s="1" t="s">
        <v>244</v>
      </c>
      <c r="DE213" s="1" t="s">
        <v>211</v>
      </c>
      <c r="DF213" s="1" t="s">
        <v>211</v>
      </c>
      <c r="DG213" s="1" t="s">
        <v>220</v>
      </c>
      <c r="DH213" s="1" t="s">
        <v>192</v>
      </c>
      <c r="DI213" s="1" t="s">
        <v>194</v>
      </c>
      <c r="DJ213" s="1" t="s">
        <v>194</v>
      </c>
      <c r="DK213" s="1" t="s">
        <v>194</v>
      </c>
      <c r="DL213" s="1" t="s">
        <v>194</v>
      </c>
      <c r="DM213" s="1">
        <v>241.47</v>
      </c>
      <c r="DN213" s="41">
        <f>ROUND(IF(AM213="是",IFERROR(DM213*EE213/SUMIF(F:F,F213,EE:EE),DM213),IFERROR(DM213*BT213/SUMIF(F:F,F213,BT:BT),DM213)),2)</f>
        <v>241.47</v>
      </c>
      <c r="DO213" s="41">
        <v>203.95</v>
      </c>
      <c r="DP213" s="41">
        <f>ROUND(IF(AM213="是",IFERROR(DO213*EE213/SUMIF(F:F,F213,EE:EE),DO213),IFERROR(DO213*BT213/SUMIF(F:F,F213,BT:BT),DO213)),2)</f>
        <v>203.95</v>
      </c>
      <c r="DQ213" s="41">
        <v>0</v>
      </c>
      <c r="DR213" s="41">
        <v>0</v>
      </c>
      <c r="DS213" s="41">
        <v>0</v>
      </c>
      <c r="DT213" s="41">
        <v>203.95</v>
      </c>
      <c r="DU213" s="41">
        <v>134.08</v>
      </c>
      <c r="DV213" s="41">
        <v>107.78</v>
      </c>
      <c r="DW213" s="41">
        <v>0</v>
      </c>
      <c r="DX213" s="41">
        <v>0</v>
      </c>
      <c r="DY213" s="41">
        <v>0</v>
      </c>
      <c r="DZ213" s="41">
        <v>0</v>
      </c>
      <c r="EA213" s="41">
        <v>0</v>
      </c>
      <c r="EB213" s="41">
        <v>0</v>
      </c>
      <c r="EC213" s="41">
        <v>0</v>
      </c>
      <c r="ED213" s="41">
        <v>0</v>
      </c>
      <c r="EE213" s="41">
        <f>ROUND(IF(AM213="是",SUM(DQ213:EC213),IFERROR(SUM(DQ213:EC213)*BT213/SUMIF(F:F,F213,BT:BT),SUM(DQ213:EC213))),2)</f>
        <v>445.81</v>
      </c>
      <c r="EF213" s="41" t="s">
        <v>195</v>
      </c>
      <c r="EG213" s="41">
        <f t="shared" si="163"/>
        <v>120</v>
      </c>
      <c r="EH213" s="41">
        <f t="shared" si="164"/>
        <v>221.548018387377</v>
      </c>
      <c r="EI213" s="1">
        <v>3</v>
      </c>
      <c r="EJ213" s="41">
        <f t="shared" si="165"/>
        <v>121.47</v>
      </c>
      <c r="EK213" s="41">
        <f t="shared" si="166"/>
        <v>224.261981612623</v>
      </c>
      <c r="EM213" s="33" t="str">
        <f t="shared" si="175"/>
        <v>经确认，该宗地总面积为241.47平方米，合法用地面积为120平方米，超占土地面积为121.47平方米;建筑总面积为0平方米，合法建筑面积为221.55平方米，超占建筑面积为224.26平方米</v>
      </c>
      <c r="EN213" s="33"/>
      <c r="EO213" s="43" t="str">
        <f t="shared" si="167"/>
        <v>该宗地面积为241.47平方米，合法面积为120平方米，超占土地面积为121.47平方米；建筑总面积为0平方米，合法建筑面积为221.55平方米，超占建筑面积为224.26平方米。
</v>
      </c>
      <c r="EP213" s="1"/>
      <c r="EQ213" s="1"/>
      <c r="ER213" s="1"/>
      <c r="ES213" s="1">
        <f t="shared" si="168"/>
        <v>3</v>
      </c>
      <c r="ET213" s="1" t="str">
        <f t="shared" si="169"/>
        <v>3</v>
      </c>
      <c r="EU213" s="1">
        <f t="shared" si="170"/>
        <v>0</v>
      </c>
      <c r="EV213" s="1">
        <f t="shared" si="171"/>
        <v>1</v>
      </c>
      <c r="EW213" s="1" t="str">
        <f t="shared" si="172"/>
        <v>1-3</v>
      </c>
      <c r="EX213" s="1" t="str">
        <f t="shared" si="173"/>
        <v>3</v>
      </c>
      <c r="EY213" s="1" t="str">
        <f t="shared" si="174"/>
        <v>1-3层</v>
      </c>
      <c r="FB213" s="5">
        <v>20210526</v>
      </c>
    </row>
    <row r="214" customHeight="1" spans="1:158">
      <c r="A214" s="1">
        <v>1</v>
      </c>
      <c r="B214" s="1" t="s">
        <v>1812</v>
      </c>
      <c r="C214" s="3" t="s">
        <v>1813</v>
      </c>
      <c r="D214" s="1" t="str">
        <f t="shared" si="176"/>
        <v>510821217203JC00251</v>
      </c>
      <c r="E214" s="1" t="str">
        <f t="shared" si="177"/>
        <v>510821217203JC00251F00010001</v>
      </c>
      <c r="F214" s="1" t="s">
        <v>1814</v>
      </c>
      <c r="G214" s="1" t="s">
        <v>169</v>
      </c>
      <c r="H214" s="1">
        <f>COUNTIF(F:F,F214)</f>
        <v>1</v>
      </c>
      <c r="I214" s="5" t="s">
        <v>170</v>
      </c>
      <c r="J214"/>
      <c r="L214" s="1" t="s">
        <v>1815</v>
      </c>
      <c r="M214" s="1">
        <f>COUNTIF(L:L,L214)</f>
        <v>1</v>
      </c>
      <c r="P214" s="6" t="str">
        <f>IFERROR(HYPERLINK(VLOOKUP(L:L,户籍资料路径!A:C,2,FALSE),"有"),"无")</f>
        <v>有</v>
      </c>
      <c r="Q214" s="11" t="str">
        <f>IFERROR(HYPERLINK(VLOOKUP(K:K,权属资料路径!A:B,2,FALSE),"有"),"无")</f>
        <v>无</v>
      </c>
      <c r="R214" s="11" t="str">
        <f>IFERROR(HYPERLINK(VLOOKUP(F:F,调查资料路径!A:B,2,FALSE),"有"),"无")</f>
        <v>无</v>
      </c>
      <c r="S214" s="12" t="str">
        <f t="shared" si="178"/>
        <v>有</v>
      </c>
      <c r="T214" s="1" t="s">
        <v>1816</v>
      </c>
      <c r="X214" s="1" t="s">
        <v>841</v>
      </c>
      <c r="Y214" s="1" t="str">
        <f t="shared" si="179"/>
        <v>6</v>
      </c>
      <c r="Z214" s="1" t="s">
        <v>1817</v>
      </c>
      <c r="AA214" s="1" t="str">
        <f>VLOOKUP(L:L,[1]Sheet1!$A:$N,2,FALSE)</f>
        <v>四川省旺苍县天星乡木瓜村3组1号</v>
      </c>
      <c r="AB214" s="1">
        <f t="shared" si="158"/>
        <v>0</v>
      </c>
      <c r="AC214" s="1" t="str">
        <f t="shared" si="159"/>
        <v>旺苍县天星乡木瓜村2组集体经济组织成员</v>
      </c>
      <c r="AD214" s="1">
        <v>628216</v>
      </c>
      <c r="AE214" s="1" t="s">
        <v>172</v>
      </c>
      <c r="AF214" s="1" t="s">
        <v>173</v>
      </c>
      <c r="AG214" s="1" t="s">
        <v>567</v>
      </c>
      <c r="AH214" s="1" t="str">
        <f t="shared" si="180"/>
        <v>旺苍县天星乡木瓜村2组杨德仁住宅一幢1-1层</v>
      </c>
      <c r="AJ214" s="1" t="s">
        <v>568</v>
      </c>
      <c r="AK214" s="5" t="s">
        <v>1271</v>
      </c>
      <c r="AP214" s="24" t="s">
        <v>177</v>
      </c>
      <c r="AQ214" s="65" t="s">
        <v>1636</v>
      </c>
      <c r="AS214" s="25" t="str">
        <f t="shared" si="181"/>
        <v>本宗地采用测距仪丈量了部分界址边长。界址线清楚，双方现场指界，与邻宗地无争议。还有一处房屋是继承所得。</v>
      </c>
      <c r="AT214" s="5" t="s">
        <v>178</v>
      </c>
      <c r="AU214" s="1" t="s">
        <v>179</v>
      </c>
      <c r="AW214" s="1" t="s">
        <v>180</v>
      </c>
      <c r="AY214" s="5" t="s">
        <v>181</v>
      </c>
      <c r="BA214" s="1" t="s">
        <v>570</v>
      </c>
      <c r="BB214" s="1" t="s">
        <v>1637</v>
      </c>
      <c r="BD214" s="1" t="e">
        <f>VLOOKUP(K:K,面签资料路径!A:C,2,0)</f>
        <v>#N/A</v>
      </c>
      <c r="BG214" s="1" t="s">
        <v>207</v>
      </c>
      <c r="BH214" s="1" t="s">
        <v>185</v>
      </c>
      <c r="BJ214" s="1" t="s">
        <v>186</v>
      </c>
      <c r="BK214" s="1" t="str">
        <f t="shared" si="182"/>
        <v>自行修建</v>
      </c>
      <c r="BL214" s="1" t="s">
        <v>208</v>
      </c>
      <c r="BM214" s="1" t="s">
        <v>209</v>
      </c>
      <c r="BT214" s="9"/>
      <c r="BX214" s="1" t="s">
        <v>189</v>
      </c>
      <c r="BY214" s="1" t="s">
        <v>189</v>
      </c>
      <c r="BZ214" s="1" t="s">
        <v>189</v>
      </c>
      <c r="CA214" s="1" t="s">
        <v>189</v>
      </c>
      <c r="CB214" s="1" t="s">
        <v>189</v>
      </c>
      <c r="CC214" s="1" t="s">
        <v>188</v>
      </c>
      <c r="CD214" s="1" t="s">
        <v>189</v>
      </c>
      <c r="DC214" s="1" t="s">
        <v>169</v>
      </c>
      <c r="DD214" s="1" t="s">
        <v>210</v>
      </c>
      <c r="DE214" s="1" t="s">
        <v>192</v>
      </c>
      <c r="DF214" s="1" t="s">
        <v>211</v>
      </c>
      <c r="DG214" s="1" t="s">
        <v>211</v>
      </c>
      <c r="DH214" s="1" t="s">
        <v>220</v>
      </c>
      <c r="DI214" s="1" t="s">
        <v>194</v>
      </c>
      <c r="DJ214" s="1" t="s">
        <v>194</v>
      </c>
      <c r="DK214" s="1" t="s">
        <v>194</v>
      </c>
      <c r="DL214" s="1" t="s">
        <v>194</v>
      </c>
      <c r="DM214" s="1">
        <v>265.85</v>
      </c>
      <c r="DN214" s="41">
        <f>ROUND(IF(AM214="是",IFERROR(DM214*EE214/SUMIF(F:F,F214,EE:EE),DM214),IFERROR(DM214*BT214/SUMIF(F:F,F214,BT:BT),DM214)),2)</f>
        <v>265.85</v>
      </c>
      <c r="DO214" s="41">
        <v>197.15</v>
      </c>
      <c r="DP214" s="41">
        <f>ROUND(IF(AM214="是",IFERROR(DO214*EE214/SUMIF(F:F,F214,EE:EE),DO214),IFERROR(DO214*BT214/SUMIF(F:F,F214,BT:BT),DO214)),2)</f>
        <v>197.15</v>
      </c>
      <c r="DQ214" s="41">
        <v>0</v>
      </c>
      <c r="DR214" s="41">
        <v>0</v>
      </c>
      <c r="DS214" s="41">
        <v>0</v>
      </c>
      <c r="DT214" s="41">
        <v>197.15</v>
      </c>
      <c r="DU214" s="41">
        <v>0</v>
      </c>
      <c r="DV214" s="41">
        <v>0</v>
      </c>
      <c r="DW214" s="41">
        <v>0</v>
      </c>
      <c r="DX214" s="41">
        <v>0</v>
      </c>
      <c r="DY214" s="41">
        <v>0</v>
      </c>
      <c r="DZ214" s="41">
        <v>0</v>
      </c>
      <c r="EA214" s="41">
        <v>0</v>
      </c>
      <c r="EB214" s="41">
        <v>0</v>
      </c>
      <c r="EC214" s="41">
        <v>0</v>
      </c>
      <c r="ED214" s="41">
        <v>0</v>
      </c>
      <c r="EE214" s="41">
        <f>ROUND(IF(AM214="是",SUM(DQ214:EC214),IFERROR(SUM(DQ214:EC214)*BT214/SUMIF(F:F,F214,BT:BT),SUM(DQ214:EC214))),2)</f>
        <v>197.15</v>
      </c>
      <c r="EF214" s="41" t="s">
        <v>195</v>
      </c>
      <c r="EG214" s="41">
        <f t="shared" si="163"/>
        <v>150</v>
      </c>
      <c r="EH214" s="41">
        <f t="shared" si="164"/>
        <v>111.237539966146</v>
      </c>
      <c r="EI214" s="1">
        <v>1</v>
      </c>
      <c r="EJ214" s="41">
        <f t="shared" si="165"/>
        <v>115.85</v>
      </c>
      <c r="EK214" s="41">
        <f t="shared" si="166"/>
        <v>85.9124600338537</v>
      </c>
      <c r="EM214" s="33" t="str">
        <f t="shared" si="175"/>
        <v>经确认，该宗地总面积为265.85平方米，合法用地面积为150平方米，超占土地面积为115.85平方米;建筑总面积为0平方米，合法建筑面积为111.24平方米，超占建筑面积为85.91平方米</v>
      </c>
      <c r="EN214" s="33"/>
      <c r="EO214" s="43" t="str">
        <f t="shared" si="167"/>
        <v>该宗地面积为265.85平方米，合法面积为150平方米，超占土地面积为115.85平方米；建筑总面积为0平方米，合法建筑面积为111.24平方米，超占建筑面积为85.91平方米。
</v>
      </c>
      <c r="EP214" s="1"/>
      <c r="EQ214" s="1"/>
      <c r="ER214" s="1"/>
      <c r="ES214" s="1">
        <f t="shared" si="168"/>
        <v>1</v>
      </c>
      <c r="ET214" s="1" t="str">
        <f t="shared" si="169"/>
        <v>1</v>
      </c>
      <c r="EU214" s="1">
        <f t="shared" si="170"/>
        <v>0</v>
      </c>
      <c r="EV214" s="1">
        <f t="shared" si="171"/>
        <v>1</v>
      </c>
      <c r="EW214" s="1" t="str">
        <f t="shared" si="172"/>
        <v>1-1</v>
      </c>
      <c r="EX214" s="1" t="str">
        <f t="shared" si="173"/>
        <v>1</v>
      </c>
      <c r="EY214" s="1" t="str">
        <f t="shared" si="174"/>
        <v>1-1层</v>
      </c>
      <c r="FB214" s="5">
        <v>20210526</v>
      </c>
    </row>
    <row r="215" customHeight="1" spans="1:158">
      <c r="A215" s="1">
        <v>1</v>
      </c>
      <c r="B215" s="1" t="s">
        <v>1818</v>
      </c>
      <c r="C215" s="3" t="s">
        <v>1819</v>
      </c>
      <c r="D215" s="1" t="str">
        <f t="shared" si="176"/>
        <v>510821217203JC00254</v>
      </c>
      <c r="E215" s="1" t="str">
        <f t="shared" si="177"/>
        <v>510821217203JC00254F00010001</v>
      </c>
      <c r="F215" s="1" t="s">
        <v>1820</v>
      </c>
      <c r="G215" s="1" t="s">
        <v>169</v>
      </c>
      <c r="H215" s="1">
        <f>COUNTIF(F:F,F215)</f>
        <v>1</v>
      </c>
      <c r="I215" s="5" t="s">
        <v>170</v>
      </c>
      <c r="L215" s="1" t="s">
        <v>1821</v>
      </c>
      <c r="M215" s="1">
        <f>COUNTIF(L:L,L215)</f>
        <v>1</v>
      </c>
      <c r="P215" s="6" t="str">
        <f>IFERROR(HYPERLINK(VLOOKUP(L:L,户籍资料路径!A:C,2,FALSE),"有"),"无")</f>
        <v>有</v>
      </c>
      <c r="Q215" s="11" t="str">
        <f>IFERROR(HYPERLINK(VLOOKUP(L:L,权属资料路径!A:B,2,FALSE),"有"),"无")</f>
        <v>无</v>
      </c>
      <c r="R215" s="11" t="str">
        <f>IFERROR(HYPERLINK(VLOOKUP(F:F,调查资料路径!A:B,2,FALSE),"有"),"无")</f>
        <v>无</v>
      </c>
      <c r="S215" s="12" t="str">
        <f t="shared" si="178"/>
        <v>有</v>
      </c>
      <c r="T215" s="1" t="s">
        <v>1822</v>
      </c>
      <c r="X215" s="1" t="s">
        <v>841</v>
      </c>
      <c r="Y215" s="1" t="str">
        <f t="shared" si="179"/>
        <v>6</v>
      </c>
      <c r="Z215" s="1" t="s">
        <v>1823</v>
      </c>
      <c r="AA215" s="1" t="str">
        <f>VLOOKUP(L:L,[1]Sheet1!$A:$N,2,FALSE)</f>
        <v>四川省旺苍县天星乡木瓜村4组53号</v>
      </c>
      <c r="AB215" s="1">
        <f t="shared" si="158"/>
        <v>0</v>
      </c>
      <c r="AC215" s="1" t="str">
        <f t="shared" si="159"/>
        <v>旺苍县天星乡木瓜村3组集体经济组织成员</v>
      </c>
      <c r="AD215" s="1">
        <v>628216</v>
      </c>
      <c r="AE215" s="1" t="s">
        <v>172</v>
      </c>
      <c r="AF215" s="1" t="s">
        <v>173</v>
      </c>
      <c r="AG215" s="1" t="s">
        <v>174</v>
      </c>
      <c r="AH215" s="1" t="str">
        <f t="shared" si="180"/>
        <v>旺苍县天星乡木瓜村3组向仕学住宅一幢1-3层</v>
      </c>
      <c r="AJ215" s="1" t="s">
        <v>176</v>
      </c>
      <c r="AK215" s="5" t="s">
        <v>1824</v>
      </c>
      <c r="AP215" s="24" t="s">
        <v>177</v>
      </c>
      <c r="AS215" s="25" t="str">
        <f t="shared" si="181"/>
        <v>本宗地采用测距仪丈量了部分界址边长。界址线清楚，双方现场指界，与邻宗地无争议。</v>
      </c>
      <c r="AT215" s="5" t="s">
        <v>178</v>
      </c>
      <c r="AU215" s="1" t="s">
        <v>179</v>
      </c>
      <c r="AW215" s="1" t="s">
        <v>180</v>
      </c>
      <c r="AY215" s="5" t="s">
        <v>181</v>
      </c>
      <c r="BA215" s="1" t="s">
        <v>570</v>
      </c>
      <c r="BB215" s="1">
        <v>0</v>
      </c>
      <c r="BD215" s="1" t="e">
        <f>VLOOKUP(K:K,面签资料路径!A:C,2,0)</f>
        <v>#N/A</v>
      </c>
      <c r="BG215" s="1" t="s">
        <v>207</v>
      </c>
      <c r="BH215" s="1" t="s">
        <v>185</v>
      </c>
      <c r="BJ215" s="1" t="s">
        <v>186</v>
      </c>
      <c r="BK215" s="1" t="str">
        <f t="shared" si="182"/>
        <v>自行修建</v>
      </c>
      <c r="BL215" s="1" t="s">
        <v>208</v>
      </c>
      <c r="BM215" s="1" t="s">
        <v>209</v>
      </c>
      <c r="BX215" s="1" t="s">
        <v>188</v>
      </c>
      <c r="BY215" s="1" t="s">
        <v>189</v>
      </c>
      <c r="BZ215" s="1" t="s">
        <v>189</v>
      </c>
      <c r="CA215" s="1" t="s">
        <v>189</v>
      </c>
      <c r="CB215" s="1" t="s">
        <v>189</v>
      </c>
      <c r="CC215" s="1" t="s">
        <v>188</v>
      </c>
      <c r="CD215" s="1" t="s">
        <v>189</v>
      </c>
      <c r="DC215" s="1" t="s">
        <v>233</v>
      </c>
      <c r="DD215" s="1" t="s">
        <v>244</v>
      </c>
      <c r="DE215" s="1" t="s">
        <v>220</v>
      </c>
      <c r="DF215" s="1" t="s">
        <v>211</v>
      </c>
      <c r="DG215" s="1" t="s">
        <v>220</v>
      </c>
      <c r="DH215" s="1" t="s">
        <v>193</v>
      </c>
      <c r="DI215" s="1" t="s">
        <v>194</v>
      </c>
      <c r="DJ215" s="1" t="s">
        <v>194</v>
      </c>
      <c r="DK215" s="1" t="s">
        <v>194</v>
      </c>
      <c r="DL215" s="1" t="s">
        <v>194</v>
      </c>
      <c r="DM215" s="1">
        <v>166.84</v>
      </c>
      <c r="DN215" s="41">
        <f>ROUND(IF(AM215="是",IFERROR(DM215*EE215/SUMIF(F:F,F215,EE:EE),DM215),IFERROR(DM215*BT215/SUMIF(F:F,F215,BT:BT),DM215)),2)</f>
        <v>166.84</v>
      </c>
      <c r="DO215" s="41">
        <v>141.67</v>
      </c>
      <c r="DP215" s="41">
        <f>ROUND(IF(AM215="是",IFERROR(DO215*EE215/SUMIF(F:F,F215,EE:EE),DO215),IFERROR(DO215*BT215/SUMIF(F:F,F215,BT:BT),DO215)),2)</f>
        <v>141.67</v>
      </c>
      <c r="DQ215" s="41">
        <v>0</v>
      </c>
      <c r="DR215" s="41">
        <v>0</v>
      </c>
      <c r="DS215" s="41">
        <v>0</v>
      </c>
      <c r="DT215" s="41">
        <v>141.67</v>
      </c>
      <c r="DU215" s="41">
        <v>126.9</v>
      </c>
      <c r="DV215" s="41">
        <v>98.65</v>
      </c>
      <c r="DW215" s="41">
        <v>0</v>
      </c>
      <c r="DX215" s="41">
        <v>0</v>
      </c>
      <c r="DY215" s="41">
        <v>0</v>
      </c>
      <c r="DZ215" s="41">
        <v>0</v>
      </c>
      <c r="EA215" s="41">
        <v>0</v>
      </c>
      <c r="EB215" s="41">
        <v>0</v>
      </c>
      <c r="EC215" s="41">
        <v>0</v>
      </c>
      <c r="ED215" s="41">
        <v>0</v>
      </c>
      <c r="EE215" s="41">
        <f>ROUND(IF(AM215="是",SUM(DQ215:EC215),IFERROR(SUM(DQ215:EC215)*BT215/SUMIF(F:F,F215,BT:BT),SUM(DQ215:EC215))),2)</f>
        <v>367.22</v>
      </c>
      <c r="EF215" s="41" t="s">
        <v>195</v>
      </c>
      <c r="EG215" s="41">
        <f t="shared" si="163"/>
        <v>150</v>
      </c>
      <c r="EH215" s="41">
        <f t="shared" si="164"/>
        <v>330.154639175258</v>
      </c>
      <c r="EI215" s="1">
        <v>3</v>
      </c>
      <c r="EJ215" s="41">
        <f t="shared" si="165"/>
        <v>16.84</v>
      </c>
      <c r="EK215" s="41">
        <f t="shared" si="166"/>
        <v>37.0653608247422</v>
      </c>
      <c r="EM215" s="33" t="str">
        <f t="shared" si="175"/>
        <v>经确认，该宗地总面积为166.84平方米，合法用地面积为150平方米，超占土地面积为16.84平方米;建筑总面积为0平方米，合法建筑面积为330.15平方米，超占建筑面积为37.07平方米</v>
      </c>
      <c r="EN215" s="33"/>
      <c r="EO215" s="43" t="str">
        <f t="shared" si="167"/>
        <v>该宗地面积为166.84平方米，合法面积为150平方米，超占土地面积为16.84平方米；建筑总面积为0平方米，合法建筑面积为330.15平方米，超占建筑面积为37.07平方米。
</v>
      </c>
      <c r="EP215" s="1"/>
      <c r="EQ215" s="1"/>
      <c r="ER215" s="1"/>
      <c r="ES215" s="1">
        <f t="shared" si="168"/>
        <v>3</v>
      </c>
      <c r="ET215" s="1" t="str">
        <f t="shared" si="169"/>
        <v>3</v>
      </c>
      <c r="EU215" s="1">
        <f t="shared" si="170"/>
        <v>0</v>
      </c>
      <c r="EV215" s="1">
        <f t="shared" si="171"/>
        <v>1</v>
      </c>
      <c r="EW215" s="1" t="str">
        <f t="shared" si="172"/>
        <v>1-3</v>
      </c>
      <c r="EX215" s="1" t="str">
        <f t="shared" si="173"/>
        <v>3</v>
      </c>
      <c r="EY215" s="1" t="str">
        <f t="shared" si="174"/>
        <v>1-3层</v>
      </c>
      <c r="FB215" s="5">
        <v>20210526</v>
      </c>
    </row>
    <row r="216" customHeight="1" spans="1:158">
      <c r="A216" s="1">
        <v>1</v>
      </c>
      <c r="B216" s="1" t="s">
        <v>1825</v>
      </c>
      <c r="C216" s="3" t="s">
        <v>1826</v>
      </c>
      <c r="D216" s="1" t="str">
        <f t="shared" si="176"/>
        <v>510821217203JC00255</v>
      </c>
      <c r="E216" s="1" t="str">
        <f t="shared" si="177"/>
        <v>510821217203JC00255F00010001</v>
      </c>
      <c r="F216" s="1" t="s">
        <v>1827</v>
      </c>
      <c r="G216" s="1" t="s">
        <v>169</v>
      </c>
      <c r="H216" s="1">
        <f>COUNTIF(F:F,F216)</f>
        <v>1</v>
      </c>
      <c r="I216" s="5" t="s">
        <v>170</v>
      </c>
      <c r="J216" s="9"/>
      <c r="L216" s="1" t="s">
        <v>1828</v>
      </c>
      <c r="M216" s="1">
        <f>COUNTIF(L:L,L216)</f>
        <v>1</v>
      </c>
      <c r="N216" s="9"/>
      <c r="P216" s="6" t="str">
        <f>IFERROR(HYPERLINK(VLOOKUP(L:L,户籍资料路径!A:C,2,FALSE),"有"),"无")</f>
        <v>有</v>
      </c>
      <c r="Q216" s="11" t="str">
        <f>IFERROR(HYPERLINK(VLOOKUP(L:L,权属资料路径!A:B,2,FALSE),"有"),"无")</f>
        <v>无</v>
      </c>
      <c r="R216" s="11" t="str">
        <f>IFERROR(HYPERLINK(VLOOKUP(F:F,调查资料路径!A:B,2,FALSE),"有"),"无")</f>
        <v>无</v>
      </c>
      <c r="S216" s="12" t="str">
        <f t="shared" si="178"/>
        <v>有</v>
      </c>
      <c r="T216" s="1" t="s">
        <v>1829</v>
      </c>
      <c r="X216" s="1" t="s">
        <v>233</v>
      </c>
      <c r="Y216" s="1" t="str">
        <f t="shared" si="179"/>
        <v>3</v>
      </c>
      <c r="Z216" s="1" t="s">
        <v>1830</v>
      </c>
      <c r="AA216" s="1" t="str">
        <f>VLOOKUP(L:L,[1]Sheet1!$A:$N,2,FALSE)</f>
        <v>四川省旺苍县天星乡木瓜村3组16号</v>
      </c>
      <c r="AB216" s="1">
        <f t="shared" si="158"/>
        <v>0</v>
      </c>
      <c r="AC216" s="1" t="str">
        <f t="shared" si="159"/>
        <v>旺苍县天星乡木瓜村2组集体经济组织成员</v>
      </c>
      <c r="AD216" s="1">
        <v>628216</v>
      </c>
      <c r="AE216" s="1" t="s">
        <v>172</v>
      </c>
      <c r="AF216" s="1" t="s">
        <v>173</v>
      </c>
      <c r="AG216" s="1" t="s">
        <v>567</v>
      </c>
      <c r="AH216" s="1" t="str">
        <f t="shared" si="180"/>
        <v>旺苍县天星乡木瓜村2组向德映住宅一幢1-1层</v>
      </c>
      <c r="AJ216" s="1" t="s">
        <v>568</v>
      </c>
      <c r="AK216" s="5" t="s">
        <v>1141</v>
      </c>
      <c r="AM216" s="9"/>
      <c r="AP216" s="24" t="s">
        <v>177</v>
      </c>
      <c r="AQ216" s="9"/>
      <c r="AS216" s="25" t="str">
        <f t="shared" si="181"/>
        <v>本宗地采用测距仪丈量了部分界址边长。界址线清楚，双方现场指界，与邻宗地无争议。</v>
      </c>
      <c r="AT216" s="5" t="s">
        <v>178</v>
      </c>
      <c r="AU216" s="1" t="s">
        <v>179</v>
      </c>
      <c r="AW216" s="1" t="s">
        <v>180</v>
      </c>
      <c r="AY216" s="5" t="s">
        <v>181</v>
      </c>
      <c r="BA216" s="1" t="s">
        <v>182</v>
      </c>
      <c r="BB216" s="1" t="s">
        <v>827</v>
      </c>
      <c r="BD216" s="1" t="e">
        <f>VLOOKUP(K:K,面签资料路径!A:C,2,0)</f>
        <v>#N/A</v>
      </c>
      <c r="BG216" s="1" t="s">
        <v>207</v>
      </c>
      <c r="BH216" s="1" t="s">
        <v>185</v>
      </c>
      <c r="BJ216" s="1" t="s">
        <v>186</v>
      </c>
      <c r="BK216" s="1" t="str">
        <f t="shared" si="182"/>
        <v>自行修建</v>
      </c>
      <c r="BL216" s="1" t="s">
        <v>208</v>
      </c>
      <c r="BM216" s="1" t="s">
        <v>209</v>
      </c>
      <c r="BX216" s="1" t="s">
        <v>188</v>
      </c>
      <c r="BY216" s="1" t="s">
        <v>189</v>
      </c>
      <c r="BZ216" s="1" t="s">
        <v>189</v>
      </c>
      <c r="CA216" s="1" t="s">
        <v>189</v>
      </c>
      <c r="CB216" s="1" t="s">
        <v>189</v>
      </c>
      <c r="CC216" s="1" t="s">
        <v>188</v>
      </c>
      <c r="CD216" s="1" t="s">
        <v>189</v>
      </c>
      <c r="DC216" s="1" t="s">
        <v>169</v>
      </c>
      <c r="DD216" s="1" t="s">
        <v>210</v>
      </c>
      <c r="DE216" s="1" t="s">
        <v>192</v>
      </c>
      <c r="DF216" s="1" t="s">
        <v>1831</v>
      </c>
      <c r="DG216" s="1" t="s">
        <v>193</v>
      </c>
      <c r="DH216" s="1" t="s">
        <v>192</v>
      </c>
      <c r="DI216" s="1" t="s">
        <v>194</v>
      </c>
      <c r="DJ216" s="1" t="s">
        <v>253</v>
      </c>
      <c r="DK216" s="1" t="s">
        <v>194</v>
      </c>
      <c r="DL216" s="1" t="s">
        <v>194</v>
      </c>
      <c r="DM216" s="1">
        <v>288.86</v>
      </c>
      <c r="DN216" s="41">
        <f>ROUND(IF(AM216="是",IFERROR(DM216*EE216/SUMIF(F:F,F216,EE:EE),DM216),IFERROR(DM216*BT216/SUMIF(F:F,F216,BT:BT),DM216)),2)</f>
        <v>288.86</v>
      </c>
      <c r="DO216" s="41">
        <v>216.97</v>
      </c>
      <c r="DP216" s="41">
        <f>ROUND(IF(AM216="是",IFERROR(DO216*EE216/SUMIF(F:F,F216,EE:EE),DO216),IFERROR(DO216*BT216/SUMIF(F:F,F216,BT:BT),DO216)),2)</f>
        <v>216.97</v>
      </c>
      <c r="DQ216" s="41">
        <v>0</v>
      </c>
      <c r="DR216" s="41">
        <v>0</v>
      </c>
      <c r="DS216" s="41">
        <v>0</v>
      </c>
      <c r="DT216" s="41">
        <v>216.97</v>
      </c>
      <c r="DU216" s="41">
        <v>0</v>
      </c>
      <c r="DV216" s="41">
        <v>0</v>
      </c>
      <c r="DW216" s="41">
        <v>0</v>
      </c>
      <c r="DX216" s="41">
        <v>0</v>
      </c>
      <c r="DY216" s="41">
        <v>0</v>
      </c>
      <c r="DZ216" s="41">
        <v>0</v>
      </c>
      <c r="EA216" s="41">
        <v>0</v>
      </c>
      <c r="EB216" s="41">
        <v>0</v>
      </c>
      <c r="EC216" s="41">
        <v>0</v>
      </c>
      <c r="ED216" s="41">
        <v>0</v>
      </c>
      <c r="EE216" s="41">
        <f>ROUND(IF(AM216="是",SUM(DQ216:EC216),IFERROR(SUM(DQ216:EC216)*BT216/SUMIF(F:F,F216,BT:BT),SUM(DQ216:EC216))),2)</f>
        <v>216.97</v>
      </c>
      <c r="EF216" s="41" t="s">
        <v>195</v>
      </c>
      <c r="EG216" s="41">
        <f t="shared" si="163"/>
        <v>90</v>
      </c>
      <c r="EH216" s="41">
        <f t="shared" si="164"/>
        <v>67.6012601260126</v>
      </c>
      <c r="EI216" s="1">
        <v>1</v>
      </c>
      <c r="EJ216" s="41">
        <f t="shared" si="165"/>
        <v>198.86</v>
      </c>
      <c r="EK216" s="41">
        <f t="shared" si="166"/>
        <v>149.368739873987</v>
      </c>
      <c r="EM216" s="33" t="str">
        <f t="shared" si="175"/>
        <v>经确认，该宗地总面积为288.86平方米，合法用地面积为90平方米，超占土地面积为198.86平方米;建筑总面积为0平方米，合法建筑面积为67.6平方米，超占建筑面积为149.37平方米</v>
      </c>
      <c r="EN216" s="33"/>
      <c r="EO216" s="43" t="str">
        <f t="shared" si="167"/>
        <v>该宗地面积为288.86平方米，合法面积为90平方米，超占土地面积为198.86平方米；建筑总面积为0平方米，合法建筑面积为67.6平方米，超占建筑面积为149.37平方米。
</v>
      </c>
      <c r="EP216" s="1"/>
      <c r="EQ216" s="1"/>
      <c r="ER216" s="1"/>
      <c r="ES216" s="1">
        <f t="shared" si="168"/>
        <v>1</v>
      </c>
      <c r="ET216" s="1" t="str">
        <f t="shared" si="169"/>
        <v>1</v>
      </c>
      <c r="EU216" s="1">
        <f t="shared" si="170"/>
        <v>0</v>
      </c>
      <c r="EV216" s="1">
        <f t="shared" si="171"/>
        <v>1</v>
      </c>
      <c r="EW216" s="1" t="str">
        <f t="shared" si="172"/>
        <v>1-1</v>
      </c>
      <c r="EX216" s="1" t="str">
        <f t="shared" si="173"/>
        <v>1</v>
      </c>
      <c r="EY216" s="1" t="str">
        <f t="shared" si="174"/>
        <v>1-1层</v>
      </c>
      <c r="FB216" s="5">
        <v>20210526</v>
      </c>
    </row>
    <row r="217" customHeight="1" spans="1:158">
      <c r="A217" s="1">
        <v>1</v>
      </c>
      <c r="B217" s="1" t="s">
        <v>1832</v>
      </c>
      <c r="C217" s="3" t="s">
        <v>1833</v>
      </c>
      <c r="D217" s="1" t="str">
        <f t="shared" si="176"/>
        <v>510821217203JC00256</v>
      </c>
      <c r="E217" s="1" t="str">
        <f t="shared" si="177"/>
        <v>510821217203JC00256F00010001</v>
      </c>
      <c r="F217" s="1" t="s">
        <v>1834</v>
      </c>
      <c r="G217" s="1" t="s">
        <v>169</v>
      </c>
      <c r="H217" s="1">
        <f>COUNTIF(F:F,F217)</f>
        <v>1</v>
      </c>
      <c r="I217" s="5" t="s">
        <v>170</v>
      </c>
      <c r="L217" s="1" t="s">
        <v>1835</v>
      </c>
      <c r="M217" s="1">
        <f>COUNTIF(L:L,L217)</f>
        <v>1</v>
      </c>
      <c r="P217" s="6" t="str">
        <f>IFERROR(HYPERLINK(VLOOKUP(L:L,户籍资料路径!A:C,2,FALSE),"有"),"无")</f>
        <v>有</v>
      </c>
      <c r="Q217" s="11" t="str">
        <f>IFERROR(HYPERLINK(VLOOKUP(K:K,权属资料路径!A:B,2,FALSE),"有"),"无")</f>
        <v>无</v>
      </c>
      <c r="R217" s="11" t="str">
        <f>IFERROR(HYPERLINK(VLOOKUP(F:F,调查资料路径!A:B,2,FALSE),"有"),"无")</f>
        <v>无</v>
      </c>
      <c r="S217" s="12" t="str">
        <f t="shared" si="178"/>
        <v>有</v>
      </c>
      <c r="T217" s="1" t="s">
        <v>1836</v>
      </c>
      <c r="X217" s="1" t="s">
        <v>217</v>
      </c>
      <c r="Y217" s="1" t="str">
        <f t="shared" si="179"/>
        <v>2</v>
      </c>
      <c r="Z217" s="1" t="s">
        <v>1837</v>
      </c>
      <c r="AA217" s="1" t="str">
        <f>VLOOKUP(L:L,[1]Sheet1!$A:$N,2,FALSE)</f>
        <v>四川省旺苍县天星乡木瓜村3组17号</v>
      </c>
      <c r="AB217" s="1">
        <f t="shared" si="158"/>
        <v>0</v>
      </c>
      <c r="AC217" s="1" t="str">
        <f t="shared" si="159"/>
        <v>旺苍县天星乡木瓜村2组集体经济组织成员</v>
      </c>
      <c r="AD217" s="1">
        <v>628216</v>
      </c>
      <c r="AE217" s="1" t="s">
        <v>172</v>
      </c>
      <c r="AF217" s="1" t="s">
        <v>173</v>
      </c>
      <c r="AG217" s="1" t="s">
        <v>567</v>
      </c>
      <c r="AH217" s="1" t="str">
        <f t="shared" si="180"/>
        <v>旺苍县天星乡木瓜村2组向德华住宅一幢1-1层</v>
      </c>
      <c r="AJ217" s="1" t="s">
        <v>568</v>
      </c>
      <c r="AK217" s="5" t="s">
        <v>1838</v>
      </c>
      <c r="AM217" s="9"/>
      <c r="AP217" s="24" t="s">
        <v>177</v>
      </c>
      <c r="AS217" s="25" t="str">
        <f t="shared" si="181"/>
        <v>本宗地采用测距仪丈量了部分界址边长。界址线清楚，双方现场指界，与邻宗地无争议。</v>
      </c>
      <c r="AT217" s="5" t="s">
        <v>178</v>
      </c>
      <c r="AU217" s="1" t="s">
        <v>179</v>
      </c>
      <c r="AW217" s="1" t="s">
        <v>180</v>
      </c>
      <c r="AY217" s="5" t="s">
        <v>181</v>
      </c>
      <c r="BA217" s="1" t="s">
        <v>570</v>
      </c>
      <c r="BB217" s="1">
        <v>0</v>
      </c>
      <c r="BD217" s="1" t="e">
        <f>VLOOKUP(K:K,面签资料路径!A:C,2,0)</f>
        <v>#N/A</v>
      </c>
      <c r="BG217" s="1" t="s">
        <v>207</v>
      </c>
      <c r="BH217" s="1" t="s">
        <v>185</v>
      </c>
      <c r="BJ217" s="1" t="s">
        <v>186</v>
      </c>
      <c r="BK217" s="1" t="str">
        <f t="shared" si="182"/>
        <v>自行修建</v>
      </c>
      <c r="BL217" s="1" t="s">
        <v>208</v>
      </c>
      <c r="BM217" s="1" t="s">
        <v>209</v>
      </c>
      <c r="BT217" s="9"/>
      <c r="BX217" s="1" t="s">
        <v>188</v>
      </c>
      <c r="BY217" s="1" t="s">
        <v>189</v>
      </c>
      <c r="BZ217" s="1" t="s">
        <v>189</v>
      </c>
      <c r="CA217" s="1" t="s">
        <v>189</v>
      </c>
      <c r="CB217" s="1" t="s">
        <v>189</v>
      </c>
      <c r="CC217" s="1" t="s">
        <v>188</v>
      </c>
      <c r="CD217" s="1" t="s">
        <v>189</v>
      </c>
      <c r="DC217" s="1" t="s">
        <v>169</v>
      </c>
      <c r="DD217" s="1" t="s">
        <v>210</v>
      </c>
      <c r="DE217" s="1" t="s">
        <v>1831</v>
      </c>
      <c r="DF217" s="1" t="s">
        <v>211</v>
      </c>
      <c r="DG217" s="1" t="s">
        <v>211</v>
      </c>
      <c r="DH217" s="1" t="s">
        <v>192</v>
      </c>
      <c r="DI217" s="1" t="s">
        <v>253</v>
      </c>
      <c r="DJ217" s="1" t="s">
        <v>194</v>
      </c>
      <c r="DK217" s="1" t="s">
        <v>194</v>
      </c>
      <c r="DL217" s="1" t="s">
        <v>194</v>
      </c>
      <c r="DM217" s="1">
        <v>270.59</v>
      </c>
      <c r="DN217" s="41">
        <f>ROUND(IF(AM217="是",IFERROR(DM217*EE217/SUMIF(F:F,F217,EE:EE),DM217),IFERROR(DM217*BT217/SUMIF(F:F,F217,BT:BT),DM217)),2)</f>
        <v>270.59</v>
      </c>
      <c r="DO217" s="41">
        <v>202.3</v>
      </c>
      <c r="DP217" s="41">
        <f>ROUND(IF(AM217="是",IFERROR(DO217*EE217/SUMIF(F:F,F217,EE:EE),DO217),IFERROR(DO217*BT217/SUMIF(F:F,F217,BT:BT),DO217)),2)</f>
        <v>202.3</v>
      </c>
      <c r="DQ217" s="41">
        <v>0</v>
      </c>
      <c r="DR217" s="41">
        <v>0</v>
      </c>
      <c r="DS217" s="41">
        <v>0</v>
      </c>
      <c r="DT217" s="41">
        <v>202.3</v>
      </c>
      <c r="DU217" s="41">
        <v>0</v>
      </c>
      <c r="DV217" s="41">
        <v>0</v>
      </c>
      <c r="DW217" s="41">
        <v>0</v>
      </c>
      <c r="DX217" s="41">
        <v>0</v>
      </c>
      <c r="DY217" s="41">
        <v>0</v>
      </c>
      <c r="DZ217" s="41">
        <v>0</v>
      </c>
      <c r="EA217" s="41">
        <v>0</v>
      </c>
      <c r="EB217" s="41">
        <v>0</v>
      </c>
      <c r="EC217" s="41">
        <v>0</v>
      </c>
      <c r="ED217" s="41">
        <v>0</v>
      </c>
      <c r="EE217" s="41">
        <f>ROUND(IF(AM217="是",SUM(DQ217:EC217),IFERROR(SUM(DQ217:EC217)*BT217/SUMIF(F:F,F217,BT:BT),SUM(DQ217:EC217))),2)</f>
        <v>202.3</v>
      </c>
      <c r="EF217" s="41" t="s">
        <v>195</v>
      </c>
      <c r="EG217" s="41">
        <f t="shared" si="163"/>
        <v>270.59</v>
      </c>
      <c r="EH217" s="41">
        <f t="shared" si="164"/>
        <v>202.3</v>
      </c>
      <c r="EI217" s="1">
        <v>1</v>
      </c>
      <c r="EJ217" s="41">
        <f t="shared" si="165"/>
        <v>0</v>
      </c>
      <c r="EK217" s="41">
        <f t="shared" si="166"/>
        <v>0</v>
      </c>
      <c r="EM217" s="33" t="str">
        <f t="shared" si="175"/>
        <v>无</v>
      </c>
      <c r="EN217" s="33"/>
      <c r="EO217" s="43" t="str">
        <f t="shared" si="167"/>
        <v/>
      </c>
      <c r="EP217" s="1"/>
      <c r="EQ217" s="1"/>
      <c r="ER217" s="1"/>
      <c r="ES217" s="1">
        <f t="shared" si="168"/>
        <v>1</v>
      </c>
      <c r="ET217" s="1" t="str">
        <f t="shared" si="169"/>
        <v>1</v>
      </c>
      <c r="EU217" s="1">
        <f t="shared" si="170"/>
        <v>0</v>
      </c>
      <c r="EV217" s="1">
        <f t="shared" si="171"/>
        <v>1</v>
      </c>
      <c r="EW217" s="1" t="str">
        <f t="shared" si="172"/>
        <v>1-1</v>
      </c>
      <c r="EX217" s="1" t="str">
        <f t="shared" si="173"/>
        <v>1</v>
      </c>
      <c r="EY217" s="1" t="str">
        <f t="shared" si="174"/>
        <v>1-1层</v>
      </c>
      <c r="FB217" s="5">
        <v>20210526</v>
      </c>
    </row>
    <row r="218" customHeight="1" spans="1:158">
      <c r="A218" s="1">
        <v>1</v>
      </c>
      <c r="B218" s="1" t="s">
        <v>1839</v>
      </c>
      <c r="C218" s="3" t="s">
        <v>1840</v>
      </c>
      <c r="D218" s="1" t="str">
        <f t="shared" si="176"/>
        <v>510821217203JC00257</v>
      </c>
      <c r="E218" s="1" t="str">
        <f t="shared" si="177"/>
        <v>510821217203JC00257F00010001</v>
      </c>
      <c r="F218" s="1" t="s">
        <v>1841</v>
      </c>
      <c r="G218" s="1" t="s">
        <v>169</v>
      </c>
      <c r="H218" s="1">
        <f>COUNTIF(F:F,F218)</f>
        <v>1</v>
      </c>
      <c r="I218" s="5" t="s">
        <v>170</v>
      </c>
      <c r="L218" s="1" t="s">
        <v>1842</v>
      </c>
      <c r="M218" s="1">
        <f>COUNTIF(L:L,L218)</f>
        <v>1</v>
      </c>
      <c r="P218" s="6" t="str">
        <f>IFERROR(HYPERLINK(VLOOKUP(L:L,户籍资料路径!A:C,2,FALSE),"有"),"无")</f>
        <v>有</v>
      </c>
      <c r="Q218" s="11" t="str">
        <f>IFERROR(HYPERLINK(VLOOKUP(K:K,权属资料路径!A:B,2,FALSE),"有"),"无")</f>
        <v>无</v>
      </c>
      <c r="R218" s="11" t="str">
        <f>IFERROR(HYPERLINK(VLOOKUP(F:F,调查资料路径!A:B,2,FALSE),"有"),"无")</f>
        <v>无</v>
      </c>
      <c r="S218" s="12" t="str">
        <f t="shared" si="178"/>
        <v>有</v>
      </c>
      <c r="T218" s="1" t="s">
        <v>1843</v>
      </c>
      <c r="X218" s="1" t="s">
        <v>241</v>
      </c>
      <c r="Y218" s="1" t="str">
        <f t="shared" si="179"/>
        <v>5</v>
      </c>
      <c r="Z218" s="1" t="s">
        <v>1844</v>
      </c>
      <c r="AA218" s="1" t="str">
        <f>VLOOKUP(L:L,[1]Sheet1!$A:$N,2,FALSE)</f>
        <v>四川省旺苍县天星乡木瓜村3组15号</v>
      </c>
      <c r="AB218" s="1">
        <f t="shared" si="158"/>
        <v>0</v>
      </c>
      <c r="AC218" s="1" t="str">
        <f t="shared" si="159"/>
        <v>旺苍县天星乡木瓜村2组集体经济组织成员</v>
      </c>
      <c r="AD218" s="1">
        <v>628216</v>
      </c>
      <c r="AE218" s="1" t="s">
        <v>172</v>
      </c>
      <c r="AF218" s="1" t="s">
        <v>173</v>
      </c>
      <c r="AG218" s="1" t="s">
        <v>567</v>
      </c>
      <c r="AH218" s="1" t="str">
        <f t="shared" si="180"/>
        <v>旺苍县天星乡木瓜村2组向德奇住宅一幢1-1层</v>
      </c>
      <c r="AJ218" s="1" t="s">
        <v>568</v>
      </c>
      <c r="AK218" s="5" t="s">
        <v>1845</v>
      </c>
      <c r="AP218" s="24" t="s">
        <v>177</v>
      </c>
      <c r="AS218" s="25" t="str">
        <f t="shared" si="181"/>
        <v>本宗地采用测距仪丈量了部分界址边长。界址线清楚，双方现场指界，与邻宗地无争议。</v>
      </c>
      <c r="AT218" s="5" t="s">
        <v>178</v>
      </c>
      <c r="AU218" s="1" t="s">
        <v>179</v>
      </c>
      <c r="AW218" s="1" t="s">
        <v>180</v>
      </c>
      <c r="AY218" s="5" t="s">
        <v>181</v>
      </c>
      <c r="BA218" s="1" t="s">
        <v>570</v>
      </c>
      <c r="BB218" s="1">
        <v>0</v>
      </c>
      <c r="BD218" s="1" t="e">
        <f>VLOOKUP(K:K,面签资料路径!A:C,2,0)</f>
        <v>#N/A</v>
      </c>
      <c r="BG218" s="1" t="s">
        <v>207</v>
      </c>
      <c r="BH218" s="1" t="s">
        <v>185</v>
      </c>
      <c r="BJ218" s="1" t="s">
        <v>186</v>
      </c>
      <c r="BK218" s="1" t="str">
        <f t="shared" si="182"/>
        <v>自行修建</v>
      </c>
      <c r="BL218" s="1" t="s">
        <v>208</v>
      </c>
      <c r="BM218" s="1" t="s">
        <v>209</v>
      </c>
      <c r="BX218" s="1" t="s">
        <v>189</v>
      </c>
      <c r="BY218" s="1" t="s">
        <v>189</v>
      </c>
      <c r="BZ218" s="1" t="s">
        <v>189</v>
      </c>
      <c r="CA218" s="1" t="s">
        <v>189</v>
      </c>
      <c r="CB218" s="1" t="s">
        <v>189</v>
      </c>
      <c r="CC218" s="1" t="s">
        <v>188</v>
      </c>
      <c r="CD218" s="1" t="s">
        <v>189</v>
      </c>
      <c r="DC218" s="1" t="s">
        <v>169</v>
      </c>
      <c r="DD218" s="1" t="s">
        <v>210</v>
      </c>
      <c r="DE218" s="1" t="s">
        <v>220</v>
      </c>
      <c r="DF218" s="1" t="s">
        <v>211</v>
      </c>
      <c r="DG218" s="1" t="s">
        <v>1846</v>
      </c>
      <c r="DH218" s="1" t="s">
        <v>1847</v>
      </c>
      <c r="DI218" s="1" t="s">
        <v>194</v>
      </c>
      <c r="DJ218" s="1" t="s">
        <v>194</v>
      </c>
      <c r="DK218" s="1" t="s">
        <v>253</v>
      </c>
      <c r="DL218" s="1" t="s">
        <v>253</v>
      </c>
      <c r="DM218" s="1">
        <v>293.74</v>
      </c>
      <c r="DN218" s="41">
        <f>ROUND(IF(AM218="是",IFERROR(DM218*EE218/SUMIF(F:F,F218,EE:EE),DM218),IFERROR(DM218*BT218/SUMIF(F:F,F218,BT:BT),DM218)),2)</f>
        <v>293.74</v>
      </c>
      <c r="DO218" s="41">
        <v>238.63</v>
      </c>
      <c r="DP218" s="41">
        <f>ROUND(IF(AM218="是",IFERROR(DO218*EE218/SUMIF(F:F,F218,EE:EE),DO218),IFERROR(DO218*BT218/SUMIF(F:F,F218,BT:BT),DO218)),2)</f>
        <v>238.63</v>
      </c>
      <c r="DQ218" s="41">
        <v>0</v>
      </c>
      <c r="DR218" s="41">
        <v>0</v>
      </c>
      <c r="DS218" s="41">
        <v>0</v>
      </c>
      <c r="DT218" s="41">
        <v>238.63</v>
      </c>
      <c r="DU218" s="41">
        <v>0</v>
      </c>
      <c r="DV218" s="41">
        <v>0</v>
      </c>
      <c r="DW218" s="41">
        <v>0</v>
      </c>
      <c r="DX218" s="41">
        <v>0</v>
      </c>
      <c r="DY218" s="41">
        <v>0</v>
      </c>
      <c r="DZ218" s="41">
        <v>0</v>
      </c>
      <c r="EA218" s="41">
        <v>0</v>
      </c>
      <c r="EB218" s="41">
        <v>0</v>
      </c>
      <c r="EC218" s="41">
        <v>0</v>
      </c>
      <c r="ED218" s="41">
        <v>0</v>
      </c>
      <c r="EE218" s="41">
        <f>ROUND(IF(AM218="是",SUM(DQ218:EC218),IFERROR(SUM(DQ218:EC218)*BT218/SUMIF(F:F,F218,BT:BT),SUM(DQ218:EC218))),2)</f>
        <v>238.63</v>
      </c>
      <c r="EF218" s="41" t="s">
        <v>195</v>
      </c>
      <c r="EG218" s="41">
        <f t="shared" si="163"/>
        <v>150</v>
      </c>
      <c r="EH218" s="41">
        <f t="shared" si="164"/>
        <v>121.857765370736</v>
      </c>
      <c r="EI218" s="1">
        <v>1</v>
      </c>
      <c r="EJ218" s="41">
        <f t="shared" si="165"/>
        <v>143.74</v>
      </c>
      <c r="EK218" s="41">
        <f t="shared" si="166"/>
        <v>116.772234629264</v>
      </c>
      <c r="EM218" s="33" t="str">
        <f t="shared" si="175"/>
        <v>经确认，该宗地总面积为293.74平方米，合法用地面积为150平方米，超占土地面积为143.74平方米;建筑总面积为0平方米，合法建筑面积为121.86平方米，超占建筑面积为116.77平方米</v>
      </c>
      <c r="EN218" s="33"/>
      <c r="EO218" s="43" t="str">
        <f t="shared" si="167"/>
        <v>该宗地面积为293.74平方米，合法面积为150平方米，超占土地面积为143.74平方米；建筑总面积为0平方米，合法建筑面积为121.86平方米，超占建筑面积为116.77平方米。
</v>
      </c>
      <c r="EP218" s="1"/>
      <c r="EQ218" s="1"/>
      <c r="ER218" s="1"/>
      <c r="ES218" s="1">
        <f t="shared" si="168"/>
        <v>1</v>
      </c>
      <c r="ET218" s="1" t="str">
        <f t="shared" si="169"/>
        <v>1</v>
      </c>
      <c r="EU218" s="1">
        <f t="shared" si="170"/>
        <v>0</v>
      </c>
      <c r="EV218" s="1">
        <f t="shared" si="171"/>
        <v>1</v>
      </c>
      <c r="EW218" s="1" t="str">
        <f t="shared" si="172"/>
        <v>1-1</v>
      </c>
      <c r="EX218" s="1" t="str">
        <f t="shared" si="173"/>
        <v>1</v>
      </c>
      <c r="EY218" s="1" t="str">
        <f t="shared" si="174"/>
        <v>1-1层</v>
      </c>
      <c r="FB218" s="5">
        <v>20210526</v>
      </c>
    </row>
    <row r="219" customHeight="1" spans="1:158">
      <c r="A219" s="1">
        <v>1</v>
      </c>
      <c r="B219" s="1" t="s">
        <v>1848</v>
      </c>
      <c r="C219" s="3" t="s">
        <v>1849</v>
      </c>
      <c r="D219" s="1" t="str">
        <f t="shared" si="176"/>
        <v>510821217203JC00259</v>
      </c>
      <c r="E219" s="1" t="str">
        <f t="shared" si="177"/>
        <v>510821217203JC00259F00010001</v>
      </c>
      <c r="F219" s="1" t="s">
        <v>1850</v>
      </c>
      <c r="G219" s="1" t="s">
        <v>169</v>
      </c>
      <c r="H219" s="1">
        <f>COUNTIF(F:F,F219)</f>
        <v>1</v>
      </c>
      <c r="I219" s="5" t="s">
        <v>170</v>
      </c>
      <c r="L219" s="1" t="s">
        <v>1851</v>
      </c>
      <c r="M219" s="1">
        <f>COUNTIF(L:L,L219)</f>
        <v>1</v>
      </c>
      <c r="P219" s="6" t="str">
        <f>IFERROR(HYPERLINK(VLOOKUP(L:L,户籍资料路径!A:C,2,FALSE),"有"),"无")</f>
        <v>有</v>
      </c>
      <c r="Q219" s="11" t="str">
        <f>IFERROR(HYPERLINK(VLOOKUP(K:K,权属资料路径!A:B,2,FALSE),"有"),"无")</f>
        <v>无</v>
      </c>
      <c r="R219" s="11" t="str">
        <f>IFERROR(HYPERLINK(VLOOKUP(F:F,调查资料路径!A:B,2,FALSE),"有"),"无")</f>
        <v>无</v>
      </c>
      <c r="S219" s="12" t="str">
        <f t="shared" si="178"/>
        <v>有</v>
      </c>
      <c r="T219" s="1" t="s">
        <v>1852</v>
      </c>
      <c r="X219" s="1" t="s">
        <v>841</v>
      </c>
      <c r="Y219" s="1" t="str">
        <f t="shared" si="179"/>
        <v>6</v>
      </c>
      <c r="Z219" s="1" t="s">
        <v>1853</v>
      </c>
      <c r="AA219" s="1" t="str">
        <f>VLOOKUP(L:L,[1]Sheet1!$A:$N,2,FALSE)</f>
        <v>四川省旺苍县天星乡木瓜和3组21号</v>
      </c>
      <c r="AB219" s="1">
        <f t="shared" si="158"/>
        <v>0</v>
      </c>
      <c r="AC219" s="1" t="str">
        <f t="shared" si="159"/>
        <v>旺苍县天星乡木瓜村2组集体经济组织成员</v>
      </c>
      <c r="AD219" s="1">
        <v>628216</v>
      </c>
      <c r="AE219" s="1" t="s">
        <v>172</v>
      </c>
      <c r="AF219" s="1" t="s">
        <v>173</v>
      </c>
      <c r="AG219" s="1" t="s">
        <v>567</v>
      </c>
      <c r="AH219" s="1" t="str">
        <f t="shared" si="180"/>
        <v>旺苍县天星乡木瓜村2组向仕君住宅一幢1-2层</v>
      </c>
      <c r="AJ219" s="1" t="s">
        <v>568</v>
      </c>
      <c r="AK219" s="5" t="s">
        <v>1601</v>
      </c>
      <c r="AP219" s="24" t="s">
        <v>177</v>
      </c>
      <c r="AS219" s="25" t="str">
        <f t="shared" si="181"/>
        <v>本宗地采用测距仪丈量了部分界址边长。界址线清楚，双方现场指界，与邻宗地无争议。</v>
      </c>
      <c r="AT219" s="5" t="s">
        <v>178</v>
      </c>
      <c r="AU219" s="1" t="s">
        <v>179</v>
      </c>
      <c r="AW219" s="1" t="s">
        <v>180</v>
      </c>
      <c r="AY219" s="5" t="s">
        <v>181</v>
      </c>
      <c r="BA219" s="1" t="s">
        <v>570</v>
      </c>
      <c r="BB219" s="1">
        <v>0</v>
      </c>
      <c r="BD219" s="1" t="e">
        <f>VLOOKUP(K:K,面签资料路径!A:C,2,0)</f>
        <v>#N/A</v>
      </c>
      <c r="BG219" s="1" t="s">
        <v>207</v>
      </c>
      <c r="BH219" s="1" t="s">
        <v>185</v>
      </c>
      <c r="BJ219" s="1" t="s">
        <v>186</v>
      </c>
      <c r="BK219" s="1" t="str">
        <f t="shared" si="182"/>
        <v>自行修建</v>
      </c>
      <c r="BL219" s="1" t="s">
        <v>208</v>
      </c>
      <c r="BM219" s="1" t="s">
        <v>209</v>
      </c>
      <c r="BX219" s="1" t="s">
        <v>189</v>
      </c>
      <c r="BY219" s="1" t="s">
        <v>189</v>
      </c>
      <c r="BZ219" s="1" t="s">
        <v>189</v>
      </c>
      <c r="CA219" s="1" t="s">
        <v>189</v>
      </c>
      <c r="CB219" s="1" t="s">
        <v>189</v>
      </c>
      <c r="CC219" s="1" t="s">
        <v>188</v>
      </c>
      <c r="CD219" s="1" t="s">
        <v>189</v>
      </c>
      <c r="DC219" s="1" t="s">
        <v>217</v>
      </c>
      <c r="DD219" s="1" t="s">
        <v>244</v>
      </c>
      <c r="DE219" s="1" t="s">
        <v>1781</v>
      </c>
      <c r="DF219" s="1" t="s">
        <v>220</v>
      </c>
      <c r="DG219" s="1" t="s">
        <v>1854</v>
      </c>
      <c r="DH219" s="1" t="s">
        <v>193</v>
      </c>
      <c r="DI219" s="1" t="s">
        <v>194</v>
      </c>
      <c r="DJ219" s="1" t="s">
        <v>194</v>
      </c>
      <c r="DK219" s="1" t="s">
        <v>194</v>
      </c>
      <c r="DL219" s="1" t="s">
        <v>194</v>
      </c>
      <c r="DM219" s="1">
        <v>135.82</v>
      </c>
      <c r="DN219" s="41">
        <f>ROUND(IF(AM219="是",IFERROR(DM219*EE219/SUMIF(F:F,F219,EE:EE),DM219),IFERROR(DM219*BT219/SUMIF(F:F,F219,BT:BT),DM219)),2)</f>
        <v>135.82</v>
      </c>
      <c r="DO219" s="41">
        <v>116.42</v>
      </c>
      <c r="DP219" s="41">
        <f>ROUND(IF(AM219="是",IFERROR(DO219*EE219/SUMIF(F:F,F219,EE:EE),DO219),IFERROR(DO219*BT219/SUMIF(F:F,F219,BT:BT),DO219)),2)</f>
        <v>116.42</v>
      </c>
      <c r="DQ219" s="41">
        <v>0</v>
      </c>
      <c r="DR219" s="41">
        <v>0</v>
      </c>
      <c r="DS219" s="41">
        <v>0</v>
      </c>
      <c r="DT219" s="41">
        <v>116.42</v>
      </c>
      <c r="DU219" s="41">
        <v>112.49</v>
      </c>
      <c r="DV219" s="41">
        <v>0</v>
      </c>
      <c r="DW219" s="41">
        <v>0</v>
      </c>
      <c r="DX219" s="41">
        <v>0</v>
      </c>
      <c r="DY219" s="41">
        <v>0</v>
      </c>
      <c r="DZ219" s="41">
        <v>0</v>
      </c>
      <c r="EA219" s="41">
        <v>0</v>
      </c>
      <c r="EB219" s="41">
        <v>0</v>
      </c>
      <c r="EC219" s="41">
        <v>0</v>
      </c>
      <c r="ED219" s="41">
        <v>0</v>
      </c>
      <c r="EE219" s="41">
        <f>ROUND(IF(AM219="是",SUM(DQ219:EC219),IFERROR(SUM(DQ219:EC219)*BT219/SUMIF(F:F,F219,BT:BT),SUM(DQ219:EC219))),2)</f>
        <v>228.91</v>
      </c>
      <c r="EF219" s="41" t="s">
        <v>195</v>
      </c>
      <c r="EG219" s="41">
        <f t="shared" si="163"/>
        <v>135.82</v>
      </c>
      <c r="EH219" s="41">
        <f t="shared" si="164"/>
        <v>228.91</v>
      </c>
      <c r="EI219" s="1">
        <v>2</v>
      </c>
      <c r="EJ219" s="41">
        <f t="shared" si="165"/>
        <v>0</v>
      </c>
      <c r="EK219" s="41">
        <f t="shared" si="166"/>
        <v>0</v>
      </c>
      <c r="EM219" s="33" t="str">
        <f t="shared" si="175"/>
        <v>无</v>
      </c>
      <c r="EN219" s="33"/>
      <c r="EO219" s="43" t="str">
        <f t="shared" si="167"/>
        <v/>
      </c>
      <c r="EP219" s="1"/>
      <c r="EQ219" s="1"/>
      <c r="ER219" s="1"/>
      <c r="ES219" s="1">
        <f t="shared" si="168"/>
        <v>2</v>
      </c>
      <c r="ET219" s="1" t="str">
        <f t="shared" si="169"/>
        <v>2</v>
      </c>
      <c r="EU219" s="1">
        <f t="shared" si="170"/>
        <v>0</v>
      </c>
      <c r="EV219" s="1">
        <f t="shared" si="171"/>
        <v>1</v>
      </c>
      <c r="EW219" s="1" t="str">
        <f t="shared" si="172"/>
        <v>1-2</v>
      </c>
      <c r="EX219" s="1" t="str">
        <f t="shared" si="173"/>
        <v>2</v>
      </c>
      <c r="EY219" s="1" t="str">
        <f t="shared" si="174"/>
        <v>1-2层</v>
      </c>
      <c r="FB219" s="5">
        <v>20210526</v>
      </c>
    </row>
    <row r="220" customHeight="1" spans="1:158">
      <c r="A220" s="1">
        <v>1</v>
      </c>
      <c r="B220" s="1" t="s">
        <v>1855</v>
      </c>
      <c r="C220" s="3" t="s">
        <v>1856</v>
      </c>
      <c r="D220" s="1" t="str">
        <f t="shared" si="176"/>
        <v>510821217203JC00260</v>
      </c>
      <c r="E220" s="1" t="str">
        <f t="shared" si="177"/>
        <v>510821217203JC00260F00010001</v>
      </c>
      <c r="F220" s="1" t="s">
        <v>1857</v>
      </c>
      <c r="G220" s="1" t="s">
        <v>169</v>
      </c>
      <c r="H220" s="1">
        <f>COUNTIF(F:F,F220)</f>
        <v>1</v>
      </c>
      <c r="I220" s="5" t="s">
        <v>170</v>
      </c>
      <c r="J220" s="9"/>
      <c r="L220" s="1" t="s">
        <v>1858</v>
      </c>
      <c r="M220" s="1">
        <f>COUNTIF(L:L,L220)</f>
        <v>1</v>
      </c>
      <c r="P220" s="6" t="str">
        <f>IFERROR(HYPERLINK(VLOOKUP(L:L,户籍资料路径!A:C,2,FALSE),"有"),"无")</f>
        <v>有</v>
      </c>
      <c r="Q220" s="11" t="str">
        <f>IFERROR(HYPERLINK(VLOOKUP(K:K,权属资料路径!A:B,2,FALSE),"有"),"无")</f>
        <v>无</v>
      </c>
      <c r="R220" s="11" t="str">
        <f>IFERROR(HYPERLINK(VLOOKUP(F:F,调查资料路径!A:B,2,FALSE),"有"),"无")</f>
        <v>无</v>
      </c>
      <c r="S220" s="12" t="str">
        <f t="shared" si="178"/>
        <v>有</v>
      </c>
      <c r="T220" s="1" t="s">
        <v>1859</v>
      </c>
      <c r="X220" s="1" t="s">
        <v>241</v>
      </c>
      <c r="Y220" s="1" t="str">
        <f t="shared" si="179"/>
        <v>5</v>
      </c>
      <c r="Z220" s="1" t="s">
        <v>1860</v>
      </c>
      <c r="AA220" s="1" t="str">
        <f>VLOOKUP(L:L,[1]Sheet1!$A:$N,2,FALSE)</f>
        <v>四川省旺苍县天星乡木瓜村3组23号</v>
      </c>
      <c r="AB220" s="1">
        <f t="shared" si="158"/>
        <v>0</v>
      </c>
      <c r="AC220" s="1" t="str">
        <f t="shared" si="159"/>
        <v>旺苍县天星乡木瓜村2组集体经济组织成员</v>
      </c>
      <c r="AD220" s="1">
        <v>628216</v>
      </c>
      <c r="AE220" s="1" t="s">
        <v>172</v>
      </c>
      <c r="AF220" s="1" t="s">
        <v>173</v>
      </c>
      <c r="AG220" s="1" t="s">
        <v>567</v>
      </c>
      <c r="AH220" s="1" t="str">
        <f t="shared" si="180"/>
        <v>旺苍县天星乡木瓜村2组向德绿住宅一幢1-2层</v>
      </c>
      <c r="AJ220" s="1" t="s">
        <v>568</v>
      </c>
      <c r="AK220" s="5" t="s">
        <v>1030</v>
      </c>
      <c r="AP220" s="24" t="s">
        <v>177</v>
      </c>
      <c r="AQ220" s="27" t="s">
        <v>492</v>
      </c>
      <c r="AS220" s="25" t="str">
        <f t="shared" si="181"/>
        <v>本宗地采用测距仪丈量了部分界址边长。界址线清楚，双方现场指界，与邻宗地无争议。该权利人还有一处宅基地。</v>
      </c>
      <c r="AT220" s="5" t="s">
        <v>178</v>
      </c>
      <c r="AU220" s="1" t="s">
        <v>179</v>
      </c>
      <c r="AW220" s="1" t="s">
        <v>180</v>
      </c>
      <c r="AY220" s="5" t="s">
        <v>181</v>
      </c>
      <c r="BA220" s="1" t="s">
        <v>182</v>
      </c>
      <c r="BB220" s="1" t="s">
        <v>802</v>
      </c>
      <c r="BD220" s="1" t="e">
        <f>VLOOKUP(K:K,面签资料路径!A:C,2,0)</f>
        <v>#N/A</v>
      </c>
      <c r="BG220" s="1" t="s">
        <v>207</v>
      </c>
      <c r="BH220" s="1" t="s">
        <v>185</v>
      </c>
      <c r="BJ220" s="1" t="s">
        <v>186</v>
      </c>
      <c r="BK220" s="1" t="str">
        <f t="shared" si="182"/>
        <v>自行修建</v>
      </c>
      <c r="BL220" s="1" t="s">
        <v>208</v>
      </c>
      <c r="BM220" s="1" t="s">
        <v>209</v>
      </c>
      <c r="BX220" s="1" t="s">
        <v>189</v>
      </c>
      <c r="BY220" s="1" t="s">
        <v>189</v>
      </c>
      <c r="BZ220" s="1" t="s">
        <v>188</v>
      </c>
      <c r="CA220" s="1" t="s">
        <v>189</v>
      </c>
      <c r="CB220" s="1" t="s">
        <v>189</v>
      </c>
      <c r="CC220" s="1" t="s">
        <v>188</v>
      </c>
      <c r="CD220" s="1" t="s">
        <v>189</v>
      </c>
      <c r="CF220"/>
      <c r="DC220" s="1" t="s">
        <v>217</v>
      </c>
      <c r="DD220" s="1" t="s">
        <v>244</v>
      </c>
      <c r="DE220" s="1" t="s">
        <v>1774</v>
      </c>
      <c r="DF220" s="1" t="s">
        <v>1854</v>
      </c>
      <c r="DG220" s="1" t="s">
        <v>220</v>
      </c>
      <c r="DH220" s="1" t="s">
        <v>192</v>
      </c>
      <c r="DI220" s="1" t="s">
        <v>194</v>
      </c>
      <c r="DJ220" s="1" t="s">
        <v>194</v>
      </c>
      <c r="DK220" s="1" t="s">
        <v>194</v>
      </c>
      <c r="DL220" s="1" t="s">
        <v>194</v>
      </c>
      <c r="DM220" s="1">
        <v>79.23</v>
      </c>
      <c r="DN220" s="41">
        <f>ROUND(IF(AM220="是",IFERROR(DM220*EE220/SUMIF(F:F,F220,EE:EE),DM220),IFERROR(DM220*BT220/SUMIF(F:F,F220,BT:BT),DM220)),2)</f>
        <v>79.23</v>
      </c>
      <c r="DO220" s="41">
        <v>65.2</v>
      </c>
      <c r="DP220" s="41">
        <f>ROUND(IF(AM220="是",IFERROR(DO220*EE220/SUMIF(F:F,F220,EE:EE),DO220),IFERROR(DO220*BT220/SUMIF(F:F,F220,BT:BT),DO220)),2)</f>
        <v>65.2</v>
      </c>
      <c r="DQ220" s="41">
        <v>0</v>
      </c>
      <c r="DR220" s="41">
        <v>0</v>
      </c>
      <c r="DS220" s="41">
        <v>0</v>
      </c>
      <c r="DT220" s="41">
        <v>65.2</v>
      </c>
      <c r="DU220" s="41">
        <v>74.11</v>
      </c>
      <c r="DV220" s="41">
        <v>0</v>
      </c>
      <c r="DW220" s="41">
        <v>0</v>
      </c>
      <c r="DX220" s="41">
        <v>0</v>
      </c>
      <c r="DY220" s="41">
        <v>0</v>
      </c>
      <c r="DZ220" s="41">
        <v>0</v>
      </c>
      <c r="EA220" s="41">
        <v>0</v>
      </c>
      <c r="EB220" s="41">
        <v>0</v>
      </c>
      <c r="EC220" s="41">
        <v>0</v>
      </c>
      <c r="ED220" s="41">
        <v>0</v>
      </c>
      <c r="EE220" s="41">
        <f>ROUND(IF(AM220="是",SUM(DQ220:EC220),IFERROR(SUM(DQ220:EC220)*BT220/SUMIF(F:F,F220,BT:BT),SUM(DQ220:EC220))),2)</f>
        <v>139.31</v>
      </c>
      <c r="EF220" s="41" t="s">
        <v>195</v>
      </c>
      <c r="EG220" s="41">
        <f t="shared" si="163"/>
        <v>79.23</v>
      </c>
      <c r="EH220" s="41">
        <f t="shared" si="164"/>
        <v>139.31</v>
      </c>
      <c r="EI220" s="1">
        <v>2</v>
      </c>
      <c r="EJ220" s="41">
        <f t="shared" si="165"/>
        <v>0</v>
      </c>
      <c r="EK220" s="41">
        <f t="shared" si="166"/>
        <v>0</v>
      </c>
      <c r="EM220" s="33" t="str">
        <f t="shared" si="175"/>
        <v>无</v>
      </c>
      <c r="EN220" s="33"/>
      <c r="EO220" s="43" t="str">
        <f t="shared" si="167"/>
        <v/>
      </c>
      <c r="EP220" s="1"/>
      <c r="EQ220" s="1"/>
      <c r="ER220" s="1"/>
      <c r="ES220" s="1">
        <f t="shared" si="168"/>
        <v>2</v>
      </c>
      <c r="ET220" s="1" t="str">
        <f t="shared" si="169"/>
        <v>2</v>
      </c>
      <c r="EU220" s="1">
        <f t="shared" si="170"/>
        <v>0</v>
      </c>
      <c r="EV220" s="1">
        <f t="shared" si="171"/>
        <v>1</v>
      </c>
      <c r="EW220" s="1" t="str">
        <f t="shared" si="172"/>
        <v>1-2</v>
      </c>
      <c r="EX220" s="1" t="str">
        <f t="shared" si="173"/>
        <v>2</v>
      </c>
      <c r="EY220" s="1" t="str">
        <f t="shared" si="174"/>
        <v>1-2层</v>
      </c>
      <c r="FB220" s="5">
        <v>20210526</v>
      </c>
    </row>
    <row r="221" customHeight="1" spans="1:158">
      <c r="A221" s="1">
        <v>1</v>
      </c>
      <c r="B221" s="1" t="s">
        <v>1861</v>
      </c>
      <c r="C221" s="3" t="s">
        <v>1862</v>
      </c>
      <c r="D221" s="1" t="str">
        <f t="shared" ref="D221:D245" si="183">F221</f>
        <v>510821217203JC00263</v>
      </c>
      <c r="E221" s="1" t="str">
        <f t="shared" ref="E221:E245" si="184">F221&amp;"F00010001"</f>
        <v>510821217203JC00263F00010001</v>
      </c>
      <c r="F221" s="1" t="s">
        <v>1863</v>
      </c>
      <c r="G221" s="1" t="s">
        <v>169</v>
      </c>
      <c r="H221" s="1">
        <f>COUNTIF(F:F,F221)</f>
        <v>1</v>
      </c>
      <c r="I221" s="5" t="s">
        <v>170</v>
      </c>
      <c r="L221" s="1" t="s">
        <v>1864</v>
      </c>
      <c r="M221" s="1">
        <f>COUNTIF(L:L,L221)</f>
        <v>1</v>
      </c>
      <c r="N221" s="1" t="s">
        <v>619</v>
      </c>
      <c r="P221" s="6" t="str">
        <f>IFERROR(HYPERLINK(VLOOKUP(L:L,户籍资料路径!A:C,2,FALSE),"有"),"无")</f>
        <v>有</v>
      </c>
      <c r="Q221" s="11" t="str">
        <f>IFERROR(HYPERLINK(VLOOKUP(K:K,权属资料路径!A:B,2,FALSE),"有"),"无")</f>
        <v>无</v>
      </c>
      <c r="R221" s="11" t="str">
        <f>IFERROR(HYPERLINK(VLOOKUP(F:F,调查资料路径!A:B,2,FALSE),"有"),"无")</f>
        <v>无</v>
      </c>
      <c r="S221" s="12" t="str">
        <f t="shared" ref="S221:S245" si="185">IF(C221&gt;0,HYPERLINK(".\"&amp;AE221&amp;AF221&amp;"房屋照片\"&amp;C221,"有"),"无")</f>
        <v>有</v>
      </c>
      <c r="T221" s="1" t="s">
        <v>1865</v>
      </c>
      <c r="X221" s="1" t="s">
        <v>241</v>
      </c>
      <c r="Y221" s="1" t="str">
        <f t="shared" ref="Y221:Y245" si="186">IF(U221&gt;0,"核实是否所有人都要享受面积",IF(V221&gt;0,"核实是否所有人都要享受面积",X221))</f>
        <v>5</v>
      </c>
      <c r="Z221" s="1" t="s">
        <v>1866</v>
      </c>
      <c r="AA221" s="1" t="str">
        <f>VLOOKUP(L:L,[1]Sheet1!$A:$N,2,FALSE)</f>
        <v>四川省旺苍县天星乡木瓜村4组47号</v>
      </c>
      <c r="AB221" s="1">
        <f t="shared" si="158"/>
        <v>0</v>
      </c>
      <c r="AC221" s="1" t="str">
        <f t="shared" si="159"/>
        <v>旺苍县天星乡木瓜村2组集体经济组织成员</v>
      </c>
      <c r="AD221" s="1">
        <v>628216</v>
      </c>
      <c r="AE221" s="1" t="s">
        <v>172</v>
      </c>
      <c r="AF221" s="1" t="s">
        <v>173</v>
      </c>
      <c r="AG221" s="1" t="s">
        <v>567</v>
      </c>
      <c r="AH221" s="1" t="str">
        <f t="shared" ref="AH221:AH245" si="187">"旺苍县"&amp;AE221&amp;AF221&amp;AG221&amp;L221&amp;"住宅一幢1-"&amp;DC221&amp;"层"</f>
        <v>旺苍县天星乡木瓜村2组何清华住宅一幢1-1层</v>
      </c>
      <c r="AJ221" s="1" t="s">
        <v>568</v>
      </c>
      <c r="AK221" s="5" t="s">
        <v>1867</v>
      </c>
      <c r="AP221" s="24" t="s">
        <v>177</v>
      </c>
      <c r="AS221" s="25" t="str">
        <f t="shared" ref="AS221:AS245" si="188">AP221&amp;AQ221</f>
        <v>本宗地采用测距仪丈量了部分界址边长。界址线清楚，双方现场指界，与邻宗地无争议。</v>
      </c>
      <c r="AT221" s="5" t="s">
        <v>178</v>
      </c>
      <c r="AU221" s="1" t="s">
        <v>179</v>
      </c>
      <c r="AW221" s="1" t="s">
        <v>180</v>
      </c>
      <c r="AY221" s="5" t="s">
        <v>181</v>
      </c>
      <c r="BA221" s="1" t="s">
        <v>570</v>
      </c>
      <c r="BB221" s="1" t="s">
        <v>1868</v>
      </c>
      <c r="BD221" s="1" t="e">
        <f>VLOOKUP(K:K,面签资料路径!A:C,2,0)</f>
        <v>#N/A</v>
      </c>
      <c r="BG221" s="1" t="s">
        <v>207</v>
      </c>
      <c r="BH221" s="1" t="s">
        <v>185</v>
      </c>
      <c r="BJ221" s="1" t="s">
        <v>186</v>
      </c>
      <c r="BK221" s="1" t="str">
        <f t="shared" ref="BK221:BK245" si="189">IF(CD221="是","继承","自行修建")</f>
        <v>自行修建</v>
      </c>
      <c r="BL221" s="1" t="s">
        <v>208</v>
      </c>
      <c r="BM221" s="1" t="s">
        <v>209</v>
      </c>
      <c r="BX221" s="1" t="s">
        <v>188</v>
      </c>
      <c r="BY221" s="1" t="s">
        <v>189</v>
      </c>
      <c r="BZ221" s="1" t="s">
        <v>189</v>
      </c>
      <c r="CA221" s="1" t="s">
        <v>189</v>
      </c>
      <c r="CB221" s="1" t="s">
        <v>189</v>
      </c>
      <c r="CC221" s="1" t="s">
        <v>188</v>
      </c>
      <c r="CD221" s="1" t="s">
        <v>189</v>
      </c>
      <c r="DC221" s="1" t="s">
        <v>169</v>
      </c>
      <c r="DD221" s="1" t="s">
        <v>210</v>
      </c>
      <c r="DE221" s="1" t="s">
        <v>220</v>
      </c>
      <c r="DF221" s="1" t="s">
        <v>211</v>
      </c>
      <c r="DG221" s="1" t="s">
        <v>220</v>
      </c>
      <c r="DH221" s="1" t="s">
        <v>193</v>
      </c>
      <c r="DI221" s="1" t="s">
        <v>194</v>
      </c>
      <c r="DJ221" s="1" t="s">
        <v>194</v>
      </c>
      <c r="DK221" s="1" t="s">
        <v>194</v>
      </c>
      <c r="DL221" s="1" t="s">
        <v>194</v>
      </c>
      <c r="DM221" s="1">
        <v>317.09</v>
      </c>
      <c r="DN221" s="41">
        <f>ROUND(IF(AM221="是",IFERROR(DM221*EE221/SUMIF(F:F,F221,EE:EE),DM221),IFERROR(DM221*BT221/SUMIF(F:F,F221,BT:BT),DM221)),2)</f>
        <v>317.09</v>
      </c>
      <c r="DO221" s="41">
        <v>233.64</v>
      </c>
      <c r="DP221" s="41">
        <f>ROUND(IF(AM221="是",IFERROR(DO221*EE221/SUMIF(F:F,F221,EE:EE),DO221),IFERROR(DO221*BT221/SUMIF(F:F,F221,BT:BT),DO221)),2)</f>
        <v>233.64</v>
      </c>
      <c r="DQ221" s="41">
        <v>0</v>
      </c>
      <c r="DR221" s="41">
        <v>0</v>
      </c>
      <c r="DS221" s="41">
        <v>0</v>
      </c>
      <c r="DT221" s="41">
        <v>233.64</v>
      </c>
      <c r="DU221" s="41">
        <v>0</v>
      </c>
      <c r="DV221" s="41">
        <v>0</v>
      </c>
      <c r="DW221" s="41">
        <v>0</v>
      </c>
      <c r="DX221" s="41">
        <v>0</v>
      </c>
      <c r="DY221" s="41">
        <v>0</v>
      </c>
      <c r="DZ221" s="41">
        <v>0</v>
      </c>
      <c r="EA221" s="41">
        <v>0</v>
      </c>
      <c r="EB221" s="41">
        <v>0</v>
      </c>
      <c r="EC221" s="41">
        <v>0</v>
      </c>
      <c r="ED221" s="41">
        <v>0</v>
      </c>
      <c r="EE221" s="41">
        <f>ROUND(IF(AM221="是",SUM(DQ221:EC221),IFERROR(SUM(DQ221:EC221)*BT221/SUMIF(F:F,F221,BT:BT),SUM(DQ221:EC221))),2)</f>
        <v>233.64</v>
      </c>
      <c r="EF221" s="41" t="s">
        <v>195</v>
      </c>
      <c r="EG221" s="41">
        <f t="shared" si="163"/>
        <v>150</v>
      </c>
      <c r="EH221" s="41">
        <f t="shared" si="164"/>
        <v>110.523826043079</v>
      </c>
      <c r="EI221" s="1">
        <v>1</v>
      </c>
      <c r="EJ221" s="41">
        <f t="shared" si="165"/>
        <v>167.09</v>
      </c>
      <c r="EK221" s="41">
        <f t="shared" si="166"/>
        <v>123.116173956921</v>
      </c>
      <c r="EM221" s="33" t="str">
        <f t="shared" ref="EM221:EM271" si="190">IF(H221=1,IF(EJ221&gt;0,IF(EK221&gt;0,"经确认，该宗地总面积为"&amp;ROUND(DM221,2)&amp;"平方米，合法用地面积为"&amp;ROUND(EG221,2)&amp;"平方米，超占土地面积为"&amp;ROUND(EJ221,2)&amp;"平方米;"&amp;"建筑总面积为"&amp;ROUND(ED221,2)&amp;"平方米，合法建筑面积为"&amp;ROUND(EH221,2)&amp;"平方米，超占建筑面积为"&amp;ROUND(EK221,2)&amp;"平方米","经确认，该宗地总面积为"&amp;ROUND(DM221,2)&amp;"平方米，合法用地面积为"&amp;ROUND(EG221,2)&amp;"平方米，超占土地面积为"&amp;ROUND(EJ221,2)&amp;"平方米;"),IF(EK221&gt;0,"经确认，建筑总面积为"&amp;ROUND(ED221,2)&amp;"平方米，合法建筑面积为"&amp;ROUND(EH221,2)&amp;"平方米，超占建筑面积为"&amp;ROUND(EK221,2)&amp;"平方米,","无")),"请手动维护该这段")</f>
        <v>经确认，该宗地总面积为317.09平方米，合法用地面积为150平方米，超占土地面积为167.09平方米;建筑总面积为0平方米，合法建筑面积为110.52平方米，超占建筑面积为123.12平方米</v>
      </c>
      <c r="EN221" s="33"/>
      <c r="EO221" s="43" t="str">
        <f t="shared" si="167"/>
        <v>该宗地面积为317.09平方米，合法面积为150平方米，超占土地面积为167.09平方米；建筑总面积为0平方米，合法建筑面积为110.52平方米，超占建筑面积为123.12平方米。
</v>
      </c>
      <c r="EP221" s="1"/>
      <c r="EQ221" s="1"/>
      <c r="ER221" s="1"/>
      <c r="ES221" s="1">
        <f t="shared" si="168"/>
        <v>1</v>
      </c>
      <c r="ET221" s="1" t="str">
        <f t="shared" si="169"/>
        <v>1</v>
      </c>
      <c r="EU221" s="1">
        <f t="shared" si="170"/>
        <v>0</v>
      </c>
      <c r="EV221" s="1">
        <f t="shared" si="171"/>
        <v>1</v>
      </c>
      <c r="EW221" s="1" t="str">
        <f t="shared" si="172"/>
        <v>1-1</v>
      </c>
      <c r="EX221" s="1" t="str">
        <f t="shared" si="173"/>
        <v>1</v>
      </c>
      <c r="EY221" s="1" t="str">
        <f t="shared" si="174"/>
        <v>1-1层</v>
      </c>
      <c r="FB221" s="5">
        <v>20210526</v>
      </c>
    </row>
    <row r="222" customHeight="1" spans="1:158">
      <c r="A222" s="1">
        <v>1</v>
      </c>
      <c r="B222" s="1" t="s">
        <v>1869</v>
      </c>
      <c r="C222" s="3" t="s">
        <v>1870</v>
      </c>
      <c r="D222" s="1" t="str">
        <f t="shared" si="183"/>
        <v>510821217203JC00264</v>
      </c>
      <c r="E222" s="1" t="str">
        <f t="shared" si="184"/>
        <v>510821217203JC00264F00010001</v>
      </c>
      <c r="F222" s="1" t="s">
        <v>1871</v>
      </c>
      <c r="G222" s="1" t="s">
        <v>169</v>
      </c>
      <c r="H222" s="1">
        <f>COUNTIF(F:F,F222)</f>
        <v>1</v>
      </c>
      <c r="I222" s="5" t="s">
        <v>170</v>
      </c>
      <c r="J222" s="9"/>
      <c r="L222" s="1" t="s">
        <v>1872</v>
      </c>
      <c r="M222" s="1">
        <f>COUNTIF(L:L,L222)</f>
        <v>1</v>
      </c>
      <c r="P222" s="6" t="str">
        <f>IFERROR(HYPERLINK(VLOOKUP(L:L,户籍资料路径!A:C,2,FALSE),"有"),"无")</f>
        <v>有</v>
      </c>
      <c r="Q222" s="11" t="str">
        <f>IFERROR(HYPERLINK(VLOOKUP(K:K,权属资料路径!A:B,2,FALSE),"有"),"无")</f>
        <v>无</v>
      </c>
      <c r="R222" s="11" t="str">
        <f>IFERROR(HYPERLINK(VLOOKUP(F:F,调查资料路径!A:B,2,FALSE),"有"),"无")</f>
        <v>无</v>
      </c>
      <c r="S222" s="12" t="str">
        <f t="shared" si="185"/>
        <v>有</v>
      </c>
      <c r="T222" s="1" t="s">
        <v>1873</v>
      </c>
      <c r="X222" s="1" t="s">
        <v>202</v>
      </c>
      <c r="Y222" s="1" t="str">
        <f t="shared" si="186"/>
        <v>4</v>
      </c>
      <c r="Z222" s="1" t="s">
        <v>1874</v>
      </c>
      <c r="AA222" s="1" t="str">
        <f>VLOOKUP(L:L,[1]Sheet1!$A:$N,2,FALSE)</f>
        <v>四川省旺苍县天星乡木瓜村3组45号</v>
      </c>
      <c r="AB222" s="1">
        <f t="shared" si="158"/>
        <v>0</v>
      </c>
      <c r="AC222" s="1" t="str">
        <f t="shared" si="159"/>
        <v>旺苍县天星乡木瓜村2组集体经济组织成员</v>
      </c>
      <c r="AD222" s="1">
        <v>628216</v>
      </c>
      <c r="AE222" s="1" t="s">
        <v>172</v>
      </c>
      <c r="AF222" s="1" t="s">
        <v>173</v>
      </c>
      <c r="AG222" s="1" t="s">
        <v>567</v>
      </c>
      <c r="AH222" s="1" t="str">
        <f t="shared" si="187"/>
        <v>旺苍县天星乡木瓜村2组吴本贵住宅一幢1-1层</v>
      </c>
      <c r="AJ222" s="1" t="s">
        <v>568</v>
      </c>
      <c r="AK222" s="5" t="s">
        <v>1875</v>
      </c>
      <c r="AP222" s="24" t="s">
        <v>177</v>
      </c>
      <c r="AS222" s="25" t="str">
        <f t="shared" si="188"/>
        <v>本宗地采用测距仪丈量了部分界址边长。界址线清楚，双方现场指界，与邻宗地无争议。</v>
      </c>
      <c r="AT222" s="5" t="s">
        <v>178</v>
      </c>
      <c r="AU222" s="1" t="s">
        <v>179</v>
      </c>
      <c r="AW222" s="1" t="s">
        <v>180</v>
      </c>
      <c r="AY222" s="5" t="s">
        <v>181</v>
      </c>
      <c r="BA222" s="1" t="s">
        <v>570</v>
      </c>
      <c r="BB222" s="1">
        <v>0</v>
      </c>
      <c r="BD222" s="1" t="e">
        <f>VLOOKUP(K:K,面签资料路径!A:C,2,0)</f>
        <v>#N/A</v>
      </c>
      <c r="BG222" s="1" t="s">
        <v>207</v>
      </c>
      <c r="BH222" s="1" t="s">
        <v>185</v>
      </c>
      <c r="BJ222" s="1" t="s">
        <v>186</v>
      </c>
      <c r="BK222" s="1" t="str">
        <f t="shared" si="189"/>
        <v>自行修建</v>
      </c>
      <c r="BL222" s="1" t="s">
        <v>208</v>
      </c>
      <c r="BM222" s="1" t="s">
        <v>209</v>
      </c>
      <c r="BX222" s="1" t="s">
        <v>189</v>
      </c>
      <c r="BY222" s="1" t="s">
        <v>189</v>
      </c>
      <c r="BZ222" s="1" t="s">
        <v>189</v>
      </c>
      <c r="CA222" s="1" t="s">
        <v>189</v>
      </c>
      <c r="CB222" s="1" t="s">
        <v>189</v>
      </c>
      <c r="CC222" s="1" t="s">
        <v>188</v>
      </c>
      <c r="CD222" s="1" t="s">
        <v>189</v>
      </c>
      <c r="DC222" s="1" t="s">
        <v>169</v>
      </c>
      <c r="DD222" s="1" t="s">
        <v>210</v>
      </c>
      <c r="DE222" s="1" t="s">
        <v>220</v>
      </c>
      <c r="DF222" s="1" t="s">
        <v>211</v>
      </c>
      <c r="DG222" s="1" t="s">
        <v>220</v>
      </c>
      <c r="DH222" s="1" t="s">
        <v>220</v>
      </c>
      <c r="DI222" s="1" t="s">
        <v>194</v>
      </c>
      <c r="DJ222" s="1" t="s">
        <v>194</v>
      </c>
      <c r="DK222" s="1" t="s">
        <v>194</v>
      </c>
      <c r="DL222" s="1" t="s">
        <v>194</v>
      </c>
      <c r="DM222" s="1">
        <v>210.38</v>
      </c>
      <c r="DN222" s="41">
        <f>ROUND(IF(AM222="是",IFERROR(DM222*EE222/SUMIF(F:F,F222,EE:EE),DM222),IFERROR(DM222*BT222/SUMIF(F:F,F222,BT:BT),DM222)),2)</f>
        <v>210.38</v>
      </c>
      <c r="DO222" s="41">
        <v>153.26</v>
      </c>
      <c r="DP222" s="41">
        <f>ROUND(IF(AM222="是",IFERROR(DO222*EE222/SUMIF(F:F,F222,EE:EE),DO222),IFERROR(DO222*BT222/SUMIF(F:F,F222,BT:BT),DO222)),2)</f>
        <v>153.26</v>
      </c>
      <c r="DQ222" s="41">
        <v>0</v>
      </c>
      <c r="DR222" s="41">
        <v>0</v>
      </c>
      <c r="DS222" s="41">
        <v>0</v>
      </c>
      <c r="DT222" s="41">
        <v>153.26</v>
      </c>
      <c r="DU222" s="41">
        <v>0</v>
      </c>
      <c r="DV222" s="41">
        <v>0</v>
      </c>
      <c r="DW222" s="41">
        <v>0</v>
      </c>
      <c r="DX222" s="41">
        <v>0</v>
      </c>
      <c r="DY222" s="41">
        <v>0</v>
      </c>
      <c r="DZ222" s="41">
        <v>0</v>
      </c>
      <c r="EA222" s="41">
        <v>0</v>
      </c>
      <c r="EB222" s="41">
        <v>0</v>
      </c>
      <c r="EC222" s="41">
        <v>0</v>
      </c>
      <c r="ED222" s="41">
        <v>0</v>
      </c>
      <c r="EE222" s="41">
        <f>ROUND(IF(AM222="是",SUM(DQ222:EC222),IFERROR(SUM(DQ222:EC222)*BT222/SUMIF(F:F,F222,BT:BT),SUM(DQ222:EC222))),2)</f>
        <v>153.26</v>
      </c>
      <c r="EF222" s="41" t="s">
        <v>195</v>
      </c>
      <c r="EG222" s="41">
        <f t="shared" si="163"/>
        <v>120</v>
      </c>
      <c r="EH222" s="41">
        <f t="shared" si="164"/>
        <v>87.4189561745413</v>
      </c>
      <c r="EI222" s="1">
        <v>1</v>
      </c>
      <c r="EJ222" s="41">
        <f t="shared" si="165"/>
        <v>90.38</v>
      </c>
      <c r="EK222" s="41">
        <f t="shared" si="166"/>
        <v>65.8410438254587</v>
      </c>
      <c r="EM222" s="33" t="str">
        <f t="shared" si="190"/>
        <v>经确认，该宗地总面积为210.38平方米，合法用地面积为120平方米，超占土地面积为90.38平方米;建筑总面积为0平方米，合法建筑面积为87.42平方米，超占建筑面积为65.84平方米</v>
      </c>
      <c r="EN222" s="33"/>
      <c r="EO222" s="43" t="str">
        <f t="shared" si="167"/>
        <v>该宗地面积为210.38平方米，合法面积为120平方米，超占土地面积为90.38平方米；建筑总面积为0平方米，合法建筑面积为87.42平方米，超占建筑面积为65.84平方米。
</v>
      </c>
      <c r="EP222" s="1"/>
      <c r="EQ222" s="1"/>
      <c r="ER222" s="1"/>
      <c r="ES222" s="1">
        <f t="shared" si="168"/>
        <v>1</v>
      </c>
      <c r="ET222" s="1" t="str">
        <f t="shared" si="169"/>
        <v>1</v>
      </c>
      <c r="EU222" s="1">
        <f t="shared" si="170"/>
        <v>0</v>
      </c>
      <c r="EV222" s="1">
        <f t="shared" si="171"/>
        <v>1</v>
      </c>
      <c r="EW222" s="1" t="str">
        <f t="shared" si="172"/>
        <v>1-1</v>
      </c>
      <c r="EX222" s="1" t="str">
        <f t="shared" si="173"/>
        <v>1</v>
      </c>
      <c r="EY222" s="1" t="str">
        <f t="shared" si="174"/>
        <v>1-1层</v>
      </c>
      <c r="FB222" s="5">
        <v>20210526</v>
      </c>
    </row>
    <row r="223" customHeight="1" spans="1:158">
      <c r="A223" s="1">
        <v>1</v>
      </c>
      <c r="B223" s="1" t="s">
        <v>1876</v>
      </c>
      <c r="C223" s="3" t="s">
        <v>1877</v>
      </c>
      <c r="D223" s="1" t="str">
        <f t="shared" si="183"/>
        <v>510821217203JC00265</v>
      </c>
      <c r="E223" s="1" t="str">
        <f t="shared" si="184"/>
        <v>510821217203JC00265F00010001</v>
      </c>
      <c r="F223" s="1" t="s">
        <v>1878</v>
      </c>
      <c r="G223" s="1" t="s">
        <v>169</v>
      </c>
      <c r="H223" s="1">
        <f>COUNTIF(F:F,F223)</f>
        <v>1</v>
      </c>
      <c r="I223" s="5" t="s">
        <v>170</v>
      </c>
      <c r="L223" s="1" t="s">
        <v>1879</v>
      </c>
      <c r="M223" s="1">
        <f>COUNTIF(L:L,L223)</f>
        <v>1</v>
      </c>
      <c r="N223" s="33" t="s">
        <v>739</v>
      </c>
      <c r="P223" s="6" t="str">
        <f>IFERROR(HYPERLINK(VLOOKUP(L:L,户籍资料路径!A:C,2,FALSE),"有"),"无")</f>
        <v>无</v>
      </c>
      <c r="Q223" s="11" t="str">
        <f>IFERROR(HYPERLINK(VLOOKUP(K:K,权属资料路径!A:B,2,FALSE),"有"),"无")</f>
        <v>无</v>
      </c>
      <c r="R223" s="11" t="str">
        <f>IFERROR(HYPERLINK(VLOOKUP(F:F,调查资料路径!A:B,2,FALSE),"有"),"无")</f>
        <v>无</v>
      </c>
      <c r="S223" s="12" t="str">
        <f t="shared" si="185"/>
        <v>有</v>
      </c>
      <c r="T223" s="1" t="e">
        <v>#N/A</v>
      </c>
      <c r="X223" s="1" t="s">
        <v>169</v>
      </c>
      <c r="Y223" s="1" t="str">
        <f t="shared" si="186"/>
        <v>1</v>
      </c>
      <c r="Z223" s="1" t="s">
        <v>1880</v>
      </c>
      <c r="AA223" s="1" t="e">
        <f>VLOOKUP(L:L,[1]Sheet1!$A:$N,2,FALSE)</f>
        <v>#N/A</v>
      </c>
      <c r="AB223" s="1">
        <f t="shared" si="158"/>
        <v>0</v>
      </c>
      <c r="AC223" s="1" t="str">
        <f t="shared" si="159"/>
        <v>旺苍县天星乡木瓜村2组集体经济组织成员</v>
      </c>
      <c r="AD223" s="1">
        <v>628216</v>
      </c>
      <c r="AE223" s="1" t="s">
        <v>172</v>
      </c>
      <c r="AF223" s="1" t="s">
        <v>173</v>
      </c>
      <c r="AG223" s="1" t="s">
        <v>567</v>
      </c>
      <c r="AH223" s="1" t="str">
        <f t="shared" si="187"/>
        <v>旺苍县天星乡木瓜村2组杨之国住宅一幢1-3层</v>
      </c>
      <c r="AJ223" s="1" t="s">
        <v>568</v>
      </c>
      <c r="AK223" s="5" t="s">
        <v>607</v>
      </c>
      <c r="AP223" s="24" t="s">
        <v>177</v>
      </c>
      <c r="AS223" s="25" t="str">
        <f t="shared" si="188"/>
        <v>本宗地采用测距仪丈量了部分界址边长。界址线清楚，双方现场指界，与邻宗地无争议。</v>
      </c>
      <c r="AT223" s="5" t="s">
        <v>178</v>
      </c>
      <c r="AU223" s="1" t="s">
        <v>179</v>
      </c>
      <c r="AW223" s="1" t="s">
        <v>180</v>
      </c>
      <c r="AY223" s="5" t="s">
        <v>181</v>
      </c>
      <c r="BA223" s="1">
        <v>0</v>
      </c>
      <c r="BB223" s="1" t="s">
        <v>183</v>
      </c>
      <c r="BD223" s="1" t="e">
        <f>VLOOKUP(K:K,面签资料路径!A:C,2,0)</f>
        <v>#N/A</v>
      </c>
      <c r="BG223" s="1" t="s">
        <v>207</v>
      </c>
      <c r="BH223" s="1" t="s">
        <v>185</v>
      </c>
      <c r="BJ223" s="1" t="s">
        <v>186</v>
      </c>
      <c r="BK223" s="1" t="str">
        <f t="shared" si="189"/>
        <v>自行修建</v>
      </c>
      <c r="BL223" s="1" t="s">
        <v>208</v>
      </c>
      <c r="BM223" s="1" t="s">
        <v>209</v>
      </c>
      <c r="BX223" s="1" t="s">
        <v>188</v>
      </c>
      <c r="BY223" s="1" t="s">
        <v>189</v>
      </c>
      <c r="BZ223" s="1" t="s">
        <v>189</v>
      </c>
      <c r="CA223" s="1" t="s">
        <v>189</v>
      </c>
      <c r="CB223" s="1" t="s">
        <v>189</v>
      </c>
      <c r="CC223" s="1" t="s">
        <v>188</v>
      </c>
      <c r="CD223" s="1" t="s">
        <v>189</v>
      </c>
      <c r="DC223" s="1" t="s">
        <v>233</v>
      </c>
      <c r="DD223" s="1" t="s">
        <v>244</v>
      </c>
      <c r="DE223" s="1" t="s">
        <v>220</v>
      </c>
      <c r="DF223" s="1" t="s">
        <v>211</v>
      </c>
      <c r="DG223" s="1" t="s">
        <v>220</v>
      </c>
      <c r="DH223" s="1" t="s">
        <v>193</v>
      </c>
      <c r="DI223" s="1" t="s">
        <v>194</v>
      </c>
      <c r="DJ223" s="1" t="s">
        <v>194</v>
      </c>
      <c r="DK223" s="1" t="s">
        <v>194</v>
      </c>
      <c r="DL223" s="1" t="s">
        <v>194</v>
      </c>
      <c r="DM223" s="1">
        <v>148.5</v>
      </c>
      <c r="DN223" s="41">
        <f>ROUND(IF(AM223="是",IFERROR(DM223*EE223/SUMIF(F:F,F223,EE:EE),DM223),IFERROR(DM223*BT223/SUMIF(F:F,F223,BT:BT),DM223)),2)</f>
        <v>148.5</v>
      </c>
      <c r="DO223" s="41">
        <v>130.34</v>
      </c>
      <c r="DP223" s="41">
        <f>ROUND(IF(AM223="是",IFERROR(DO223*EE223/SUMIF(F:F,F223,EE:EE),DO223),IFERROR(DO223*BT223/SUMIF(F:F,F223,BT:BT),DO223)),2)</f>
        <v>130.34</v>
      </c>
      <c r="DQ223" s="41">
        <v>0</v>
      </c>
      <c r="DR223" s="41">
        <v>0</v>
      </c>
      <c r="DS223" s="41">
        <v>0</v>
      </c>
      <c r="DT223" s="41">
        <v>124.04</v>
      </c>
      <c r="DU223" s="41">
        <v>130.34</v>
      </c>
      <c r="DV223" s="41">
        <v>100.92</v>
      </c>
      <c r="DW223" s="41">
        <v>0</v>
      </c>
      <c r="DX223" s="41">
        <v>0</v>
      </c>
      <c r="DY223" s="41">
        <v>0</v>
      </c>
      <c r="DZ223" s="41">
        <v>0</v>
      </c>
      <c r="EA223" s="41">
        <v>0</v>
      </c>
      <c r="EB223" s="41">
        <v>0</v>
      </c>
      <c r="EC223" s="41">
        <v>0</v>
      </c>
      <c r="ED223" s="41">
        <v>0</v>
      </c>
      <c r="EE223" s="41">
        <f>ROUND(IF(AM223="是",SUM(DQ223:EC223),IFERROR(SUM(DQ223:EC223)*BT223/SUMIF(F:F,F223,BT:BT),SUM(DQ223:EC223))),2)</f>
        <v>355.3</v>
      </c>
      <c r="EF223" s="41" t="s">
        <v>195</v>
      </c>
      <c r="EG223" s="41">
        <f t="shared" si="163"/>
        <v>90</v>
      </c>
      <c r="EH223" s="41">
        <f t="shared" si="164"/>
        <v>215.333333333333</v>
      </c>
      <c r="EI223" s="1">
        <v>3</v>
      </c>
      <c r="EJ223" s="41">
        <f t="shared" si="165"/>
        <v>58.5</v>
      </c>
      <c r="EK223" s="41">
        <f t="shared" si="166"/>
        <v>139.966666666667</v>
      </c>
      <c r="EM223" s="33" t="str">
        <f t="shared" si="190"/>
        <v>经确认，该宗地总面积为148.5平方米，合法用地面积为90平方米，超占土地面积为58.5平方米;建筑总面积为0平方米，合法建筑面积为215.33平方米，超占建筑面积为139.97平方米</v>
      </c>
      <c r="EN223" s="33"/>
      <c r="EO223" s="43" t="str">
        <f t="shared" si="167"/>
        <v>该宗地面积为148.5平方米，合法面积为90平方米，超占土地面积为58.5平方米；建筑总面积为0平方米，合法建筑面积为215.33平方米，超占建筑面积为139.97平方米。
</v>
      </c>
      <c r="EP223" s="1"/>
      <c r="EQ223" s="1"/>
      <c r="ER223" s="1"/>
      <c r="ES223" s="1">
        <f t="shared" si="168"/>
        <v>3</v>
      </c>
      <c r="ET223" s="1" t="str">
        <f t="shared" si="169"/>
        <v>3</v>
      </c>
      <c r="EU223" s="1">
        <f t="shared" si="170"/>
        <v>0</v>
      </c>
      <c r="EV223" s="1">
        <f t="shared" si="171"/>
        <v>1</v>
      </c>
      <c r="EW223" s="1" t="str">
        <f t="shared" si="172"/>
        <v>1-3</v>
      </c>
      <c r="EX223" s="1" t="str">
        <f t="shared" si="173"/>
        <v>3</v>
      </c>
      <c r="EY223" s="1" t="str">
        <f t="shared" si="174"/>
        <v>1-3层</v>
      </c>
      <c r="FB223" s="5">
        <v>20210526</v>
      </c>
    </row>
    <row r="224" customHeight="1" spans="1:158">
      <c r="A224" s="1">
        <v>1</v>
      </c>
      <c r="B224" s="1" t="s">
        <v>1881</v>
      </c>
      <c r="C224" s="3" t="s">
        <v>1882</v>
      </c>
      <c r="D224" s="1" t="str">
        <f t="shared" si="183"/>
        <v>510821217203JC00266</v>
      </c>
      <c r="E224" s="1" t="str">
        <f t="shared" si="184"/>
        <v>510821217203JC00266F00010001</v>
      </c>
      <c r="F224" s="1" t="s">
        <v>1883</v>
      </c>
      <c r="G224" s="1" t="s">
        <v>169</v>
      </c>
      <c r="H224" s="1">
        <f>COUNTIF(F:F,F224)</f>
        <v>1</v>
      </c>
      <c r="I224" s="5" t="s">
        <v>170</v>
      </c>
      <c r="J224" s="9"/>
      <c r="L224" s="1" t="s">
        <v>1884</v>
      </c>
      <c r="M224" s="1">
        <f>COUNTIF(L:L,L224)</f>
        <v>1</v>
      </c>
      <c r="N224"/>
      <c r="P224" s="6" t="str">
        <f>IFERROR(HYPERLINK(VLOOKUP(L:L,户籍资料路径!A:C,2,FALSE),"有"),"无")</f>
        <v>有</v>
      </c>
      <c r="Q224" s="11" t="str">
        <f>IFERROR(HYPERLINK(VLOOKUP(K:K,权属资料路径!A:B,2,FALSE),"有"),"无")</f>
        <v>无</v>
      </c>
      <c r="R224" s="11" t="str">
        <f>IFERROR(HYPERLINK(VLOOKUP(F:F,调查资料路径!A:B,2,FALSE),"有"),"无")</f>
        <v>无</v>
      </c>
      <c r="S224" s="12" t="str">
        <f t="shared" si="185"/>
        <v>有</v>
      </c>
      <c r="T224" s="1" t="s">
        <v>1885</v>
      </c>
      <c r="X224" s="1" t="s">
        <v>233</v>
      </c>
      <c r="Y224" s="1" t="str">
        <f t="shared" si="186"/>
        <v>3</v>
      </c>
      <c r="Z224" s="1" t="s">
        <v>1886</v>
      </c>
      <c r="AA224" s="1" t="str">
        <f>VLOOKUP(L:L,[1]Sheet1!$A:$N,2,FALSE)</f>
        <v>四川省旺苍县天星乡木瓜村4组56号</v>
      </c>
      <c r="AB224" s="1">
        <f t="shared" si="158"/>
        <v>0</v>
      </c>
      <c r="AC224" s="1" t="str">
        <f t="shared" si="159"/>
        <v>旺苍县天星乡木瓜村3组集体经济组织成员</v>
      </c>
      <c r="AD224" s="1">
        <v>628216</v>
      </c>
      <c r="AE224" s="1" t="s">
        <v>172</v>
      </c>
      <c r="AF224" s="1" t="s">
        <v>173</v>
      </c>
      <c r="AG224" s="1" t="s">
        <v>174</v>
      </c>
      <c r="AH224" s="1" t="str">
        <f t="shared" si="187"/>
        <v>旺苍县天星乡木瓜村3组付朝兴住宅一幢1-1层</v>
      </c>
      <c r="AJ224" s="1" t="s">
        <v>176</v>
      </c>
      <c r="AK224" s="5" t="s">
        <v>1887</v>
      </c>
      <c r="AM224" s="9"/>
      <c r="AP224" s="24" t="s">
        <v>177</v>
      </c>
      <c r="AQ224" s="9"/>
      <c r="AS224" s="25" t="str">
        <f t="shared" si="188"/>
        <v>本宗地采用测距仪丈量了部分界址边长。界址线清楚，双方现场指界，与邻宗地无争议。</v>
      </c>
      <c r="AT224" s="5" t="s">
        <v>178</v>
      </c>
      <c r="AU224" s="1" t="s">
        <v>179</v>
      </c>
      <c r="AW224" s="1" t="s">
        <v>180</v>
      </c>
      <c r="AY224" s="5" t="s">
        <v>181</v>
      </c>
      <c r="BA224" s="1" t="s">
        <v>570</v>
      </c>
      <c r="BB224" s="1">
        <v>0</v>
      </c>
      <c r="BD224" s="1" t="e">
        <f>VLOOKUP(K:K,面签资料路径!A:C,2,0)</f>
        <v>#N/A</v>
      </c>
      <c r="BG224" s="1" t="s">
        <v>207</v>
      </c>
      <c r="BH224" s="1" t="s">
        <v>185</v>
      </c>
      <c r="BJ224" s="1" t="s">
        <v>186</v>
      </c>
      <c r="BK224" s="1" t="str">
        <f t="shared" si="189"/>
        <v>自行修建</v>
      </c>
      <c r="BL224" s="1" t="s">
        <v>208</v>
      </c>
      <c r="BM224" s="1" t="s">
        <v>209</v>
      </c>
      <c r="BX224" s="1" t="s">
        <v>188</v>
      </c>
      <c r="BY224" s="1" t="s">
        <v>189</v>
      </c>
      <c r="BZ224" s="1" t="s">
        <v>189</v>
      </c>
      <c r="CA224" s="1" t="s">
        <v>189</v>
      </c>
      <c r="CB224" s="1" t="s">
        <v>189</v>
      </c>
      <c r="CC224" s="1" t="s">
        <v>188</v>
      </c>
      <c r="CD224" s="1" t="s">
        <v>189</v>
      </c>
      <c r="DC224" s="1" t="s">
        <v>169</v>
      </c>
      <c r="DD224" s="1" t="s">
        <v>210</v>
      </c>
      <c r="DE224" s="1" t="s">
        <v>192</v>
      </c>
      <c r="DF224" s="1" t="s">
        <v>211</v>
      </c>
      <c r="DG224" s="1" t="s">
        <v>220</v>
      </c>
      <c r="DH224" s="1" t="s">
        <v>193</v>
      </c>
      <c r="DI224" s="1" t="s">
        <v>194</v>
      </c>
      <c r="DJ224" s="1" t="s">
        <v>194</v>
      </c>
      <c r="DK224" s="1" t="s">
        <v>194</v>
      </c>
      <c r="DL224" s="1" t="s">
        <v>194</v>
      </c>
      <c r="DM224" s="1">
        <v>226.95</v>
      </c>
      <c r="DN224" s="41">
        <f>ROUND(IF(AM224="是",IFERROR(DM224*EE224/SUMIF(F:F,F224,EE:EE),DM224),IFERROR(DM224*BT224/SUMIF(F:F,F224,BT:BT),DM224)),2)</f>
        <v>226.95</v>
      </c>
      <c r="DO224" s="41">
        <v>173.53</v>
      </c>
      <c r="DP224" s="41">
        <f>ROUND(IF(AM224="是",IFERROR(DO224*EE224/SUMIF(F:F,F224,EE:EE),DO224),IFERROR(DO224*BT224/SUMIF(F:F,F224,BT:BT),DO224)),2)</f>
        <v>173.53</v>
      </c>
      <c r="DQ224" s="41">
        <v>0</v>
      </c>
      <c r="DR224" s="41">
        <v>0</v>
      </c>
      <c r="DS224" s="41">
        <v>0</v>
      </c>
      <c r="DT224" s="41">
        <v>173.53</v>
      </c>
      <c r="DU224" s="41">
        <v>0</v>
      </c>
      <c r="DV224" s="41">
        <v>0</v>
      </c>
      <c r="DW224" s="41">
        <v>0</v>
      </c>
      <c r="DX224" s="41">
        <v>0</v>
      </c>
      <c r="DY224" s="41">
        <v>0</v>
      </c>
      <c r="DZ224" s="41">
        <v>0</v>
      </c>
      <c r="EA224" s="41">
        <v>0</v>
      </c>
      <c r="EB224" s="41">
        <v>0</v>
      </c>
      <c r="EC224" s="41">
        <v>0</v>
      </c>
      <c r="ED224" s="41">
        <v>0</v>
      </c>
      <c r="EE224" s="41">
        <f>ROUND(IF(AM224="是",SUM(DQ224:EC224),IFERROR(SUM(DQ224:EC224)*BT224/SUMIF(F:F,F224,BT:BT),SUM(DQ224:EC224))),2)</f>
        <v>173.53</v>
      </c>
      <c r="EF224" s="41" t="s">
        <v>195</v>
      </c>
      <c r="EG224" s="41">
        <f t="shared" si="163"/>
        <v>226.95</v>
      </c>
      <c r="EH224" s="41">
        <f t="shared" si="164"/>
        <v>173.53</v>
      </c>
      <c r="EI224" s="1">
        <v>1</v>
      </c>
      <c r="EJ224" s="41">
        <f t="shared" si="165"/>
        <v>0</v>
      </c>
      <c r="EK224" s="41">
        <f t="shared" si="166"/>
        <v>0</v>
      </c>
      <c r="EM224" s="33" t="str">
        <f t="shared" si="190"/>
        <v>无</v>
      </c>
      <c r="EN224" s="33"/>
      <c r="EO224" s="43" t="str">
        <f t="shared" si="167"/>
        <v/>
      </c>
      <c r="EP224" s="1"/>
      <c r="EQ224" s="1"/>
      <c r="ER224" s="1"/>
      <c r="ES224" s="1">
        <f t="shared" si="168"/>
        <v>1</v>
      </c>
      <c r="ET224" s="1" t="str">
        <f t="shared" si="169"/>
        <v>1</v>
      </c>
      <c r="EU224" s="1">
        <f t="shared" si="170"/>
        <v>0</v>
      </c>
      <c r="EV224" s="1">
        <f t="shared" si="171"/>
        <v>1</v>
      </c>
      <c r="EW224" s="1" t="str">
        <f t="shared" si="172"/>
        <v>1-1</v>
      </c>
      <c r="EX224" s="1" t="str">
        <f t="shared" si="173"/>
        <v>1</v>
      </c>
      <c r="EY224" s="1" t="str">
        <f t="shared" si="174"/>
        <v>1-1层</v>
      </c>
      <c r="FB224" s="5">
        <v>20210526</v>
      </c>
    </row>
    <row r="225" customHeight="1" spans="1:158">
      <c r="A225" s="1">
        <v>1</v>
      </c>
      <c r="B225" s="1" t="s">
        <v>1888</v>
      </c>
      <c r="C225" s="3" t="s">
        <v>1889</v>
      </c>
      <c r="D225" s="1" t="str">
        <f t="shared" si="183"/>
        <v>510821217203JC00267</v>
      </c>
      <c r="E225" s="1" t="str">
        <f t="shared" si="184"/>
        <v>510821217203JC00267F00010001</v>
      </c>
      <c r="F225" s="1" t="s">
        <v>1890</v>
      </c>
      <c r="G225" s="1" t="s">
        <v>169</v>
      </c>
      <c r="H225" s="1">
        <f>COUNTIF(F:F,F225)</f>
        <v>1</v>
      </c>
      <c r="I225" s="5" t="s">
        <v>170</v>
      </c>
      <c r="J225" s="1" t="s">
        <v>204</v>
      </c>
      <c r="K225" s="1" t="s">
        <v>1891</v>
      </c>
      <c r="L225" s="1" t="s">
        <v>1892</v>
      </c>
      <c r="M225" s="1">
        <f>COUNTIF(L:L,L225)</f>
        <v>2</v>
      </c>
      <c r="P225" s="6" t="str">
        <f>IFERROR(HYPERLINK(VLOOKUP(K225,户籍资料路径!A:C,2,FALSE),"有"),"无")</f>
        <v>有</v>
      </c>
      <c r="Q225" s="11" t="str">
        <f>IFERROR(HYPERLINK(VLOOKUP(L:L,权属资料路径!A:B,2,FALSE),"有"),"无")</f>
        <v>无</v>
      </c>
      <c r="R225" s="11" t="str">
        <f>IFERROR(HYPERLINK(VLOOKUP(F:F,调查资料路径!A:B,2,FALSE),"有"),"无")</f>
        <v>无</v>
      </c>
      <c r="S225" s="12" t="str">
        <f t="shared" si="185"/>
        <v>有</v>
      </c>
      <c r="T225" s="13" t="s">
        <v>1893</v>
      </c>
      <c r="U225" s="13"/>
      <c r="V225" s="13"/>
      <c r="W225" s="13"/>
      <c r="X225" s="1" t="s">
        <v>841</v>
      </c>
      <c r="Y225" s="1" t="str">
        <f t="shared" si="186"/>
        <v>6</v>
      </c>
      <c r="Z225" s="1">
        <v>15282065832</v>
      </c>
      <c r="AA225" s="16" t="s">
        <v>1894</v>
      </c>
      <c r="AB225" s="1">
        <f t="shared" si="158"/>
        <v>0</v>
      </c>
      <c r="AC225" s="1" t="str">
        <f t="shared" si="159"/>
        <v>旺苍县天星乡木瓜村3组集体经济组织成员</v>
      </c>
      <c r="AD225" s="1">
        <v>628216</v>
      </c>
      <c r="AE225" s="1" t="s">
        <v>172</v>
      </c>
      <c r="AF225" s="1" t="s">
        <v>173</v>
      </c>
      <c r="AG225" s="1" t="s">
        <v>174</v>
      </c>
      <c r="AH225" s="1" t="str">
        <f t="shared" si="187"/>
        <v>旺苍县天星乡木瓜村3组付朝正住宅一幢1-2层</v>
      </c>
      <c r="AJ225" s="1" t="s">
        <v>176</v>
      </c>
      <c r="AK225" s="5" t="s">
        <v>1895</v>
      </c>
      <c r="AM225" s="9"/>
      <c r="AP225" s="24" t="s">
        <v>177</v>
      </c>
      <c r="AQ225" s="60" t="s">
        <v>492</v>
      </c>
      <c r="AS225" s="25" t="str">
        <f t="shared" si="188"/>
        <v>本宗地采用测距仪丈量了部分界址边长。界址线清楚，双方现场指界，与邻宗地无争议。该权利人还有一处宅基地。</v>
      </c>
      <c r="AT225" s="5" t="s">
        <v>178</v>
      </c>
      <c r="AU225" s="1" t="s">
        <v>179</v>
      </c>
      <c r="AW225" s="1" t="s">
        <v>180</v>
      </c>
      <c r="AY225" s="5" t="s">
        <v>181</v>
      </c>
      <c r="BA225" s="1" t="s">
        <v>182</v>
      </c>
      <c r="BB225" s="1" t="s">
        <v>802</v>
      </c>
      <c r="BD225" s="1" t="e">
        <f>VLOOKUP(K:K,面签资料路径!A:C,2,0)</f>
        <v>#N/A</v>
      </c>
      <c r="BG225" s="1" t="s">
        <v>207</v>
      </c>
      <c r="BH225" s="1" t="s">
        <v>185</v>
      </c>
      <c r="BJ225" s="1" t="s">
        <v>186</v>
      </c>
      <c r="BK225" s="1" t="str">
        <f t="shared" si="189"/>
        <v>自行修建</v>
      </c>
      <c r="BL225" s="1" t="s">
        <v>208</v>
      </c>
      <c r="BM225" s="1" t="s">
        <v>209</v>
      </c>
      <c r="BX225" s="1" t="s">
        <v>188</v>
      </c>
      <c r="BY225" s="1" t="s">
        <v>189</v>
      </c>
      <c r="BZ225" s="1" t="s">
        <v>188</v>
      </c>
      <c r="CA225" s="1" t="s">
        <v>189</v>
      </c>
      <c r="CB225" s="1" t="s">
        <v>189</v>
      </c>
      <c r="CC225" s="1" t="s">
        <v>188</v>
      </c>
      <c r="CD225" s="1" t="s">
        <v>189</v>
      </c>
      <c r="CI225"/>
      <c r="CP225"/>
      <c r="DC225" s="1" t="s">
        <v>217</v>
      </c>
      <c r="DD225" s="1" t="s">
        <v>244</v>
      </c>
      <c r="DE225" s="1" t="s">
        <v>220</v>
      </c>
      <c r="DF225" s="1" t="s">
        <v>211</v>
      </c>
      <c r="DG225" s="1" t="s">
        <v>211</v>
      </c>
      <c r="DH225" s="1" t="s">
        <v>193</v>
      </c>
      <c r="DI225" s="1" t="s">
        <v>194</v>
      </c>
      <c r="DJ225" s="1" t="s">
        <v>194</v>
      </c>
      <c r="DK225" s="1" t="s">
        <v>194</v>
      </c>
      <c r="DL225" s="1" t="s">
        <v>194</v>
      </c>
      <c r="DM225" s="1">
        <v>186.49</v>
      </c>
      <c r="DN225" s="41">
        <f>ROUND(IF(AM225="是",IFERROR(DM225*EE225/SUMIF(F:F,F225,EE:EE),DM225),IFERROR(DM225*BT225/SUMIF(F:F,F225,BT:BT),DM225)),2)</f>
        <v>186.49</v>
      </c>
      <c r="DO225" s="41">
        <v>165.83</v>
      </c>
      <c r="DP225" s="41">
        <f>ROUND(IF(AM225="是",IFERROR(DO225*EE225/SUMIF(F:F,F225,EE:EE),DO225),IFERROR(DO225*BT225/SUMIF(F:F,F225,BT:BT),DO225)),2)</f>
        <v>165.83</v>
      </c>
      <c r="DQ225" s="41">
        <v>0</v>
      </c>
      <c r="DR225" s="41">
        <v>0</v>
      </c>
      <c r="DS225" s="41">
        <v>0</v>
      </c>
      <c r="DT225" s="41">
        <v>165.83</v>
      </c>
      <c r="DU225" s="41">
        <v>165.83</v>
      </c>
      <c r="DV225" s="41">
        <v>0</v>
      </c>
      <c r="DW225" s="41">
        <v>0</v>
      </c>
      <c r="DX225" s="41">
        <v>0</v>
      </c>
      <c r="DY225" s="41">
        <v>0</v>
      </c>
      <c r="DZ225" s="41">
        <v>0</v>
      </c>
      <c r="EA225" s="41">
        <v>0</v>
      </c>
      <c r="EB225" s="41">
        <v>0</v>
      </c>
      <c r="EC225" s="41">
        <v>0</v>
      </c>
      <c r="ED225" s="41">
        <v>0</v>
      </c>
      <c r="EE225" s="41">
        <f>ROUND(IF(AM225="是",SUM(DQ225:EC225),IFERROR(SUM(DQ225:EC225)*BT225/SUMIF(F:F,F225,BT:BT),SUM(DQ225:EC225))),2)</f>
        <v>331.66</v>
      </c>
      <c r="EF225" s="41" t="s">
        <v>195</v>
      </c>
      <c r="EG225" s="41">
        <f t="shared" si="163"/>
        <v>150</v>
      </c>
      <c r="EH225" s="41">
        <f t="shared" si="164"/>
        <v>266.764973993244</v>
      </c>
      <c r="EI225" s="1">
        <v>2</v>
      </c>
      <c r="EJ225" s="41">
        <f t="shared" si="165"/>
        <v>36.49</v>
      </c>
      <c r="EK225" s="41">
        <f t="shared" si="166"/>
        <v>64.8950260067564</v>
      </c>
      <c r="EM225" s="33" t="str">
        <f t="shared" si="190"/>
        <v>经确认，该宗地总面积为186.49平方米，合法用地面积为150平方米，超占土地面积为36.49平方米;建筑总面积为0平方米，合法建筑面积为266.76平方米，超占建筑面积为64.9平方米</v>
      </c>
      <c r="EN225" s="33"/>
      <c r="EO225" s="43" t="str">
        <f t="shared" si="167"/>
        <v>该宗地面积为186.49平方米，合法面积为150平方米，超占土地面积为36.49平方米；建筑总面积为0平方米，合法建筑面积为266.76平方米，超占建筑面积为64.9平方米。
</v>
      </c>
      <c r="EP225" s="1"/>
      <c r="EQ225" s="1"/>
      <c r="ER225" s="1"/>
      <c r="ES225" s="1">
        <f t="shared" si="168"/>
        <v>2</v>
      </c>
      <c r="ET225" s="1" t="str">
        <f t="shared" si="169"/>
        <v>2</v>
      </c>
      <c r="EU225" s="1">
        <f t="shared" si="170"/>
        <v>0</v>
      </c>
      <c r="EV225" s="1">
        <f t="shared" si="171"/>
        <v>1</v>
      </c>
      <c r="EW225" s="1" t="str">
        <f t="shared" si="172"/>
        <v>1-2</v>
      </c>
      <c r="EX225" s="1" t="str">
        <f t="shared" si="173"/>
        <v>2</v>
      </c>
      <c r="EY225" s="1" t="str">
        <f t="shared" si="174"/>
        <v>1-2层</v>
      </c>
      <c r="FB225" s="5">
        <v>20210526</v>
      </c>
    </row>
    <row r="226" customHeight="1" spans="1:158">
      <c r="A226" s="1">
        <v>1</v>
      </c>
      <c r="B226" s="1" t="s">
        <v>1896</v>
      </c>
      <c r="C226" s="3" t="s">
        <v>1897</v>
      </c>
      <c r="D226" s="1" t="str">
        <f t="shared" si="183"/>
        <v>510821217203JC00268</v>
      </c>
      <c r="E226" s="1" t="str">
        <f t="shared" si="184"/>
        <v>510821217203JC00268F00010001</v>
      </c>
      <c r="F226" s="1" t="s">
        <v>1898</v>
      </c>
      <c r="G226" s="1" t="s">
        <v>169</v>
      </c>
      <c r="H226" s="1">
        <f>COUNTIF(F:F,F226)</f>
        <v>1</v>
      </c>
      <c r="I226" s="5" t="s">
        <v>170</v>
      </c>
      <c r="L226" s="1" t="s">
        <v>1899</v>
      </c>
      <c r="M226" s="1">
        <f>COUNTIF(L:L,L226)</f>
        <v>1</v>
      </c>
      <c r="P226" s="6" t="str">
        <f>IFERROR(HYPERLINK(VLOOKUP(L:L,户籍资料路径!A:C,2,FALSE),"有"),"无")</f>
        <v>有</v>
      </c>
      <c r="Q226" s="11" t="str">
        <f>IFERROR(HYPERLINK(VLOOKUP(K:K,权属资料路径!A:B,2,FALSE),"有"),"无")</f>
        <v>无</v>
      </c>
      <c r="R226" s="11" t="str">
        <f>IFERROR(HYPERLINK(VLOOKUP(F:F,调查资料路径!A:B,2,FALSE),"有"),"无")</f>
        <v>无</v>
      </c>
      <c r="S226" s="12" t="str">
        <f t="shared" si="185"/>
        <v>有</v>
      </c>
      <c r="T226" s="1" t="s">
        <v>1900</v>
      </c>
      <c r="X226" s="1" t="s">
        <v>202</v>
      </c>
      <c r="Y226" s="1" t="str">
        <f t="shared" si="186"/>
        <v>4</v>
      </c>
      <c r="Z226" s="1" t="s">
        <v>1901</v>
      </c>
      <c r="AA226" s="1" t="str">
        <f>VLOOKUP(L:L,[1]Sheet1!$A:$N,2,FALSE)</f>
        <v>四川省旺苍县天星乡木瓜村3组14号</v>
      </c>
      <c r="AB226" s="1">
        <f t="shared" si="158"/>
        <v>0</v>
      </c>
      <c r="AC226" s="1" t="str">
        <f t="shared" si="159"/>
        <v>旺苍县天星乡木瓜村2组集体经济组织成员</v>
      </c>
      <c r="AD226" s="1">
        <v>628216</v>
      </c>
      <c r="AE226" s="1" t="s">
        <v>172</v>
      </c>
      <c r="AF226" s="1" t="s">
        <v>173</v>
      </c>
      <c r="AG226" s="1" t="s">
        <v>567</v>
      </c>
      <c r="AH226" s="1" t="str">
        <f t="shared" si="187"/>
        <v>旺苍县天星乡木瓜村2组向德贤住宅一幢1-3层</v>
      </c>
      <c r="AJ226" s="1" t="s">
        <v>568</v>
      </c>
      <c r="AK226" s="5" t="s">
        <v>1262</v>
      </c>
      <c r="AP226" s="24" t="s">
        <v>177</v>
      </c>
      <c r="AQ226" s="60" t="s">
        <v>492</v>
      </c>
      <c r="AS226" s="25" t="str">
        <f t="shared" si="188"/>
        <v>本宗地采用测距仪丈量了部分界址边长。界址线清楚，双方现场指界，与邻宗地无争议。该权利人还有一处宅基地。</v>
      </c>
      <c r="AT226" s="5" t="s">
        <v>178</v>
      </c>
      <c r="AU226" s="1" t="s">
        <v>179</v>
      </c>
      <c r="AW226" s="1" t="s">
        <v>180</v>
      </c>
      <c r="AY226" s="5" t="s">
        <v>181</v>
      </c>
      <c r="BA226" s="1" t="s">
        <v>182</v>
      </c>
      <c r="BB226" s="1" t="s">
        <v>802</v>
      </c>
      <c r="BD226" s="1" t="e">
        <f>VLOOKUP(K:K,面签资料路径!A:C,2,0)</f>
        <v>#N/A</v>
      </c>
      <c r="BG226" s="1" t="s">
        <v>207</v>
      </c>
      <c r="BH226" s="1" t="s">
        <v>185</v>
      </c>
      <c r="BJ226" s="1" t="s">
        <v>186</v>
      </c>
      <c r="BK226" s="1" t="str">
        <f t="shared" si="189"/>
        <v>自行修建</v>
      </c>
      <c r="BL226" s="1" t="s">
        <v>208</v>
      </c>
      <c r="BM226" s="1" t="s">
        <v>209</v>
      </c>
      <c r="BX226" s="1" t="s">
        <v>188</v>
      </c>
      <c r="BY226" s="1" t="s">
        <v>189</v>
      </c>
      <c r="BZ226" s="1" t="s">
        <v>188</v>
      </c>
      <c r="CA226" s="1" t="s">
        <v>189</v>
      </c>
      <c r="CB226" s="1" t="s">
        <v>189</v>
      </c>
      <c r="CC226" s="1" t="s">
        <v>188</v>
      </c>
      <c r="CD226" s="1" t="s">
        <v>189</v>
      </c>
      <c r="DC226" s="1" t="s">
        <v>233</v>
      </c>
      <c r="DD226" s="1" t="s">
        <v>244</v>
      </c>
      <c r="DE226" s="1" t="s">
        <v>1902</v>
      </c>
      <c r="DF226" s="1" t="s">
        <v>211</v>
      </c>
      <c r="DG226" s="1" t="s">
        <v>220</v>
      </c>
      <c r="DH226" s="1" t="s">
        <v>220</v>
      </c>
      <c r="DI226" s="1" t="s">
        <v>194</v>
      </c>
      <c r="DJ226" s="1" t="s">
        <v>194</v>
      </c>
      <c r="DK226" s="1" t="s">
        <v>194</v>
      </c>
      <c r="DL226" s="1" t="s">
        <v>194</v>
      </c>
      <c r="DM226" s="1">
        <v>181.15</v>
      </c>
      <c r="DN226" s="41">
        <f>ROUND(IF(AM226="是",IFERROR(DM226*EE226/SUMIF(F:F,F226,EE:EE),DM226),IFERROR(DM226*BT226/SUMIF(F:F,F226,BT:BT),DM226)),2)</f>
        <v>181.15</v>
      </c>
      <c r="DO226" s="41">
        <v>147.44</v>
      </c>
      <c r="DP226" s="41">
        <f>ROUND(IF(AM226="是",IFERROR(DO226*EE226/SUMIF(F:F,F226,EE:EE),DO226),IFERROR(DO226*BT226/SUMIF(F:F,F226,BT:BT),DO226)),2)</f>
        <v>147.44</v>
      </c>
      <c r="DQ226" s="41">
        <v>0</v>
      </c>
      <c r="DR226" s="41">
        <v>0</v>
      </c>
      <c r="DS226" s="41">
        <v>0</v>
      </c>
      <c r="DT226" s="41">
        <v>147.44</v>
      </c>
      <c r="DU226" s="41">
        <v>147.44</v>
      </c>
      <c r="DV226" s="41">
        <v>108.34</v>
      </c>
      <c r="DW226" s="41">
        <v>0</v>
      </c>
      <c r="DX226" s="41">
        <v>0</v>
      </c>
      <c r="DY226" s="41">
        <v>0</v>
      </c>
      <c r="DZ226" s="41">
        <v>0</v>
      </c>
      <c r="EA226" s="41">
        <v>0</v>
      </c>
      <c r="EB226" s="41">
        <v>0</v>
      </c>
      <c r="EC226" s="41">
        <v>0</v>
      </c>
      <c r="ED226" s="41">
        <v>0</v>
      </c>
      <c r="EE226" s="41">
        <f>ROUND(IF(AM226="是",SUM(DQ226:EC226),IFERROR(SUM(DQ226:EC226)*BT226/SUMIF(F:F,F226,BT:BT),SUM(DQ226:EC226))),2)</f>
        <v>403.22</v>
      </c>
      <c r="EF226" s="41" t="s">
        <v>195</v>
      </c>
      <c r="EG226" s="41">
        <f t="shared" si="163"/>
        <v>120</v>
      </c>
      <c r="EH226" s="41">
        <f t="shared" si="164"/>
        <v>267.106817554513</v>
      </c>
      <c r="EI226" s="1">
        <v>3</v>
      </c>
      <c r="EJ226" s="41">
        <f t="shared" si="165"/>
        <v>61.15</v>
      </c>
      <c r="EK226" s="41">
        <f t="shared" si="166"/>
        <v>136.113182445487</v>
      </c>
      <c r="EM226" s="33" t="str">
        <f t="shared" si="190"/>
        <v>经确认，该宗地总面积为181.15平方米，合法用地面积为120平方米，超占土地面积为61.15平方米;建筑总面积为0平方米，合法建筑面积为267.11平方米，超占建筑面积为136.11平方米</v>
      </c>
      <c r="EN226" s="33"/>
      <c r="EO226" s="43" t="str">
        <f t="shared" si="167"/>
        <v>该宗地面积为181.15平方米，合法面积为120平方米，超占土地面积为61.15平方米；建筑总面积为0平方米，合法建筑面积为267.11平方米，超占建筑面积为136.11平方米。
</v>
      </c>
      <c r="EP226" s="1"/>
      <c r="EQ226" s="1"/>
      <c r="ER226" s="1"/>
      <c r="ES226" s="1">
        <f t="shared" si="168"/>
        <v>3</v>
      </c>
      <c r="ET226" s="1" t="str">
        <f t="shared" si="169"/>
        <v>3</v>
      </c>
      <c r="EU226" s="1">
        <f t="shared" si="170"/>
        <v>0</v>
      </c>
      <c r="EV226" s="1">
        <f t="shared" si="171"/>
        <v>1</v>
      </c>
      <c r="EW226" s="1" t="str">
        <f t="shared" si="172"/>
        <v>1-3</v>
      </c>
      <c r="EX226" s="1" t="str">
        <f t="shared" si="173"/>
        <v>3</v>
      </c>
      <c r="EY226" s="1" t="str">
        <f t="shared" si="174"/>
        <v>1-3层</v>
      </c>
      <c r="FB226" s="5">
        <v>20210526</v>
      </c>
    </row>
    <row r="227" customHeight="1" spans="1:158">
      <c r="A227" s="1">
        <v>1</v>
      </c>
      <c r="B227" s="1" t="s">
        <v>1903</v>
      </c>
      <c r="C227" s="3" t="s">
        <v>1904</v>
      </c>
      <c r="D227" s="1" t="str">
        <f t="shared" si="183"/>
        <v>510821217203JC00269</v>
      </c>
      <c r="E227" s="1" t="str">
        <f t="shared" si="184"/>
        <v>510821217203JC00269F00010001</v>
      </c>
      <c r="F227" s="1" t="s">
        <v>1905</v>
      </c>
      <c r="G227" s="1" t="s">
        <v>169</v>
      </c>
      <c r="H227" s="1">
        <f>COUNTIF(F:F,F227)</f>
        <v>1</v>
      </c>
      <c r="I227" s="5" t="s">
        <v>170</v>
      </c>
      <c r="L227" s="1" t="s">
        <v>1906</v>
      </c>
      <c r="M227" s="1">
        <f>COUNTIF(L:L,L227)</f>
        <v>1</v>
      </c>
      <c r="P227" s="8" t="str">
        <f>IFERROR(HYPERLINK(VLOOKUP(L:L,户籍资料路径!A:C,2,FALSE),"有"),"无")</f>
        <v>有</v>
      </c>
      <c r="Q227" s="11" t="str">
        <f>IFERROR(HYPERLINK(VLOOKUP(K:K,权属资料路径!A:B,2,FALSE),"有"),"无")</f>
        <v>无</v>
      </c>
      <c r="R227" s="11" t="str">
        <f>IFERROR(HYPERLINK(VLOOKUP(F:F,调查资料路径!A:B,2,FALSE),"有"),"无")</f>
        <v>无</v>
      </c>
      <c r="S227" s="12" t="str">
        <f t="shared" si="185"/>
        <v>有</v>
      </c>
      <c r="T227" s="1" t="s">
        <v>1907</v>
      </c>
      <c r="X227" s="1" t="s">
        <v>233</v>
      </c>
      <c r="Y227" s="1" t="str">
        <f t="shared" si="186"/>
        <v>3</v>
      </c>
      <c r="Z227" s="1" t="s">
        <v>1908</v>
      </c>
      <c r="AA227" s="1" t="s">
        <v>1909</v>
      </c>
      <c r="AB227" s="1">
        <f t="shared" si="158"/>
        <v>0</v>
      </c>
      <c r="AC227" s="1" t="str">
        <f t="shared" si="159"/>
        <v>旺苍县天星乡木瓜村2组集体经济组织成员</v>
      </c>
      <c r="AD227" s="1">
        <v>628216</v>
      </c>
      <c r="AE227" s="1" t="s">
        <v>172</v>
      </c>
      <c r="AF227" s="1" t="s">
        <v>173</v>
      </c>
      <c r="AG227" s="1" t="s">
        <v>567</v>
      </c>
      <c r="AH227" s="1" t="str">
        <f t="shared" si="187"/>
        <v>旺苍县天星乡木瓜村2组杨华仁住宅一幢1-1层</v>
      </c>
      <c r="AJ227" s="1" t="s">
        <v>568</v>
      </c>
      <c r="AK227" s="5" t="s">
        <v>1910</v>
      </c>
      <c r="AP227" s="24" t="s">
        <v>177</v>
      </c>
      <c r="AS227" s="25" t="str">
        <f t="shared" si="188"/>
        <v>本宗地采用测距仪丈量了部分界址边长。界址线清楚，双方现场指界，与邻宗地无争议。</v>
      </c>
      <c r="AT227" s="5" t="s">
        <v>178</v>
      </c>
      <c r="AU227" s="1" t="s">
        <v>179</v>
      </c>
      <c r="AW227" s="1" t="s">
        <v>180</v>
      </c>
      <c r="AY227" s="5" t="s">
        <v>181</v>
      </c>
      <c r="BA227" s="1" t="s">
        <v>570</v>
      </c>
      <c r="BB227" s="1">
        <v>0</v>
      </c>
      <c r="BD227" s="1" t="e">
        <f>VLOOKUP(K:K,面签资料路径!A:C,2,0)</f>
        <v>#N/A</v>
      </c>
      <c r="BG227" s="1" t="s">
        <v>207</v>
      </c>
      <c r="BH227" s="1" t="s">
        <v>185</v>
      </c>
      <c r="BJ227" s="1" t="s">
        <v>186</v>
      </c>
      <c r="BK227" s="1" t="str">
        <f t="shared" si="189"/>
        <v>自行修建</v>
      </c>
      <c r="BL227" s="1" t="s">
        <v>208</v>
      </c>
      <c r="BM227" s="1" t="s">
        <v>209</v>
      </c>
      <c r="BX227" s="1" t="s">
        <v>188</v>
      </c>
      <c r="BY227" s="1" t="s">
        <v>189</v>
      </c>
      <c r="BZ227" s="1" t="s">
        <v>189</v>
      </c>
      <c r="CA227" s="1" t="s">
        <v>189</v>
      </c>
      <c r="CB227" s="1" t="s">
        <v>189</v>
      </c>
      <c r="CC227" s="1" t="s">
        <v>188</v>
      </c>
      <c r="CD227" s="1" t="s">
        <v>189</v>
      </c>
      <c r="DC227" s="1" t="s">
        <v>169</v>
      </c>
      <c r="DD227" s="1" t="s">
        <v>210</v>
      </c>
      <c r="DE227" s="1" t="s">
        <v>220</v>
      </c>
      <c r="DF227" s="1" t="s">
        <v>211</v>
      </c>
      <c r="DG227" s="1" t="s">
        <v>220</v>
      </c>
      <c r="DH227" s="1" t="s">
        <v>193</v>
      </c>
      <c r="DI227" s="1" t="s">
        <v>194</v>
      </c>
      <c r="DJ227" s="1" t="s">
        <v>194</v>
      </c>
      <c r="DK227" s="1" t="s">
        <v>194</v>
      </c>
      <c r="DL227" s="1" t="s">
        <v>194</v>
      </c>
      <c r="DM227" s="1">
        <v>203.5</v>
      </c>
      <c r="DN227" s="41">
        <f>ROUND(IF(AM227="是",IFERROR(DM227*EE227/SUMIF(F:F,F227,EE:EE),DM227),IFERROR(DM227*BT227/SUMIF(F:F,F227,BT:BT),DM227)),2)</f>
        <v>203.5</v>
      </c>
      <c r="DO227" s="41">
        <v>157.59</v>
      </c>
      <c r="DP227" s="41">
        <f>ROUND(IF(AM227="是",IFERROR(DO227*EE227/SUMIF(F:F,F227,EE:EE),DO227),IFERROR(DO227*BT227/SUMIF(F:F,F227,BT:BT),DO227)),2)</f>
        <v>157.59</v>
      </c>
      <c r="DQ227" s="41">
        <v>0</v>
      </c>
      <c r="DR227" s="41">
        <v>0</v>
      </c>
      <c r="DS227" s="41">
        <v>0</v>
      </c>
      <c r="DT227" s="41">
        <v>157.59</v>
      </c>
      <c r="DU227" s="41">
        <v>0</v>
      </c>
      <c r="DV227" s="41">
        <v>0</v>
      </c>
      <c r="DW227" s="41">
        <v>0</v>
      </c>
      <c r="DX227" s="41">
        <v>0</v>
      </c>
      <c r="DY227" s="41">
        <v>0</v>
      </c>
      <c r="DZ227" s="41">
        <v>0</v>
      </c>
      <c r="EA227" s="41">
        <v>0</v>
      </c>
      <c r="EB227" s="41">
        <v>0</v>
      </c>
      <c r="EC227" s="41">
        <v>0</v>
      </c>
      <c r="ED227" s="41">
        <v>0</v>
      </c>
      <c r="EE227" s="41">
        <f>ROUND(IF(AM227="是",SUM(DQ227:EC227),IFERROR(SUM(DQ227:EC227)*BT227/SUMIF(F:F,F227,BT:BT),SUM(DQ227:EC227))),2)</f>
        <v>157.59</v>
      </c>
      <c r="EF227" s="41" t="s">
        <v>195</v>
      </c>
      <c r="EG227" s="41">
        <f t="shared" si="163"/>
        <v>90</v>
      </c>
      <c r="EH227" s="41">
        <f t="shared" si="164"/>
        <v>69.6958230958231</v>
      </c>
      <c r="EI227" s="1">
        <v>1</v>
      </c>
      <c r="EJ227" s="41">
        <f t="shared" si="165"/>
        <v>113.5</v>
      </c>
      <c r="EK227" s="41">
        <f t="shared" si="166"/>
        <v>87.8941769041769</v>
      </c>
      <c r="EM227" s="33" t="str">
        <f t="shared" si="190"/>
        <v>经确认，该宗地总面积为203.5平方米，合法用地面积为90平方米，超占土地面积为113.5平方米;建筑总面积为0平方米，合法建筑面积为69.7平方米，超占建筑面积为87.89平方米</v>
      </c>
      <c r="EN227" s="33"/>
      <c r="EO227" s="43" t="str">
        <f t="shared" si="167"/>
        <v>该宗地面积为203.5平方米，合法面积为90平方米，超占土地面积为113.5平方米；建筑总面积为0平方米，合法建筑面积为69.7平方米，超占建筑面积为87.89平方米。
</v>
      </c>
      <c r="EP227" s="1"/>
      <c r="EQ227" s="1"/>
      <c r="ER227" s="1"/>
      <c r="ES227" s="1">
        <f t="shared" si="168"/>
        <v>1</v>
      </c>
      <c r="ET227" s="1" t="str">
        <f t="shared" si="169"/>
        <v>1</v>
      </c>
      <c r="EU227" s="1">
        <f t="shared" si="170"/>
        <v>0</v>
      </c>
      <c r="EV227" s="1">
        <f t="shared" si="171"/>
        <v>1</v>
      </c>
      <c r="EW227" s="1" t="str">
        <f t="shared" si="172"/>
        <v>1-1</v>
      </c>
      <c r="EX227" s="1" t="str">
        <f t="shared" si="173"/>
        <v>1</v>
      </c>
      <c r="EY227" s="1" t="str">
        <f t="shared" si="174"/>
        <v>1-1层</v>
      </c>
      <c r="FB227" s="5">
        <v>20210526</v>
      </c>
    </row>
    <row r="228" customHeight="1" spans="1:158">
      <c r="A228" s="1">
        <v>1</v>
      </c>
      <c r="B228" s="1" t="s">
        <v>1911</v>
      </c>
      <c r="C228" s="3" t="s">
        <v>1912</v>
      </c>
      <c r="D228" s="1" t="str">
        <f t="shared" si="183"/>
        <v>510821217203JC00270</v>
      </c>
      <c r="E228" s="1" t="str">
        <f t="shared" si="184"/>
        <v>510821217203JC00270F00010001</v>
      </c>
      <c r="F228" s="1" t="s">
        <v>1913</v>
      </c>
      <c r="G228" s="1" t="s">
        <v>169</v>
      </c>
      <c r="H228" s="1">
        <f>COUNTIF(F:F,F228)</f>
        <v>1</v>
      </c>
      <c r="I228" s="5" t="s">
        <v>170</v>
      </c>
      <c r="L228" s="1" t="s">
        <v>1914</v>
      </c>
      <c r="M228" s="1">
        <f>COUNTIF(L:L,L228)</f>
        <v>1</v>
      </c>
      <c r="P228" s="6" t="str">
        <f>IFERROR(HYPERLINK(VLOOKUP(L:L,户籍资料路径!A:C,2,FALSE),"有"),"无")</f>
        <v>有</v>
      </c>
      <c r="Q228" s="11" t="str">
        <f>IFERROR(HYPERLINK(VLOOKUP(K:K,权属资料路径!A:B,2,FALSE),"有"),"无")</f>
        <v>无</v>
      </c>
      <c r="R228" s="11" t="str">
        <f>IFERROR(HYPERLINK(VLOOKUP(F:F,调查资料路径!A:B,2,FALSE),"有"),"无")</f>
        <v>无</v>
      </c>
      <c r="S228" s="12" t="str">
        <f t="shared" si="185"/>
        <v>有</v>
      </c>
      <c r="T228" s="1" t="s">
        <v>1915</v>
      </c>
      <c r="X228" s="1" t="s">
        <v>233</v>
      </c>
      <c r="Y228" s="1" t="str">
        <f t="shared" si="186"/>
        <v>3</v>
      </c>
      <c r="Z228" s="1" t="s">
        <v>1916</v>
      </c>
      <c r="AA228" s="1" t="str">
        <f>VLOOKUP(L:L,[1]Sheet1!$A:$N,2,FALSE)</f>
        <v>四川省旺苍县天星乡木瓜村3组51号</v>
      </c>
      <c r="AB228" s="1">
        <f t="shared" si="158"/>
        <v>0</v>
      </c>
      <c r="AC228" s="1" t="str">
        <f t="shared" si="159"/>
        <v>旺苍县天星乡木瓜村2组集体经济组织成员</v>
      </c>
      <c r="AD228" s="1">
        <v>628216</v>
      </c>
      <c r="AE228" s="1" t="s">
        <v>172</v>
      </c>
      <c r="AF228" s="1" t="s">
        <v>173</v>
      </c>
      <c r="AG228" s="1" t="s">
        <v>567</v>
      </c>
      <c r="AH228" s="1" t="str">
        <f t="shared" si="187"/>
        <v>旺苍县天星乡木瓜村2组杨明仁住宅一幢1-1层</v>
      </c>
      <c r="AJ228" s="1" t="s">
        <v>568</v>
      </c>
      <c r="AK228" s="5" t="s">
        <v>1910</v>
      </c>
      <c r="AM228" s="9"/>
      <c r="AP228" s="24" t="s">
        <v>177</v>
      </c>
      <c r="AS228" s="25" t="str">
        <f t="shared" si="188"/>
        <v>本宗地采用测距仪丈量了部分界址边长。界址线清楚，双方现场指界，与邻宗地无争议。</v>
      </c>
      <c r="AT228" s="5" t="s">
        <v>178</v>
      </c>
      <c r="AU228" s="1" t="s">
        <v>179</v>
      </c>
      <c r="AW228" s="1" t="s">
        <v>180</v>
      </c>
      <c r="AY228" s="5" t="s">
        <v>181</v>
      </c>
      <c r="BA228" s="1" t="s">
        <v>570</v>
      </c>
      <c r="BB228" s="1">
        <v>0</v>
      </c>
      <c r="BD228" s="1" t="e">
        <f>VLOOKUP(K:K,面签资料路径!A:C,2,0)</f>
        <v>#N/A</v>
      </c>
      <c r="BG228" s="1" t="s">
        <v>207</v>
      </c>
      <c r="BH228" s="1" t="s">
        <v>185</v>
      </c>
      <c r="BJ228" s="1" t="s">
        <v>186</v>
      </c>
      <c r="BK228" s="1" t="str">
        <f t="shared" si="189"/>
        <v>自行修建</v>
      </c>
      <c r="BL228" s="1" t="s">
        <v>208</v>
      </c>
      <c r="BM228" s="1" t="s">
        <v>209</v>
      </c>
      <c r="BT228" s="9"/>
      <c r="BX228" s="1" t="s">
        <v>189</v>
      </c>
      <c r="BY228" s="1" t="s">
        <v>189</v>
      </c>
      <c r="BZ228" s="1" t="s">
        <v>189</v>
      </c>
      <c r="CA228" s="1" t="s">
        <v>189</v>
      </c>
      <c r="CB228" s="1" t="s">
        <v>189</v>
      </c>
      <c r="CC228" s="1" t="s">
        <v>188</v>
      </c>
      <c r="CD228" s="1" t="s">
        <v>189</v>
      </c>
      <c r="DC228" s="1" t="s">
        <v>169</v>
      </c>
      <c r="DD228" s="1" t="s">
        <v>210</v>
      </c>
      <c r="DE228" s="1" t="s">
        <v>211</v>
      </c>
      <c r="DF228" s="1" t="s">
        <v>192</v>
      </c>
      <c r="DG228" s="1" t="s">
        <v>193</v>
      </c>
      <c r="DH228" s="1" t="s">
        <v>220</v>
      </c>
      <c r="DI228" s="1" t="s">
        <v>194</v>
      </c>
      <c r="DJ228" s="1" t="s">
        <v>194</v>
      </c>
      <c r="DK228" s="1" t="s">
        <v>194</v>
      </c>
      <c r="DL228" s="1" t="s">
        <v>194</v>
      </c>
      <c r="DM228" s="1">
        <v>245.66</v>
      </c>
      <c r="DN228" s="41">
        <f>ROUND(IF(AM228="是",IFERROR(DM228*EE228/SUMIF(F:F,F228,EE:EE),DM228),IFERROR(DM228*BT228/SUMIF(F:F,F228,BT:BT),DM228)),2)</f>
        <v>245.66</v>
      </c>
      <c r="DO228" s="41">
        <v>181.79</v>
      </c>
      <c r="DP228" s="41">
        <f>ROUND(IF(AM228="是",IFERROR(DO228*EE228/SUMIF(F:F,F228,EE:EE),DO228),IFERROR(DO228*BT228/SUMIF(F:F,F228,BT:BT),DO228)),2)</f>
        <v>181.79</v>
      </c>
      <c r="DQ228" s="41">
        <v>0</v>
      </c>
      <c r="DR228" s="41">
        <v>0</v>
      </c>
      <c r="DS228" s="41">
        <v>0</v>
      </c>
      <c r="DT228" s="41">
        <v>181.79</v>
      </c>
      <c r="DU228" s="41">
        <v>0</v>
      </c>
      <c r="DV228" s="41">
        <v>0</v>
      </c>
      <c r="DW228" s="41">
        <v>0</v>
      </c>
      <c r="DX228" s="41">
        <v>0</v>
      </c>
      <c r="DY228" s="41">
        <v>0</v>
      </c>
      <c r="DZ228" s="41">
        <v>0</v>
      </c>
      <c r="EA228" s="41">
        <v>0</v>
      </c>
      <c r="EB228" s="41">
        <v>0</v>
      </c>
      <c r="EC228" s="41">
        <v>0</v>
      </c>
      <c r="ED228" s="41">
        <v>0</v>
      </c>
      <c r="EE228" s="41">
        <f>ROUND(IF(AM228="是",SUM(DQ228:EC228),IFERROR(SUM(DQ228:EC228)*BT228/SUMIF(F:F,F228,BT:BT),SUM(DQ228:EC228))),2)</f>
        <v>181.79</v>
      </c>
      <c r="EF228" s="41" t="s">
        <v>195</v>
      </c>
      <c r="EG228" s="41">
        <f t="shared" si="163"/>
        <v>90</v>
      </c>
      <c r="EH228" s="41">
        <f t="shared" si="164"/>
        <v>66.6005861760156</v>
      </c>
      <c r="EI228" s="1">
        <v>1</v>
      </c>
      <c r="EJ228" s="41">
        <f t="shared" si="165"/>
        <v>155.66</v>
      </c>
      <c r="EK228" s="41">
        <f t="shared" si="166"/>
        <v>115.189413823984</v>
      </c>
      <c r="EM228" s="33" t="str">
        <f t="shared" si="190"/>
        <v>经确认，该宗地总面积为245.66平方米，合法用地面积为90平方米，超占土地面积为155.66平方米;建筑总面积为0平方米，合法建筑面积为66.6平方米，超占建筑面积为115.19平方米</v>
      </c>
      <c r="EN228" s="33"/>
      <c r="EO228" s="43" t="str">
        <f t="shared" si="167"/>
        <v>该宗地面积为245.66平方米，合法面积为90平方米，超占土地面积为155.66平方米；建筑总面积为0平方米，合法建筑面积为66.6平方米，超占建筑面积为115.19平方米。
</v>
      </c>
      <c r="EP228" s="1"/>
      <c r="EQ228" s="1"/>
      <c r="ER228" s="1"/>
      <c r="ES228" s="1">
        <f t="shared" si="168"/>
        <v>1</v>
      </c>
      <c r="ET228" s="1" t="str">
        <f t="shared" si="169"/>
        <v>1</v>
      </c>
      <c r="EU228" s="1">
        <f t="shared" si="170"/>
        <v>0</v>
      </c>
      <c r="EV228" s="1">
        <f t="shared" si="171"/>
        <v>1</v>
      </c>
      <c r="EW228" s="1" t="str">
        <f t="shared" si="172"/>
        <v>1-1</v>
      </c>
      <c r="EX228" s="1" t="str">
        <f t="shared" si="173"/>
        <v>1</v>
      </c>
      <c r="EY228" s="1" t="str">
        <f t="shared" si="174"/>
        <v>1-1层</v>
      </c>
      <c r="FB228" s="5">
        <v>20210526</v>
      </c>
    </row>
    <row r="229" customHeight="1" spans="1:158">
      <c r="A229" s="1">
        <v>1</v>
      </c>
      <c r="B229" s="1" t="s">
        <v>1917</v>
      </c>
      <c r="C229" s="3" t="s">
        <v>1918</v>
      </c>
      <c r="D229" s="1" t="str">
        <f t="shared" si="183"/>
        <v>510821217203JC00271</v>
      </c>
      <c r="E229" s="1" t="str">
        <f t="shared" si="184"/>
        <v>510821217203JC00271F00010001</v>
      </c>
      <c r="F229" s="1" t="s">
        <v>1919</v>
      </c>
      <c r="G229" s="1" t="s">
        <v>169</v>
      </c>
      <c r="H229" s="1">
        <f>COUNTIF(F:F,F229)</f>
        <v>1</v>
      </c>
      <c r="I229" s="5" t="s">
        <v>170</v>
      </c>
      <c r="L229" s="1" t="s">
        <v>1920</v>
      </c>
      <c r="M229" s="1">
        <f>COUNTIF(L:L,L229)</f>
        <v>1</v>
      </c>
      <c r="P229" s="6" t="str">
        <f>IFERROR(HYPERLINK(VLOOKUP(L:L,户籍资料路径!A:C,2,FALSE),"有"),"无")</f>
        <v>有</v>
      </c>
      <c r="Q229" s="11" t="str">
        <f>IFERROR(HYPERLINK(VLOOKUP(K:K,权属资料路径!A:B,2,FALSE),"有"),"无")</f>
        <v>无</v>
      </c>
      <c r="R229" s="11" t="str">
        <f>IFERROR(HYPERLINK(VLOOKUP(F:F,调查资料路径!A:B,2,FALSE),"有"),"无")</f>
        <v>无</v>
      </c>
      <c r="S229" s="12" t="str">
        <f t="shared" si="185"/>
        <v>有</v>
      </c>
      <c r="T229" s="1" t="s">
        <v>1921</v>
      </c>
      <c r="X229" s="1" t="s">
        <v>217</v>
      </c>
      <c r="Y229" s="1" t="str">
        <f t="shared" si="186"/>
        <v>2</v>
      </c>
      <c r="Z229" s="1" t="s">
        <v>1922</v>
      </c>
      <c r="AA229" s="1" t="str">
        <f>VLOOKUP(L:L,[1]Sheet1!$A:$N,2,FALSE)</f>
        <v>四川省旺苍县天星乡木瓜村3组53号</v>
      </c>
      <c r="AB229" s="1">
        <f t="shared" si="158"/>
        <v>0</v>
      </c>
      <c r="AC229" s="1" t="str">
        <f t="shared" si="159"/>
        <v>旺苍县天星乡木瓜村2组集体经济组织成员</v>
      </c>
      <c r="AD229" s="1">
        <v>628216</v>
      </c>
      <c r="AE229" s="1" t="s">
        <v>172</v>
      </c>
      <c r="AF229" s="1" t="s">
        <v>173</v>
      </c>
      <c r="AG229" s="1" t="s">
        <v>567</v>
      </c>
      <c r="AH229" s="1" t="str">
        <f t="shared" si="187"/>
        <v>旺苍县天星乡木瓜村2组杨翠英住宅一幢1-1层</v>
      </c>
      <c r="AJ229" s="1" t="s">
        <v>568</v>
      </c>
      <c r="AK229" s="5" t="s">
        <v>645</v>
      </c>
      <c r="AP229" s="24" t="s">
        <v>177</v>
      </c>
      <c r="AS229" s="25" t="str">
        <f t="shared" si="188"/>
        <v>本宗地采用测距仪丈量了部分界址边长。界址线清楚，双方现场指界，与邻宗地无争议。</v>
      </c>
      <c r="AT229" s="5" t="s">
        <v>178</v>
      </c>
      <c r="AU229" s="1" t="s">
        <v>179</v>
      </c>
      <c r="AW229" s="1" t="s">
        <v>180</v>
      </c>
      <c r="AY229" s="5" t="s">
        <v>181</v>
      </c>
      <c r="BA229" s="1" t="s">
        <v>570</v>
      </c>
      <c r="BB229" s="1">
        <v>0</v>
      </c>
      <c r="BD229" s="1" t="e">
        <f>VLOOKUP(K:K,面签资料路径!A:C,2,0)</f>
        <v>#N/A</v>
      </c>
      <c r="BG229" s="1" t="s">
        <v>207</v>
      </c>
      <c r="BH229" s="1" t="s">
        <v>185</v>
      </c>
      <c r="BJ229" s="1" t="s">
        <v>186</v>
      </c>
      <c r="BK229" s="1" t="str">
        <f t="shared" si="189"/>
        <v>自行修建</v>
      </c>
      <c r="BL229" s="1" t="s">
        <v>208</v>
      </c>
      <c r="BM229" s="1" t="s">
        <v>209</v>
      </c>
      <c r="BX229" s="1" t="s">
        <v>188</v>
      </c>
      <c r="BY229" s="1" t="s">
        <v>189</v>
      </c>
      <c r="BZ229" s="1" t="s">
        <v>189</v>
      </c>
      <c r="CA229" s="1" t="s">
        <v>189</v>
      </c>
      <c r="CB229" s="1" t="s">
        <v>189</v>
      </c>
      <c r="CC229" s="1" t="s">
        <v>188</v>
      </c>
      <c r="CD229" s="1" t="s">
        <v>189</v>
      </c>
      <c r="DC229" s="1" t="s">
        <v>169</v>
      </c>
      <c r="DD229" s="1" t="s">
        <v>210</v>
      </c>
      <c r="DE229" s="1" t="s">
        <v>211</v>
      </c>
      <c r="DF229" s="1" t="s">
        <v>211</v>
      </c>
      <c r="DG229" s="1" t="s">
        <v>220</v>
      </c>
      <c r="DH229" s="1" t="s">
        <v>220</v>
      </c>
      <c r="DI229" s="1" t="s">
        <v>194</v>
      </c>
      <c r="DJ229" s="1" t="s">
        <v>194</v>
      </c>
      <c r="DK229" s="1" t="s">
        <v>194</v>
      </c>
      <c r="DL229" s="1" t="s">
        <v>194</v>
      </c>
      <c r="DM229" s="1">
        <v>374.61</v>
      </c>
      <c r="DN229" s="41">
        <f>ROUND(IF(AM229="是",IFERROR(DM229*EE229/SUMIF(F:F,F229,EE:EE),DM229),IFERROR(DM229*BT229/SUMIF(F:F,F229,BT:BT),DM229)),2)</f>
        <v>374.61</v>
      </c>
      <c r="DO229" s="41">
        <v>279</v>
      </c>
      <c r="DP229" s="41">
        <f>ROUND(IF(AM229="是",IFERROR(DO229*EE229/SUMIF(F:F,F229,EE:EE),DO229),IFERROR(DO229*BT229/SUMIF(F:F,F229,BT:BT),DO229)),2)</f>
        <v>279</v>
      </c>
      <c r="DQ229" s="41">
        <v>0</v>
      </c>
      <c r="DR229" s="41">
        <v>0</v>
      </c>
      <c r="DS229" s="41">
        <v>0</v>
      </c>
      <c r="DT229" s="41">
        <v>279</v>
      </c>
      <c r="DU229" s="41">
        <v>0</v>
      </c>
      <c r="DV229" s="41">
        <v>0</v>
      </c>
      <c r="DW229" s="41">
        <v>0</v>
      </c>
      <c r="DX229" s="41">
        <v>0</v>
      </c>
      <c r="DY229" s="41">
        <v>0</v>
      </c>
      <c r="DZ229" s="41">
        <v>0</v>
      </c>
      <c r="EA229" s="41">
        <v>0</v>
      </c>
      <c r="EB229" s="41">
        <v>0</v>
      </c>
      <c r="EC229" s="41">
        <v>0</v>
      </c>
      <c r="ED229" s="41">
        <v>0</v>
      </c>
      <c r="EE229" s="41">
        <f>ROUND(IF(AM229="是",SUM(DQ229:EC229),IFERROR(SUM(DQ229:EC229)*BT229/SUMIF(F:F,F229,BT:BT),SUM(DQ229:EC229))),2)</f>
        <v>279</v>
      </c>
      <c r="EF229" s="41" t="s">
        <v>195</v>
      </c>
      <c r="EG229" s="41">
        <f t="shared" si="163"/>
        <v>90</v>
      </c>
      <c r="EH229" s="41">
        <f t="shared" si="164"/>
        <v>67.0297108993353</v>
      </c>
      <c r="EI229" s="1">
        <v>1</v>
      </c>
      <c r="EJ229" s="41">
        <f t="shared" si="165"/>
        <v>284.61</v>
      </c>
      <c r="EK229" s="41">
        <f t="shared" si="166"/>
        <v>211.970289100665</v>
      </c>
      <c r="EM229" s="33" t="str">
        <f t="shared" si="190"/>
        <v>经确认，该宗地总面积为374.61平方米，合法用地面积为90平方米，超占土地面积为284.61平方米;建筑总面积为0平方米，合法建筑面积为67.03平方米，超占建筑面积为211.97平方米</v>
      </c>
      <c r="EN229" s="33"/>
      <c r="EO229" s="43" t="str">
        <f t="shared" si="167"/>
        <v>该宗地面积为374.61平方米，合法面积为90平方米，超占土地面积为284.61平方米；建筑总面积为0平方米，合法建筑面积为67.03平方米，超占建筑面积为211.97平方米。
</v>
      </c>
      <c r="EP229" s="1"/>
      <c r="EQ229" s="1"/>
      <c r="ER229" s="1"/>
      <c r="ES229" s="1">
        <f t="shared" si="168"/>
        <v>1</v>
      </c>
      <c r="ET229" s="1" t="str">
        <f t="shared" si="169"/>
        <v>1</v>
      </c>
      <c r="EU229" s="1">
        <f t="shared" si="170"/>
        <v>0</v>
      </c>
      <c r="EV229" s="1">
        <f t="shared" si="171"/>
        <v>1</v>
      </c>
      <c r="EW229" s="1" t="str">
        <f t="shared" si="172"/>
        <v>1-1</v>
      </c>
      <c r="EX229" s="1" t="str">
        <f t="shared" si="173"/>
        <v>1</v>
      </c>
      <c r="EY229" s="1" t="str">
        <f t="shared" si="174"/>
        <v>1-1层</v>
      </c>
      <c r="FB229" s="5">
        <v>20210526</v>
      </c>
    </row>
    <row r="230" customHeight="1" spans="1:158">
      <c r="A230" s="1">
        <v>1</v>
      </c>
      <c r="B230" s="1" t="s">
        <v>1923</v>
      </c>
      <c r="C230" s="3" t="s">
        <v>1924</v>
      </c>
      <c r="D230" s="1" t="str">
        <f t="shared" si="183"/>
        <v>510821217203JC00272</v>
      </c>
      <c r="E230" s="1" t="str">
        <f t="shared" si="184"/>
        <v>510821217203JC00272F00010001</v>
      </c>
      <c r="F230" s="1" t="s">
        <v>1925</v>
      </c>
      <c r="G230" s="1" t="s">
        <v>169</v>
      </c>
      <c r="H230" s="1">
        <f>COUNTIF(F:F,F230)</f>
        <v>1</v>
      </c>
      <c r="I230" s="5" t="s">
        <v>170</v>
      </c>
      <c r="J230" s="9"/>
      <c r="L230" s="1" t="s">
        <v>1926</v>
      </c>
      <c r="M230" s="1">
        <f>COUNTIF(L:L,L230)</f>
        <v>1</v>
      </c>
      <c r="P230" s="6" t="str">
        <f>IFERROR(HYPERLINK(VLOOKUP(L:L,户籍资料路径!A:C,2,FALSE),"有"),"无")</f>
        <v>有</v>
      </c>
      <c r="Q230" s="11" t="str">
        <f>IFERROR(HYPERLINK(VLOOKUP(K:K,权属资料路径!A:B,2,FALSE),"有"),"无")</f>
        <v>无</v>
      </c>
      <c r="R230" s="11" t="str">
        <f>IFERROR(HYPERLINK(VLOOKUP(F:F,调查资料路径!A:B,2,FALSE),"有"),"无")</f>
        <v>无</v>
      </c>
      <c r="S230" s="12" t="str">
        <f t="shared" si="185"/>
        <v>有</v>
      </c>
      <c r="T230" s="1" t="s">
        <v>1927</v>
      </c>
      <c r="X230" s="1" t="s">
        <v>202</v>
      </c>
      <c r="Y230" s="1" t="str">
        <f t="shared" si="186"/>
        <v>4</v>
      </c>
      <c r="Z230" s="1" t="s">
        <v>1928</v>
      </c>
      <c r="AA230" s="1" t="str">
        <f>VLOOKUP(L:L,[1]Sheet1!$A:$N,2,FALSE)</f>
        <v>四川省旺苍县天星乡木瓜村3组46号</v>
      </c>
      <c r="AB230" s="1">
        <f t="shared" si="158"/>
        <v>0</v>
      </c>
      <c r="AC230" s="1" t="str">
        <f t="shared" si="159"/>
        <v>旺苍县天星乡木瓜村2组集体经济组织成员</v>
      </c>
      <c r="AD230" s="1">
        <v>628216</v>
      </c>
      <c r="AE230" s="1" t="s">
        <v>172</v>
      </c>
      <c r="AF230" s="1" t="s">
        <v>173</v>
      </c>
      <c r="AG230" s="1" t="s">
        <v>567</v>
      </c>
      <c r="AH230" s="1" t="str">
        <f t="shared" si="187"/>
        <v>旺苍县天星乡木瓜村2组何清贤住宅一幢1-1层</v>
      </c>
      <c r="AJ230" s="1" t="s">
        <v>568</v>
      </c>
      <c r="AK230" s="5" t="s">
        <v>1838</v>
      </c>
      <c r="AP230" s="24" t="s">
        <v>177</v>
      </c>
      <c r="AQ230" s="9"/>
      <c r="AS230" s="25" t="str">
        <f t="shared" si="188"/>
        <v>本宗地采用测距仪丈量了部分界址边长。界址线清楚，双方现场指界，与邻宗地无争议。</v>
      </c>
      <c r="AT230" s="5" t="s">
        <v>178</v>
      </c>
      <c r="AU230" s="1" t="s">
        <v>179</v>
      </c>
      <c r="AW230" s="1" t="s">
        <v>180</v>
      </c>
      <c r="AY230" s="5" t="s">
        <v>181</v>
      </c>
      <c r="BA230" s="1" t="s">
        <v>570</v>
      </c>
      <c r="BB230" s="1">
        <v>0</v>
      </c>
      <c r="BD230" s="1" t="e">
        <f>VLOOKUP(K:K,面签资料路径!A:C,2,0)</f>
        <v>#N/A</v>
      </c>
      <c r="BG230" s="1" t="s">
        <v>207</v>
      </c>
      <c r="BH230" s="1" t="s">
        <v>185</v>
      </c>
      <c r="BJ230" s="1" t="s">
        <v>186</v>
      </c>
      <c r="BK230" s="1" t="str">
        <f t="shared" si="189"/>
        <v>自行修建</v>
      </c>
      <c r="BL230" s="1" t="s">
        <v>208</v>
      </c>
      <c r="BM230" s="1" t="s">
        <v>209</v>
      </c>
      <c r="BX230" s="1" t="s">
        <v>189</v>
      </c>
      <c r="BY230" s="1" t="s">
        <v>189</v>
      </c>
      <c r="BZ230" s="1" t="s">
        <v>189</v>
      </c>
      <c r="CA230" s="1" t="s">
        <v>189</v>
      </c>
      <c r="CB230" s="1" t="s">
        <v>189</v>
      </c>
      <c r="CC230" s="1" t="s">
        <v>188</v>
      </c>
      <c r="CD230" s="1" t="s">
        <v>189</v>
      </c>
      <c r="DC230" s="1" t="s">
        <v>169</v>
      </c>
      <c r="DD230" s="1" t="s">
        <v>210</v>
      </c>
      <c r="DE230" s="1" t="s">
        <v>192</v>
      </c>
      <c r="DF230" s="1" t="s">
        <v>211</v>
      </c>
      <c r="DG230" s="1" t="s">
        <v>220</v>
      </c>
      <c r="DH230" s="1" t="s">
        <v>220</v>
      </c>
      <c r="DI230" s="1" t="s">
        <v>194</v>
      </c>
      <c r="DJ230" s="1" t="s">
        <v>194</v>
      </c>
      <c r="DK230" s="1" t="s">
        <v>194</v>
      </c>
      <c r="DL230" s="1" t="s">
        <v>194</v>
      </c>
      <c r="DM230" s="1">
        <v>284.4</v>
      </c>
      <c r="DN230" s="41">
        <f>ROUND(IF(AM230="是",IFERROR(DM230*EE230/SUMIF(F:F,F230,EE:EE),DM230),IFERROR(DM230*BT230/SUMIF(F:F,F230,BT:BT),DM230)),2)</f>
        <v>284.4</v>
      </c>
      <c r="DO230" s="41">
        <v>208.03</v>
      </c>
      <c r="DP230" s="41">
        <f>ROUND(IF(AM230="是",IFERROR(DO230*EE230/SUMIF(F:F,F230,EE:EE),DO230),IFERROR(DO230*BT230/SUMIF(F:F,F230,BT:BT),DO230)),2)</f>
        <v>208.03</v>
      </c>
      <c r="DQ230" s="41">
        <v>0</v>
      </c>
      <c r="DR230" s="41">
        <v>0</v>
      </c>
      <c r="DS230" s="41">
        <v>0</v>
      </c>
      <c r="DT230" s="41">
        <v>208.03</v>
      </c>
      <c r="DU230" s="41">
        <v>0</v>
      </c>
      <c r="DV230" s="41">
        <v>0</v>
      </c>
      <c r="DW230" s="41">
        <v>0</v>
      </c>
      <c r="DX230" s="41">
        <v>0</v>
      </c>
      <c r="DY230" s="41">
        <v>0</v>
      </c>
      <c r="DZ230" s="41">
        <v>0</v>
      </c>
      <c r="EA230" s="41">
        <v>0</v>
      </c>
      <c r="EB230" s="41">
        <v>0</v>
      </c>
      <c r="EC230" s="41">
        <v>0</v>
      </c>
      <c r="ED230" s="41">
        <v>0</v>
      </c>
      <c r="EE230" s="41">
        <f>ROUND(IF(AM230="是",SUM(DQ230:EC230),IFERROR(SUM(DQ230:EC230)*BT230/SUMIF(F:F,F230,BT:BT),SUM(DQ230:EC230))),2)</f>
        <v>208.03</v>
      </c>
      <c r="EF230" s="41" t="s">
        <v>195</v>
      </c>
      <c r="EG230" s="41">
        <f t="shared" si="163"/>
        <v>284.4</v>
      </c>
      <c r="EH230" s="41">
        <f t="shared" si="164"/>
        <v>208.03</v>
      </c>
      <c r="EI230" s="1">
        <v>1</v>
      </c>
      <c r="EJ230" s="41">
        <f t="shared" si="165"/>
        <v>0</v>
      </c>
      <c r="EK230" s="41">
        <f t="shared" si="166"/>
        <v>0</v>
      </c>
      <c r="EM230" s="33" t="str">
        <f t="shared" si="190"/>
        <v>无</v>
      </c>
      <c r="EN230" s="33"/>
      <c r="EO230" s="43" t="str">
        <f t="shared" si="167"/>
        <v/>
      </c>
      <c r="EP230" s="1"/>
      <c r="EQ230" s="1"/>
      <c r="ER230" s="1"/>
      <c r="ES230" s="1">
        <f t="shared" si="168"/>
        <v>1</v>
      </c>
      <c r="ET230" s="1" t="str">
        <f t="shared" si="169"/>
        <v>1</v>
      </c>
      <c r="EU230" s="1">
        <f t="shared" si="170"/>
        <v>0</v>
      </c>
      <c r="EV230" s="1">
        <f t="shared" si="171"/>
        <v>1</v>
      </c>
      <c r="EW230" s="1" t="str">
        <f t="shared" si="172"/>
        <v>1-1</v>
      </c>
      <c r="EX230" s="1" t="str">
        <f t="shared" si="173"/>
        <v>1</v>
      </c>
      <c r="EY230" s="1" t="str">
        <f t="shared" si="174"/>
        <v>1-1层</v>
      </c>
      <c r="FB230" s="5">
        <v>20210526</v>
      </c>
    </row>
    <row r="231" customHeight="1" spans="1:158">
      <c r="A231" s="1">
        <v>1</v>
      </c>
      <c r="B231" s="1" t="s">
        <v>1929</v>
      </c>
      <c r="C231" s="3" t="s">
        <v>1930</v>
      </c>
      <c r="D231" s="1" t="str">
        <f t="shared" si="183"/>
        <v>510821217203JC00273</v>
      </c>
      <c r="E231" s="1" t="str">
        <f t="shared" si="184"/>
        <v>510821217203JC00273F00010001</v>
      </c>
      <c r="F231" s="1" t="s">
        <v>1931</v>
      </c>
      <c r="G231" s="1" t="s">
        <v>169</v>
      </c>
      <c r="H231" s="1">
        <f>COUNTIF(F:F,F231)</f>
        <v>1</v>
      </c>
      <c r="I231" s="5" t="s">
        <v>170</v>
      </c>
      <c r="L231" s="1" t="s">
        <v>1932</v>
      </c>
      <c r="M231" s="1">
        <f>COUNTIF(L:L,L231)</f>
        <v>1</v>
      </c>
      <c r="P231" s="6" t="str">
        <f>IFERROR(HYPERLINK(VLOOKUP(L:L,户籍资料路径!A:C,2,FALSE),"有"),"无")</f>
        <v>有</v>
      </c>
      <c r="Q231" s="11" t="str">
        <f>IFERROR(HYPERLINK(VLOOKUP(K:K,权属资料路径!A:B,2,FALSE),"有"),"无")</f>
        <v>无</v>
      </c>
      <c r="R231" s="11" t="str">
        <f>IFERROR(HYPERLINK(VLOOKUP(F:F,调查资料路径!A:B,2,FALSE),"有"),"无")</f>
        <v>无</v>
      </c>
      <c r="S231" s="12" t="str">
        <f t="shared" si="185"/>
        <v>有</v>
      </c>
      <c r="T231" s="1" t="s">
        <v>1933</v>
      </c>
      <c r="X231" s="1" t="s">
        <v>233</v>
      </c>
      <c r="Y231" s="1" t="str">
        <f t="shared" si="186"/>
        <v>3</v>
      </c>
      <c r="Z231" s="7"/>
      <c r="AA231" s="1" t="str">
        <f>VLOOKUP(L:L,[1]Sheet1!$A:$N,2,FALSE)</f>
        <v>四川省旺苍县天星乡木瓜村9组17号</v>
      </c>
      <c r="AB231" s="1">
        <f t="shared" si="158"/>
        <v>0</v>
      </c>
      <c r="AC231" s="1" t="str">
        <f t="shared" si="159"/>
        <v>旺苍县天星乡木瓜村1组集体经济组织成员</v>
      </c>
      <c r="AD231" s="1">
        <v>628216</v>
      </c>
      <c r="AE231" s="1" t="s">
        <v>172</v>
      </c>
      <c r="AF231" s="1" t="s">
        <v>173</v>
      </c>
      <c r="AG231" s="1" t="s">
        <v>1934</v>
      </c>
      <c r="AH231" s="1" t="str">
        <f t="shared" si="187"/>
        <v>旺苍县天星乡木瓜村1组李明志住宅一幢1-2层</v>
      </c>
      <c r="AJ231" s="1" t="s">
        <v>1935</v>
      </c>
      <c r="AK231" s="5" t="s">
        <v>1936</v>
      </c>
      <c r="AP231" s="24" t="s">
        <v>177</v>
      </c>
      <c r="AS231" s="25" t="str">
        <f t="shared" si="188"/>
        <v>本宗地采用测距仪丈量了部分界址边长。界址线清楚，双方现场指界，与邻宗地无争议。</v>
      </c>
      <c r="AT231" s="5" t="s">
        <v>178</v>
      </c>
      <c r="AU231" s="1" t="s">
        <v>179</v>
      </c>
      <c r="AW231" s="1" t="s">
        <v>180</v>
      </c>
      <c r="AY231" s="5" t="s">
        <v>181</v>
      </c>
      <c r="BA231" s="1">
        <v>0</v>
      </c>
      <c r="BB231" s="1">
        <v>0</v>
      </c>
      <c r="BD231" s="1" t="e">
        <f>VLOOKUP(K:K,面签资料路径!A:C,2,0)</f>
        <v>#N/A</v>
      </c>
      <c r="BG231" s="1" t="s">
        <v>207</v>
      </c>
      <c r="BH231" s="1" t="s">
        <v>185</v>
      </c>
      <c r="BJ231" s="1" t="s">
        <v>186</v>
      </c>
      <c r="BK231" s="1" t="str">
        <f t="shared" si="189"/>
        <v>自行修建</v>
      </c>
      <c r="BL231" s="1" t="s">
        <v>208</v>
      </c>
      <c r="BM231" s="1" t="s">
        <v>209</v>
      </c>
      <c r="BX231" s="1" t="s">
        <v>189</v>
      </c>
      <c r="BY231" s="1" t="s">
        <v>189</v>
      </c>
      <c r="BZ231" s="1" t="s">
        <v>189</v>
      </c>
      <c r="CA231" s="1" t="s">
        <v>189</v>
      </c>
      <c r="CB231" s="1" t="s">
        <v>189</v>
      </c>
      <c r="CC231" s="1" t="s">
        <v>188</v>
      </c>
      <c r="CD231" s="1" t="s">
        <v>189</v>
      </c>
      <c r="CI231" s="9"/>
      <c r="CP231" s="9"/>
      <c r="DC231" s="1" t="s">
        <v>217</v>
      </c>
      <c r="DD231" s="1" t="s">
        <v>244</v>
      </c>
      <c r="DE231" s="1" t="s">
        <v>211</v>
      </c>
      <c r="DF231" s="1" t="s">
        <v>211</v>
      </c>
      <c r="DG231" s="1" t="s">
        <v>1937</v>
      </c>
      <c r="DH231" s="1" t="s">
        <v>220</v>
      </c>
      <c r="DI231" s="1" t="s">
        <v>194</v>
      </c>
      <c r="DJ231" s="1" t="s">
        <v>194</v>
      </c>
      <c r="DK231" s="1" t="s">
        <v>253</v>
      </c>
      <c r="DL231" s="1" t="s">
        <v>194</v>
      </c>
      <c r="DM231" s="1">
        <v>202.22</v>
      </c>
      <c r="DN231" s="41">
        <f>ROUND(IF(AM231="是",IFERROR(DM231*EE231/SUMIF(F:F,F231,EE:EE),DM231),IFERROR(DM231*BT231/SUMIF(F:F,F231,BT:BT),DM231)),2)</f>
        <v>202.22</v>
      </c>
      <c r="DO231" s="41">
        <v>152.5</v>
      </c>
      <c r="DP231" s="41">
        <f>ROUND(IF(AM231="是",IFERROR(DO231*EE231/SUMIF(F:F,F231,EE:EE),DO231),IFERROR(DO231*BT231/SUMIF(F:F,F231,BT:BT),DO231)),2)</f>
        <v>152.5</v>
      </c>
      <c r="DQ231" s="41">
        <v>0</v>
      </c>
      <c r="DR231" s="41">
        <v>0</v>
      </c>
      <c r="DS231" s="41">
        <v>0</v>
      </c>
      <c r="DT231" s="41">
        <v>152.5</v>
      </c>
      <c r="DU231" s="41">
        <v>152.5</v>
      </c>
      <c r="DV231" s="41">
        <v>0</v>
      </c>
      <c r="DW231" s="41">
        <v>0</v>
      </c>
      <c r="DX231" s="41">
        <v>0</v>
      </c>
      <c r="DY231" s="41">
        <v>0</v>
      </c>
      <c r="DZ231" s="41">
        <v>0</v>
      </c>
      <c r="EA231" s="41">
        <v>0</v>
      </c>
      <c r="EB231" s="41">
        <v>0</v>
      </c>
      <c r="EC231" s="41">
        <v>0</v>
      </c>
      <c r="ED231" s="41">
        <v>0</v>
      </c>
      <c r="EE231" s="41">
        <f>ROUND(IF(AM231="是",SUM(DQ231:EC231),IFERROR(SUM(DQ231:EC231)*BT231/SUMIF(F:F,F231,BT:BT),SUM(DQ231:EC231))),2)</f>
        <v>305</v>
      </c>
      <c r="EF231" s="41" t="s">
        <v>195</v>
      </c>
      <c r="EG231" s="41">
        <f t="shared" si="163"/>
        <v>90</v>
      </c>
      <c r="EH231" s="41">
        <f t="shared" si="164"/>
        <v>135.743249925823</v>
      </c>
      <c r="EI231" s="1">
        <v>2</v>
      </c>
      <c r="EJ231" s="41">
        <f t="shared" si="165"/>
        <v>112.22</v>
      </c>
      <c r="EK231" s="41">
        <f t="shared" si="166"/>
        <v>169.256750074177</v>
      </c>
      <c r="EM231" s="33" t="str">
        <f t="shared" si="190"/>
        <v>经确认，该宗地总面积为202.22平方米，合法用地面积为90平方米，超占土地面积为112.22平方米;建筑总面积为0平方米，合法建筑面积为135.74平方米，超占建筑面积为169.26平方米</v>
      </c>
      <c r="EN231" s="33"/>
      <c r="EO231" s="43" t="str">
        <f t="shared" si="167"/>
        <v>该宗地面积为202.22平方米，合法面积为90平方米，超占土地面积为112.22平方米；建筑总面积为0平方米，合法建筑面积为135.74平方米，超占建筑面积为169.26平方米。
</v>
      </c>
      <c r="EP231" s="1"/>
      <c r="EQ231" s="1"/>
      <c r="ER231" s="1"/>
      <c r="ES231" s="1">
        <f t="shared" si="168"/>
        <v>2</v>
      </c>
      <c r="ET231" s="1" t="str">
        <f t="shared" si="169"/>
        <v>2</v>
      </c>
      <c r="EU231" s="1">
        <f t="shared" si="170"/>
        <v>0</v>
      </c>
      <c r="EV231" s="1">
        <f t="shared" si="171"/>
        <v>1</v>
      </c>
      <c r="EW231" s="1" t="str">
        <f t="shared" si="172"/>
        <v>1-2</v>
      </c>
      <c r="EX231" s="1" t="str">
        <f t="shared" si="173"/>
        <v>2</v>
      </c>
      <c r="EY231" s="1" t="str">
        <f t="shared" si="174"/>
        <v>1-2层</v>
      </c>
      <c r="FB231" s="5">
        <v>20210526</v>
      </c>
    </row>
    <row r="232" customHeight="1" spans="1:158">
      <c r="A232" s="1">
        <v>1</v>
      </c>
      <c r="B232" s="1" t="s">
        <v>1938</v>
      </c>
      <c r="C232" s="3" t="s">
        <v>830</v>
      </c>
      <c r="D232" s="1" t="str">
        <f t="shared" si="183"/>
        <v>510821217203JC00274</v>
      </c>
      <c r="E232" s="1" t="str">
        <f t="shared" si="184"/>
        <v>510821217203JC00274F00010001</v>
      </c>
      <c r="F232" s="1" t="s">
        <v>1939</v>
      </c>
      <c r="G232" s="1" t="s">
        <v>169</v>
      </c>
      <c r="H232" s="1">
        <f>COUNTIF(F:F,F232)</f>
        <v>1</v>
      </c>
      <c r="I232" s="5" t="s">
        <v>170</v>
      </c>
      <c r="J232"/>
      <c r="L232" s="1" t="s">
        <v>832</v>
      </c>
      <c r="M232" s="1">
        <f>COUNTIF(L:L,L232)</f>
        <v>2</v>
      </c>
      <c r="N232" s="9"/>
      <c r="P232" s="6" t="str">
        <f>IFERROR(HYPERLINK(VLOOKUP(L:L,户籍资料路径!A:C,2,FALSE),"有"),"无")</f>
        <v>有</v>
      </c>
      <c r="Q232" s="11" t="str">
        <f>IFERROR(HYPERLINK(VLOOKUP(L:L,权属资料路径!A:B,2,FALSE),"有"),"无")</f>
        <v>无</v>
      </c>
      <c r="R232" s="11" t="str">
        <f>IFERROR(HYPERLINK(VLOOKUP(F:F,调查资料路径!A:B,2,FALSE),"有"),"无")</f>
        <v>无</v>
      </c>
      <c r="S232" s="12" t="str">
        <f t="shared" si="185"/>
        <v>有</v>
      </c>
      <c r="T232" s="1" t="s">
        <v>833</v>
      </c>
      <c r="X232" s="1" t="s">
        <v>202</v>
      </c>
      <c r="Y232" s="1" t="str">
        <f t="shared" si="186"/>
        <v>4</v>
      </c>
      <c r="Z232" s="1" t="s">
        <v>834</v>
      </c>
      <c r="AA232" s="1" t="str">
        <f>VLOOKUP(L:L,[1]Sheet1!$A:$N,2,FALSE)</f>
        <v>四川省旺苍县天星乡木瓜村4组17号</v>
      </c>
      <c r="AB232" s="1">
        <f t="shared" si="158"/>
        <v>0</v>
      </c>
      <c r="AC232" s="1" t="str">
        <f t="shared" si="159"/>
        <v>旺苍县天星乡木瓜村3组集体经济组织成员</v>
      </c>
      <c r="AD232" s="1">
        <v>628216</v>
      </c>
      <c r="AE232" s="1" t="s">
        <v>172</v>
      </c>
      <c r="AF232" s="1" t="s">
        <v>173</v>
      </c>
      <c r="AG232" s="1" t="s">
        <v>174</v>
      </c>
      <c r="AH232" s="1" t="str">
        <f t="shared" si="187"/>
        <v>旺苍县天星乡木瓜村3组李贤坤住宅一幢1-1层</v>
      </c>
      <c r="AJ232" s="1" t="s">
        <v>176</v>
      </c>
      <c r="AK232" s="5" t="s">
        <v>835</v>
      </c>
      <c r="AP232" s="24" t="s">
        <v>177</v>
      </c>
      <c r="AS232" s="25" t="str">
        <f t="shared" si="188"/>
        <v>本宗地采用测距仪丈量了部分界址边长。界址线清楚，双方现场指界，与邻宗地无争议。</v>
      </c>
      <c r="AT232" s="5" t="s">
        <v>178</v>
      </c>
      <c r="AU232" s="1" t="s">
        <v>179</v>
      </c>
      <c r="AW232" s="1" t="s">
        <v>180</v>
      </c>
      <c r="AY232" s="5" t="s">
        <v>181</v>
      </c>
      <c r="BA232" s="1" t="s">
        <v>570</v>
      </c>
      <c r="BB232" s="1">
        <v>0</v>
      </c>
      <c r="BD232" s="1" t="e">
        <f>VLOOKUP(K:K,面签资料路径!A:C,2,0)</f>
        <v>#N/A</v>
      </c>
      <c r="BG232" s="1" t="s">
        <v>207</v>
      </c>
      <c r="BH232" s="1" t="s">
        <v>185</v>
      </c>
      <c r="BJ232" s="1" t="s">
        <v>186</v>
      </c>
      <c r="BK232" s="1" t="str">
        <f t="shared" si="189"/>
        <v>自行修建</v>
      </c>
      <c r="BL232" s="1" t="s">
        <v>208</v>
      </c>
      <c r="BM232" s="1" t="s">
        <v>209</v>
      </c>
      <c r="BX232" s="1" t="s">
        <v>189</v>
      </c>
      <c r="BY232" s="1" t="s">
        <v>189</v>
      </c>
      <c r="BZ232" s="1" t="s">
        <v>189</v>
      </c>
      <c r="CA232" s="1" t="s">
        <v>189</v>
      </c>
      <c r="CB232" s="1" t="s">
        <v>189</v>
      </c>
      <c r="CC232" s="1" t="s">
        <v>188</v>
      </c>
      <c r="CD232" s="1" t="s">
        <v>189</v>
      </c>
      <c r="DC232" s="1" t="s">
        <v>169</v>
      </c>
      <c r="DD232" s="1" t="s">
        <v>210</v>
      </c>
      <c r="DE232" s="1" t="s">
        <v>220</v>
      </c>
      <c r="DF232" s="1" t="s">
        <v>1940</v>
      </c>
      <c r="DG232" s="1" t="s">
        <v>192</v>
      </c>
      <c r="DH232" s="1" t="s">
        <v>220</v>
      </c>
      <c r="DI232" s="1" t="s">
        <v>194</v>
      </c>
      <c r="DJ232" s="1" t="s">
        <v>194</v>
      </c>
      <c r="DK232" s="1" t="s">
        <v>194</v>
      </c>
      <c r="DL232" s="1" t="s">
        <v>194</v>
      </c>
      <c r="DM232" s="1">
        <v>91.32</v>
      </c>
      <c r="DN232" s="41">
        <f>ROUND(IF(AM232="是",IFERROR(DM232*EE232/SUMIF(F:F,F232,EE:EE),DM232),IFERROR(DM232*BT232/SUMIF(F:F,F232,BT:BT),DM232)),2)</f>
        <v>91.32</v>
      </c>
      <c r="DO232" s="41">
        <v>63.22</v>
      </c>
      <c r="DP232" s="41">
        <f>ROUND(IF(AM232="是",IFERROR(DO232*EE232/SUMIF(F:F,F232,EE:EE),DO232),IFERROR(DO232*BT232/SUMIF(F:F,F232,BT:BT),DO232)),2)</f>
        <v>63.22</v>
      </c>
      <c r="DQ232" s="41">
        <v>0</v>
      </c>
      <c r="DR232" s="41">
        <v>0</v>
      </c>
      <c r="DS232" s="41">
        <v>0</v>
      </c>
      <c r="DT232" s="41">
        <v>63.22</v>
      </c>
      <c r="DU232" s="41">
        <v>0</v>
      </c>
      <c r="DV232" s="41">
        <v>0</v>
      </c>
      <c r="DW232" s="41">
        <v>0</v>
      </c>
      <c r="DX232" s="41">
        <v>0</v>
      </c>
      <c r="DY232" s="41">
        <v>0</v>
      </c>
      <c r="DZ232" s="41">
        <v>0</v>
      </c>
      <c r="EA232" s="41">
        <v>0</v>
      </c>
      <c r="EB232" s="41">
        <v>0</v>
      </c>
      <c r="EC232" s="41">
        <v>0</v>
      </c>
      <c r="ED232" s="41">
        <v>0</v>
      </c>
      <c r="EE232" s="41">
        <f>ROUND(IF(AM232="是",SUM(DQ232:EC232),IFERROR(SUM(DQ232:EC232)*BT232/SUMIF(F:F,F232,BT:BT),SUM(DQ232:EC232))),2)</f>
        <v>63.22</v>
      </c>
      <c r="EF232" s="41" t="s">
        <v>195</v>
      </c>
      <c r="EG232" s="41">
        <f t="shared" si="163"/>
        <v>91.32</v>
      </c>
      <c r="EH232" s="41">
        <f t="shared" si="164"/>
        <v>63.22</v>
      </c>
      <c r="EI232" s="1">
        <v>1</v>
      </c>
      <c r="EJ232" s="41">
        <f t="shared" si="165"/>
        <v>0</v>
      </c>
      <c r="EK232" s="41">
        <f t="shared" si="166"/>
        <v>0</v>
      </c>
      <c r="EM232" s="33" t="str">
        <f t="shared" si="190"/>
        <v>无</v>
      </c>
      <c r="EN232" s="33"/>
      <c r="EO232" s="43" t="str">
        <f t="shared" si="167"/>
        <v/>
      </c>
      <c r="EP232" s="1"/>
      <c r="EQ232" s="1"/>
      <c r="ER232" s="1"/>
      <c r="ES232" s="1">
        <f t="shared" si="168"/>
        <v>1</v>
      </c>
      <c r="ET232" s="1" t="str">
        <f t="shared" si="169"/>
        <v>1</v>
      </c>
      <c r="EU232" s="1">
        <f t="shared" si="170"/>
        <v>0</v>
      </c>
      <c r="EV232" s="1">
        <f t="shared" si="171"/>
        <v>1</v>
      </c>
      <c r="EW232" s="1" t="str">
        <f t="shared" si="172"/>
        <v>1-1</v>
      </c>
      <c r="EX232" s="1" t="str">
        <f t="shared" si="173"/>
        <v>1</v>
      </c>
      <c r="EY232" s="1" t="str">
        <f t="shared" si="174"/>
        <v>1-1层</v>
      </c>
      <c r="FB232" s="5">
        <v>20210526</v>
      </c>
    </row>
    <row r="233" customHeight="1" spans="1:158">
      <c r="A233" s="1">
        <v>1</v>
      </c>
      <c r="B233" s="1" t="s">
        <v>1941</v>
      </c>
      <c r="C233" s="3" t="s">
        <v>1942</v>
      </c>
      <c r="D233" s="1" t="str">
        <f t="shared" si="183"/>
        <v>510821217203JC00275</v>
      </c>
      <c r="E233" s="1" t="str">
        <f t="shared" si="184"/>
        <v>510821217203JC00275F00010001</v>
      </c>
      <c r="F233" s="1" t="s">
        <v>1943</v>
      </c>
      <c r="G233" s="1" t="s">
        <v>169</v>
      </c>
      <c r="H233" s="1">
        <f>COUNTIF(F:F,F233)</f>
        <v>1</v>
      </c>
      <c r="I233" s="5" t="s">
        <v>170</v>
      </c>
      <c r="J233"/>
      <c r="L233" s="1" t="s">
        <v>1944</v>
      </c>
      <c r="M233" s="1">
        <f>COUNTIF(L:L,L233)</f>
        <v>1</v>
      </c>
      <c r="P233" s="6" t="str">
        <f>IFERROR(HYPERLINK(VLOOKUP(L:L,户籍资料路径!A:C,2,FALSE),"有"),"无")</f>
        <v>有</v>
      </c>
      <c r="Q233" s="11" t="str">
        <f>IFERROR(HYPERLINK(VLOOKUP(K:K,权属资料路径!A:B,2,FALSE),"有"),"无")</f>
        <v>无</v>
      </c>
      <c r="R233" s="11" t="str">
        <f>IFERROR(HYPERLINK(VLOOKUP(F:F,调查资料路径!A:B,2,FALSE),"有"),"无")</f>
        <v>无</v>
      </c>
      <c r="S233" s="12" t="str">
        <f t="shared" si="185"/>
        <v>有</v>
      </c>
      <c r="T233" s="1" t="s">
        <v>1945</v>
      </c>
      <c r="X233" s="1" t="s">
        <v>202</v>
      </c>
      <c r="Y233" s="1" t="str">
        <f t="shared" si="186"/>
        <v>4</v>
      </c>
      <c r="Z233" s="7"/>
      <c r="AA233" s="1" t="str">
        <f>VLOOKUP(L:L,[1]Sheet1!$A:$N,2,FALSE)</f>
        <v>四川省旺苍县天星乡木瓜村9组21号</v>
      </c>
      <c r="AB233" s="1">
        <f t="shared" si="158"/>
        <v>0</v>
      </c>
      <c r="AC233" s="1" t="str">
        <f t="shared" si="159"/>
        <v>旺苍县天星乡木瓜村1组集体经济组织成员</v>
      </c>
      <c r="AD233" s="1">
        <v>628216</v>
      </c>
      <c r="AE233" s="1" t="s">
        <v>172</v>
      </c>
      <c r="AF233" s="1" t="s">
        <v>173</v>
      </c>
      <c r="AG233" s="1" t="s">
        <v>1934</v>
      </c>
      <c r="AH233" s="1" t="str">
        <f t="shared" si="187"/>
        <v>旺苍县天星乡木瓜村1组李明成住宅一幢1-2层</v>
      </c>
      <c r="AJ233" s="1" t="s">
        <v>1935</v>
      </c>
      <c r="AK233" s="5" t="s">
        <v>1946</v>
      </c>
      <c r="AP233" s="24" t="s">
        <v>177</v>
      </c>
      <c r="AS233" s="25" t="str">
        <f t="shared" si="188"/>
        <v>本宗地采用测距仪丈量了部分界址边长。界址线清楚，双方现场指界，与邻宗地无争议。</v>
      </c>
      <c r="AT233" s="5" t="s">
        <v>178</v>
      </c>
      <c r="AU233" s="1" t="s">
        <v>179</v>
      </c>
      <c r="AW233" s="1" t="s">
        <v>180</v>
      </c>
      <c r="AY233" s="5" t="s">
        <v>181</v>
      </c>
      <c r="BA233" s="1">
        <v>0</v>
      </c>
      <c r="BB233" s="1">
        <v>0</v>
      </c>
      <c r="BD233" s="1" t="e">
        <f>VLOOKUP(K:K,面签资料路径!A:C,2,0)</f>
        <v>#N/A</v>
      </c>
      <c r="BG233" s="1" t="s">
        <v>207</v>
      </c>
      <c r="BH233" s="1" t="s">
        <v>185</v>
      </c>
      <c r="BJ233" s="1" t="s">
        <v>186</v>
      </c>
      <c r="BK233" s="1" t="str">
        <f t="shared" si="189"/>
        <v>自行修建</v>
      </c>
      <c r="BL233" s="1" t="s">
        <v>208</v>
      </c>
      <c r="BM233" s="1" t="s">
        <v>209</v>
      </c>
      <c r="BX233" s="1" t="s">
        <v>189</v>
      </c>
      <c r="BY233" s="1" t="s">
        <v>189</v>
      </c>
      <c r="BZ233" s="1" t="s">
        <v>189</v>
      </c>
      <c r="CA233" s="1" t="s">
        <v>189</v>
      </c>
      <c r="CB233" s="1" t="s">
        <v>189</v>
      </c>
      <c r="CC233" s="1" t="s">
        <v>188</v>
      </c>
      <c r="CD233" s="1" t="s">
        <v>189</v>
      </c>
      <c r="CI233" s="9"/>
      <c r="CP233" s="9"/>
      <c r="DC233" s="1" t="s">
        <v>217</v>
      </c>
      <c r="DD233" s="1" t="s">
        <v>244</v>
      </c>
      <c r="DE233" s="1" t="s">
        <v>220</v>
      </c>
      <c r="DF233" s="1" t="s">
        <v>1947</v>
      </c>
      <c r="DG233" s="1" t="s">
        <v>1947</v>
      </c>
      <c r="DH233" s="1" t="s">
        <v>1948</v>
      </c>
      <c r="DI233" s="1" t="s">
        <v>194</v>
      </c>
      <c r="DJ233" s="1" t="s">
        <v>194</v>
      </c>
      <c r="DK233" s="1" t="s">
        <v>194</v>
      </c>
      <c r="DL233" s="1" t="s">
        <v>194</v>
      </c>
      <c r="DM233" s="1">
        <v>178.36</v>
      </c>
      <c r="DN233" s="41">
        <f>ROUND(IF(AM233="是",IFERROR(DM233*EE233/SUMIF(F:F,F233,EE:EE),DM233),IFERROR(DM233*BT233/SUMIF(F:F,F233,BT:BT),DM233)),2)</f>
        <v>178.36</v>
      </c>
      <c r="DO233" s="41">
        <v>149.24</v>
      </c>
      <c r="DP233" s="41">
        <f>ROUND(IF(AM233="是",IFERROR(DO233*EE233/SUMIF(F:F,F233,EE:EE),DO233),IFERROR(DO233*BT233/SUMIF(F:F,F233,BT:BT),DO233)),2)</f>
        <v>149.24</v>
      </c>
      <c r="DQ233" s="41">
        <v>0</v>
      </c>
      <c r="DR233" s="41">
        <v>0</v>
      </c>
      <c r="DS233" s="41">
        <v>0</v>
      </c>
      <c r="DT233" s="41">
        <v>146.95</v>
      </c>
      <c r="DU233" s="41">
        <v>136.3</v>
      </c>
      <c r="DV233" s="41">
        <v>0</v>
      </c>
      <c r="DW233" s="41">
        <v>0</v>
      </c>
      <c r="DX233" s="41">
        <v>0</v>
      </c>
      <c r="DY233" s="41">
        <v>0</v>
      </c>
      <c r="DZ233" s="41">
        <v>0</v>
      </c>
      <c r="EA233" s="41">
        <v>0</v>
      </c>
      <c r="EB233" s="41">
        <v>0</v>
      </c>
      <c r="EC233" s="41">
        <v>0</v>
      </c>
      <c r="ED233" s="41">
        <v>0</v>
      </c>
      <c r="EE233" s="41">
        <f>ROUND(IF(AM233="是",SUM(DQ233:EC233),IFERROR(SUM(DQ233:EC233)*BT233/SUMIF(F:F,F233,BT:BT),SUM(DQ233:EC233))),2)</f>
        <v>283.25</v>
      </c>
      <c r="EF233" s="41" t="s">
        <v>195</v>
      </c>
      <c r="EG233" s="41">
        <f t="shared" si="163"/>
        <v>120</v>
      </c>
      <c r="EH233" s="41">
        <f t="shared" si="164"/>
        <v>190.569634447185</v>
      </c>
      <c r="EI233" s="1">
        <v>2</v>
      </c>
      <c r="EJ233" s="41">
        <f t="shared" si="165"/>
        <v>58.36</v>
      </c>
      <c r="EK233" s="41">
        <f t="shared" si="166"/>
        <v>92.6803655528145</v>
      </c>
      <c r="EM233" s="33" t="str">
        <f t="shared" si="190"/>
        <v>经确认，该宗地总面积为178.36平方米，合法用地面积为120平方米，超占土地面积为58.36平方米;建筑总面积为0平方米，合法建筑面积为190.57平方米，超占建筑面积为92.68平方米</v>
      </c>
      <c r="EN233" s="33"/>
      <c r="EO233" s="43" t="str">
        <f t="shared" si="167"/>
        <v>该宗地面积为178.36平方米，合法面积为120平方米，超占土地面积为58.36平方米；建筑总面积为0平方米，合法建筑面积为190.57平方米，超占建筑面积为92.68平方米。
</v>
      </c>
      <c r="EP233" s="1"/>
      <c r="EQ233" s="1"/>
      <c r="ER233" s="1"/>
      <c r="ES233" s="1">
        <f t="shared" si="168"/>
        <v>2</v>
      </c>
      <c r="ET233" s="1" t="str">
        <f t="shared" si="169"/>
        <v>2</v>
      </c>
      <c r="EU233" s="1">
        <f t="shared" si="170"/>
        <v>0</v>
      </c>
      <c r="EV233" s="1">
        <f t="shared" si="171"/>
        <v>1</v>
      </c>
      <c r="EW233" s="1" t="str">
        <f t="shared" si="172"/>
        <v>1-2</v>
      </c>
      <c r="EX233" s="1" t="str">
        <f t="shared" si="173"/>
        <v>2</v>
      </c>
      <c r="EY233" s="1" t="str">
        <f t="shared" si="174"/>
        <v>1-2层</v>
      </c>
      <c r="FB233" s="5">
        <v>20210526</v>
      </c>
    </row>
    <row r="234" customHeight="1" spans="1:158">
      <c r="A234" s="1">
        <v>1</v>
      </c>
      <c r="B234" s="1" t="s">
        <v>1949</v>
      </c>
      <c r="C234" s="3" t="s">
        <v>1950</v>
      </c>
      <c r="D234" s="1" t="str">
        <f t="shared" si="183"/>
        <v>510821217203JC00277</v>
      </c>
      <c r="E234" s="1" t="str">
        <f t="shared" si="184"/>
        <v>510821217203JC00277F00010001</v>
      </c>
      <c r="F234" s="1" t="s">
        <v>1951</v>
      </c>
      <c r="G234" s="1" t="s">
        <v>169</v>
      </c>
      <c r="H234" s="1">
        <f>COUNTIF(F:F,F234)</f>
        <v>1</v>
      </c>
      <c r="I234" s="5" t="s">
        <v>170</v>
      </c>
      <c r="L234" s="1" t="s">
        <v>1952</v>
      </c>
      <c r="M234" s="1">
        <f>COUNTIF(L:L,L234)</f>
        <v>1</v>
      </c>
      <c r="P234" s="6" t="str">
        <f>IFERROR(HYPERLINK(VLOOKUP(L:L,户籍资料路径!A:C,2,FALSE),"有"),"无")</f>
        <v>有</v>
      </c>
      <c r="Q234" s="11" t="str">
        <f>IFERROR(HYPERLINK(VLOOKUP(K:K,权属资料路径!A:B,2,FALSE),"有"),"无")</f>
        <v>无</v>
      </c>
      <c r="R234" s="11" t="str">
        <f>IFERROR(HYPERLINK(VLOOKUP(F:F,调查资料路径!A:B,2,FALSE),"有"),"无")</f>
        <v>无</v>
      </c>
      <c r="S234" s="12" t="str">
        <f t="shared" si="185"/>
        <v>有</v>
      </c>
      <c r="T234" s="1" t="s">
        <v>1953</v>
      </c>
      <c r="X234" s="1" t="s">
        <v>202</v>
      </c>
      <c r="Y234" s="1" t="str">
        <f t="shared" si="186"/>
        <v>4</v>
      </c>
      <c r="Z234" s="7"/>
      <c r="AA234" s="1" t="str">
        <f>VLOOKUP(L:L,[1]Sheet1!$A:$N,2,FALSE)</f>
        <v>四川省旺苍县天星乡木瓜村9组20号</v>
      </c>
      <c r="AB234" s="1">
        <f t="shared" si="158"/>
        <v>0</v>
      </c>
      <c r="AC234" s="1" t="str">
        <f t="shared" si="159"/>
        <v>旺苍县天星乡木瓜村1组集体经济组织成员</v>
      </c>
      <c r="AD234" s="1">
        <v>628216</v>
      </c>
      <c r="AE234" s="1" t="s">
        <v>172</v>
      </c>
      <c r="AF234" s="1" t="s">
        <v>173</v>
      </c>
      <c r="AG234" s="1" t="s">
        <v>1934</v>
      </c>
      <c r="AH234" s="1" t="str">
        <f t="shared" si="187"/>
        <v>旺苍县天星乡木瓜村1组李明孝住宅一幢1-2层</v>
      </c>
      <c r="AJ234" s="1" t="s">
        <v>1935</v>
      </c>
      <c r="AK234" s="5" t="s">
        <v>1954</v>
      </c>
      <c r="AP234" s="24" t="s">
        <v>177</v>
      </c>
      <c r="AQ234" s="60" t="s">
        <v>492</v>
      </c>
      <c r="AS234" s="25" t="str">
        <f t="shared" si="188"/>
        <v>本宗地采用测距仪丈量了部分界址边长。界址线清楚，双方现场指界，与邻宗地无争议。该权利人还有一处宅基地。</v>
      </c>
      <c r="AT234" s="5" t="s">
        <v>178</v>
      </c>
      <c r="AU234" s="1" t="s">
        <v>179</v>
      </c>
      <c r="AW234" s="1" t="s">
        <v>180</v>
      </c>
      <c r="AY234" s="5" t="s">
        <v>181</v>
      </c>
      <c r="BA234" s="1">
        <v>0</v>
      </c>
      <c r="BB234" s="1">
        <v>0</v>
      </c>
      <c r="BD234" s="1" t="e">
        <f>VLOOKUP(K:K,面签资料路径!A:C,2,0)</f>
        <v>#N/A</v>
      </c>
      <c r="BG234" s="1" t="s">
        <v>207</v>
      </c>
      <c r="BH234" s="1" t="s">
        <v>185</v>
      </c>
      <c r="BJ234" s="1" t="s">
        <v>186</v>
      </c>
      <c r="BK234" s="1" t="str">
        <f t="shared" si="189"/>
        <v>自行修建</v>
      </c>
      <c r="BL234" s="1" t="s">
        <v>208</v>
      </c>
      <c r="BM234" s="1" t="s">
        <v>209</v>
      </c>
      <c r="BX234" s="1" t="s">
        <v>188</v>
      </c>
      <c r="BY234" s="1" t="s">
        <v>189</v>
      </c>
      <c r="BZ234" s="1" t="s">
        <v>188</v>
      </c>
      <c r="CA234" s="1" t="s">
        <v>189</v>
      </c>
      <c r="CB234" s="1" t="s">
        <v>189</v>
      </c>
      <c r="CC234" s="1" t="s">
        <v>188</v>
      </c>
      <c r="CD234" s="1" t="s">
        <v>189</v>
      </c>
      <c r="CI234" s="9"/>
      <c r="CP234" s="9"/>
      <c r="DC234" s="1" t="s">
        <v>217</v>
      </c>
      <c r="DD234" s="1" t="s">
        <v>244</v>
      </c>
      <c r="DE234" s="1" t="s">
        <v>220</v>
      </c>
      <c r="DF234" s="1" t="s">
        <v>220</v>
      </c>
      <c r="DG234" s="1" t="s">
        <v>220</v>
      </c>
      <c r="DH234" s="1" t="s">
        <v>220</v>
      </c>
      <c r="DI234" s="1" t="s">
        <v>194</v>
      </c>
      <c r="DJ234" s="1" t="s">
        <v>194</v>
      </c>
      <c r="DK234" s="1" t="s">
        <v>194</v>
      </c>
      <c r="DL234" s="1" t="s">
        <v>194</v>
      </c>
      <c r="DM234" s="1">
        <v>205.79</v>
      </c>
      <c r="DN234" s="41">
        <f>ROUND(IF(AM234="是",IFERROR(DM234*EE234/SUMIF(F:F,F234,EE:EE),DM234),IFERROR(DM234*BT234/SUMIF(F:F,F234,BT:BT),DM234)),2)</f>
        <v>205.79</v>
      </c>
      <c r="DO234" s="41">
        <v>159.34</v>
      </c>
      <c r="DP234" s="41">
        <f>ROUND(IF(AM234="是",IFERROR(DO234*EE234/SUMIF(F:F,F234,EE:EE),DO234),IFERROR(DO234*BT234/SUMIF(F:F,F234,BT:BT),DO234)),2)</f>
        <v>159.34</v>
      </c>
      <c r="DQ234" s="41">
        <v>0</v>
      </c>
      <c r="DR234" s="41">
        <v>0</v>
      </c>
      <c r="DS234" s="41">
        <v>0</v>
      </c>
      <c r="DT234" s="41">
        <v>159.34</v>
      </c>
      <c r="DU234" s="41">
        <v>134.74</v>
      </c>
      <c r="DV234" s="41">
        <v>0</v>
      </c>
      <c r="DW234" s="41">
        <v>0</v>
      </c>
      <c r="DX234" s="41">
        <v>0</v>
      </c>
      <c r="DY234" s="41">
        <v>0</v>
      </c>
      <c r="DZ234" s="41">
        <v>0</v>
      </c>
      <c r="EA234" s="41">
        <v>0</v>
      </c>
      <c r="EB234" s="41">
        <v>0</v>
      </c>
      <c r="EC234" s="41">
        <v>0</v>
      </c>
      <c r="ED234" s="41">
        <v>0</v>
      </c>
      <c r="EE234" s="41">
        <f>ROUND(IF(AM234="是",SUM(DQ234:EC234),IFERROR(SUM(DQ234:EC234)*BT234/SUMIF(F:F,F234,BT:BT),SUM(DQ234:EC234))),2)</f>
        <v>294.08</v>
      </c>
      <c r="EF234" s="41" t="s">
        <v>195</v>
      </c>
      <c r="EG234" s="41">
        <f t="shared" si="163"/>
        <v>120</v>
      </c>
      <c r="EH234" s="41">
        <f t="shared" si="164"/>
        <v>171.483551192964</v>
      </c>
      <c r="EI234" s="1">
        <v>2</v>
      </c>
      <c r="EJ234" s="41">
        <f t="shared" si="165"/>
        <v>85.79</v>
      </c>
      <c r="EK234" s="41">
        <f t="shared" si="166"/>
        <v>122.596448807036</v>
      </c>
      <c r="EM234" s="33" t="str">
        <f t="shared" si="190"/>
        <v>经确认，该宗地总面积为205.79平方米，合法用地面积为120平方米，超占土地面积为85.79平方米;建筑总面积为0平方米，合法建筑面积为171.48平方米，超占建筑面积为122.6平方米</v>
      </c>
      <c r="EN234" s="33"/>
      <c r="EO234" s="43" t="str">
        <f t="shared" si="167"/>
        <v>该宗地面积为205.79平方米，合法面积为120平方米，超占土地面积为85.79平方米；建筑总面积为0平方米，合法建筑面积为171.48平方米，超占建筑面积为122.6平方米。
</v>
      </c>
      <c r="EP234" s="1"/>
      <c r="EQ234" s="1"/>
      <c r="ER234" s="1"/>
      <c r="ES234" s="1">
        <f t="shared" si="168"/>
        <v>2</v>
      </c>
      <c r="ET234" s="1" t="str">
        <f t="shared" si="169"/>
        <v>2</v>
      </c>
      <c r="EU234" s="1">
        <f t="shared" si="170"/>
        <v>0</v>
      </c>
      <c r="EV234" s="1">
        <f t="shared" si="171"/>
        <v>1</v>
      </c>
      <c r="EW234" s="1" t="str">
        <f t="shared" si="172"/>
        <v>1-2</v>
      </c>
      <c r="EX234" s="1" t="str">
        <f t="shared" si="173"/>
        <v>2</v>
      </c>
      <c r="EY234" s="1" t="str">
        <f t="shared" si="174"/>
        <v>1-2层</v>
      </c>
      <c r="FB234" s="5">
        <v>20210526</v>
      </c>
    </row>
    <row r="235" customHeight="1" spans="1:158">
      <c r="A235" s="1">
        <v>1</v>
      </c>
      <c r="B235" s="1" t="s">
        <v>1955</v>
      </c>
      <c r="C235" s="3" t="s">
        <v>1956</v>
      </c>
      <c r="D235" s="1" t="str">
        <f t="shared" si="183"/>
        <v>510821217203JC00278</v>
      </c>
      <c r="E235" s="1" t="str">
        <f t="shared" si="184"/>
        <v>510821217203JC00278F00010001</v>
      </c>
      <c r="F235" s="1" t="s">
        <v>1957</v>
      </c>
      <c r="G235" s="1" t="s">
        <v>169</v>
      </c>
      <c r="H235" s="1">
        <f>COUNTIF(F:F,F235)</f>
        <v>1</v>
      </c>
      <c r="I235" s="5" t="s">
        <v>170</v>
      </c>
      <c r="L235" s="1" t="s">
        <v>1958</v>
      </c>
      <c r="M235" s="1">
        <f>COUNTIF(L:L,L235)</f>
        <v>1</v>
      </c>
      <c r="P235" s="6" t="str">
        <f>IFERROR(HYPERLINK(VLOOKUP(L:L,户籍资料路径!A:C,2,FALSE),"有"),"无")</f>
        <v>有</v>
      </c>
      <c r="Q235" s="11" t="str">
        <f>IFERROR(HYPERLINK(VLOOKUP(K:K,权属资料路径!A:B,2,FALSE),"有"),"无")</f>
        <v>无</v>
      </c>
      <c r="R235" s="11" t="str">
        <f>IFERROR(HYPERLINK(VLOOKUP(F:F,调查资料路径!A:B,2,FALSE),"有"),"无")</f>
        <v>无</v>
      </c>
      <c r="S235" s="12" t="str">
        <f t="shared" si="185"/>
        <v>有</v>
      </c>
      <c r="T235" s="1" t="s">
        <v>1959</v>
      </c>
      <c r="X235" s="1" t="s">
        <v>202</v>
      </c>
      <c r="Y235" s="1" t="str">
        <f t="shared" si="186"/>
        <v>4</v>
      </c>
      <c r="Z235" s="1" t="s">
        <v>1960</v>
      </c>
      <c r="AA235" s="1" t="str">
        <f>VLOOKUP(L:L,[1]Sheet1!$A:$N,2,FALSE)</f>
        <v>四川省旺苍县天星乡木瓜村9组16号</v>
      </c>
      <c r="AB235" s="1">
        <f t="shared" si="158"/>
        <v>0</v>
      </c>
      <c r="AC235" s="1" t="str">
        <f t="shared" si="159"/>
        <v>旺苍县天星乡木瓜村1组集体经济组织成员</v>
      </c>
      <c r="AD235" s="1">
        <v>628216</v>
      </c>
      <c r="AE235" s="1" t="s">
        <v>172</v>
      </c>
      <c r="AF235" s="1" t="s">
        <v>173</v>
      </c>
      <c r="AG235" s="1" t="s">
        <v>1934</v>
      </c>
      <c r="AH235" s="1" t="str">
        <f t="shared" si="187"/>
        <v>旺苍县天星乡木瓜村1组李明富住宅一幢1-2层</v>
      </c>
      <c r="AJ235" s="1" t="s">
        <v>1935</v>
      </c>
      <c r="AK235" s="5" t="s">
        <v>1936</v>
      </c>
      <c r="AP235" s="24" t="s">
        <v>177</v>
      </c>
      <c r="AS235" s="25" t="str">
        <f t="shared" si="188"/>
        <v>本宗地采用测距仪丈量了部分界址边长。界址线清楚，双方现场指界，与邻宗地无争议。</v>
      </c>
      <c r="AT235" s="5" t="s">
        <v>178</v>
      </c>
      <c r="AU235" s="1" t="s">
        <v>179</v>
      </c>
      <c r="AW235" s="1" t="s">
        <v>180</v>
      </c>
      <c r="AY235" s="5" t="s">
        <v>181</v>
      </c>
      <c r="BA235" s="1">
        <v>0</v>
      </c>
      <c r="BB235" s="1">
        <v>0</v>
      </c>
      <c r="BD235" s="1" t="e">
        <f>VLOOKUP(K:K,面签资料路径!A:C,2,0)</f>
        <v>#N/A</v>
      </c>
      <c r="BG235" s="1" t="s">
        <v>207</v>
      </c>
      <c r="BH235" s="1" t="s">
        <v>185</v>
      </c>
      <c r="BJ235" s="1" t="s">
        <v>186</v>
      </c>
      <c r="BK235" s="1" t="str">
        <f t="shared" si="189"/>
        <v>自行修建</v>
      </c>
      <c r="BL235" s="1" t="s">
        <v>208</v>
      </c>
      <c r="BM235" s="1" t="s">
        <v>209</v>
      </c>
      <c r="BX235" s="1" t="s">
        <v>189</v>
      </c>
      <c r="BY235" s="1" t="s">
        <v>189</v>
      </c>
      <c r="BZ235" s="1" t="s">
        <v>189</v>
      </c>
      <c r="CA235" s="1" t="s">
        <v>189</v>
      </c>
      <c r="CB235" s="1" t="s">
        <v>189</v>
      </c>
      <c r="CC235" s="1" t="s">
        <v>188</v>
      </c>
      <c r="CD235" s="1" t="s">
        <v>189</v>
      </c>
      <c r="DC235" s="1" t="s">
        <v>217</v>
      </c>
      <c r="DD235" s="1" t="s">
        <v>244</v>
      </c>
      <c r="DE235" s="1" t="s">
        <v>1961</v>
      </c>
      <c r="DF235" s="1" t="s">
        <v>211</v>
      </c>
      <c r="DG235" s="1" t="s">
        <v>220</v>
      </c>
      <c r="DH235" s="1" t="s">
        <v>220</v>
      </c>
      <c r="DI235" s="1" t="s">
        <v>253</v>
      </c>
      <c r="DJ235" s="1" t="s">
        <v>194</v>
      </c>
      <c r="DK235" s="1" t="s">
        <v>194</v>
      </c>
      <c r="DL235" s="1" t="s">
        <v>194</v>
      </c>
      <c r="DM235" s="1">
        <v>191.97</v>
      </c>
      <c r="DN235" s="41">
        <f>ROUND(IF(AM235="是",IFERROR(DM235*EE235/SUMIF(F:F,F235,EE:EE),DM235),IFERROR(DM235*BT235/SUMIF(F:F,F235,BT:BT),DM235)),2)</f>
        <v>191.97</v>
      </c>
      <c r="DO235" s="41">
        <v>144.1</v>
      </c>
      <c r="DP235" s="41">
        <f>ROUND(IF(AM235="是",IFERROR(DO235*EE235/SUMIF(F:F,F235,EE:EE),DO235),IFERROR(DO235*BT235/SUMIF(F:F,F235,BT:BT),DO235)),2)</f>
        <v>144.1</v>
      </c>
      <c r="DQ235" s="41">
        <v>0</v>
      </c>
      <c r="DR235" s="41">
        <v>0</v>
      </c>
      <c r="DS235" s="41">
        <v>0</v>
      </c>
      <c r="DT235" s="41">
        <v>144.1</v>
      </c>
      <c r="DU235" s="41">
        <v>144.1</v>
      </c>
      <c r="DV235" s="41">
        <v>0</v>
      </c>
      <c r="DW235" s="41">
        <v>0</v>
      </c>
      <c r="DX235" s="41">
        <v>0</v>
      </c>
      <c r="DY235" s="41">
        <v>0</v>
      </c>
      <c r="DZ235" s="41">
        <v>0</v>
      </c>
      <c r="EA235" s="41">
        <v>0</v>
      </c>
      <c r="EB235" s="41">
        <v>0</v>
      </c>
      <c r="EC235" s="41">
        <v>0</v>
      </c>
      <c r="ED235" s="41">
        <v>0</v>
      </c>
      <c r="EE235" s="41">
        <f>ROUND(IF(AM235="是",SUM(DQ235:EC235),IFERROR(SUM(DQ235:EC235)*BT235/SUMIF(F:F,F235,BT:BT),SUM(DQ235:EC235))),2)</f>
        <v>288.2</v>
      </c>
      <c r="EF235" s="41" t="s">
        <v>195</v>
      </c>
      <c r="EG235" s="41">
        <f t="shared" si="163"/>
        <v>120</v>
      </c>
      <c r="EH235" s="41">
        <f t="shared" si="164"/>
        <v>180.15314892952</v>
      </c>
      <c r="EI235" s="1">
        <v>2</v>
      </c>
      <c r="EJ235" s="41">
        <f t="shared" si="165"/>
        <v>71.97</v>
      </c>
      <c r="EK235" s="41">
        <f t="shared" si="166"/>
        <v>108.04685107048</v>
      </c>
      <c r="EM235" s="33" t="str">
        <f t="shared" si="190"/>
        <v>经确认，该宗地总面积为191.97平方米，合法用地面积为120平方米，超占土地面积为71.97平方米;建筑总面积为0平方米，合法建筑面积为180.15平方米，超占建筑面积为108.05平方米</v>
      </c>
      <c r="EN235" s="33"/>
      <c r="EO235" s="43" t="str">
        <f t="shared" si="167"/>
        <v>该宗地面积为191.97平方米，合法面积为120平方米，超占土地面积为71.97平方米；建筑总面积为0平方米，合法建筑面积为180.15平方米，超占建筑面积为108.05平方米。
</v>
      </c>
      <c r="EP235" s="1"/>
      <c r="EQ235" s="1"/>
      <c r="ER235" s="1"/>
      <c r="ES235" s="1">
        <f t="shared" si="168"/>
        <v>2</v>
      </c>
      <c r="ET235" s="1" t="str">
        <f t="shared" si="169"/>
        <v>2</v>
      </c>
      <c r="EU235" s="1">
        <f t="shared" si="170"/>
        <v>0</v>
      </c>
      <c r="EV235" s="1">
        <f t="shared" si="171"/>
        <v>1</v>
      </c>
      <c r="EW235" s="1" t="str">
        <f t="shared" si="172"/>
        <v>1-2</v>
      </c>
      <c r="EX235" s="1" t="str">
        <f t="shared" si="173"/>
        <v>2</v>
      </c>
      <c r="EY235" s="1" t="str">
        <f t="shared" si="174"/>
        <v>1-2层</v>
      </c>
      <c r="FB235" s="5">
        <v>20210526</v>
      </c>
    </row>
    <row r="236" customHeight="1" spans="1:158">
      <c r="A236" s="1">
        <v>1</v>
      </c>
      <c r="B236" s="1" t="s">
        <v>1962</v>
      </c>
      <c r="C236" s="3" t="s">
        <v>1963</v>
      </c>
      <c r="D236" s="1" t="str">
        <f t="shared" si="183"/>
        <v>510821217203JC00280</v>
      </c>
      <c r="E236" s="1" t="str">
        <f t="shared" si="184"/>
        <v>510821217203JC00280F00010001</v>
      </c>
      <c r="F236" s="1" t="s">
        <v>1964</v>
      </c>
      <c r="G236" s="1" t="s">
        <v>169</v>
      </c>
      <c r="H236" s="1">
        <f>COUNTIF(F:F,F236)</f>
        <v>1</v>
      </c>
      <c r="I236" s="5" t="s">
        <v>170</v>
      </c>
      <c r="J236" s="1" t="s">
        <v>1965</v>
      </c>
      <c r="K236" s="1" t="s">
        <v>1966</v>
      </c>
      <c r="L236" s="1" t="s">
        <v>1093</v>
      </c>
      <c r="M236" s="1">
        <f>COUNTIF(L:L,L236)</f>
        <v>2</v>
      </c>
      <c r="N236" s="1" t="s">
        <v>619</v>
      </c>
      <c r="P236" s="8" t="str">
        <f>IFERROR(HYPERLINK(VLOOKUP(K236,户籍资料路径!A:C,2,FALSE),"有"),"无")</f>
        <v>有</v>
      </c>
      <c r="Q236" s="11" t="str">
        <f>IFERROR(HYPERLINK(VLOOKUP(L:L,权属资料路径!A:B,2,FALSE),"有"),"无")</f>
        <v>无</v>
      </c>
      <c r="R236" s="11" t="str">
        <f>IFERROR(HYPERLINK(VLOOKUP(F:F,调查资料路径!A:B,2,FALSE),"有"),"无")</f>
        <v>无</v>
      </c>
      <c r="S236" s="12" t="str">
        <f t="shared" si="185"/>
        <v>有</v>
      </c>
      <c r="T236" s="1" t="s">
        <v>1967</v>
      </c>
      <c r="X236" s="1" t="s">
        <v>233</v>
      </c>
      <c r="Y236" s="1" t="str">
        <f t="shared" si="186"/>
        <v>3</v>
      </c>
      <c r="Z236" s="33"/>
      <c r="AA236" s="1" t="str">
        <f>VLOOKUP(L:L,[1]Sheet1!$A:$N,2,FALSE)</f>
        <v>四川省旺苍县天星乡木瓜村9组6号</v>
      </c>
      <c r="AB236" s="1">
        <f t="shared" si="158"/>
        <v>0</v>
      </c>
      <c r="AC236" s="1" t="str">
        <f t="shared" si="159"/>
        <v>旺苍县天星乡木瓜村1组集体经济组织成员</v>
      </c>
      <c r="AD236" s="1">
        <v>628216</v>
      </c>
      <c r="AE236" s="1" t="s">
        <v>172</v>
      </c>
      <c r="AF236" s="1" t="s">
        <v>173</v>
      </c>
      <c r="AG236" s="1" t="s">
        <v>1934</v>
      </c>
      <c r="AH236" s="1" t="str">
        <f t="shared" si="187"/>
        <v>旺苍县天星乡木瓜村1组李贤云住宅一幢1-1层</v>
      </c>
      <c r="AI236" s="9"/>
      <c r="AJ236" s="1" t="s">
        <v>1935</v>
      </c>
      <c r="AK236" s="5" t="s">
        <v>1968</v>
      </c>
      <c r="AM236" s="9"/>
      <c r="AP236" s="24" t="s">
        <v>177</v>
      </c>
      <c r="AS236" s="25" t="str">
        <f t="shared" si="188"/>
        <v>本宗地采用测距仪丈量了部分界址边长。界址线清楚，双方现场指界，与邻宗地无争议。</v>
      </c>
      <c r="AT236" s="5" t="s">
        <v>178</v>
      </c>
      <c r="AU236" s="1" t="s">
        <v>179</v>
      </c>
      <c r="AW236" s="1" t="s">
        <v>180</v>
      </c>
      <c r="AY236" s="5" t="s">
        <v>181</v>
      </c>
      <c r="BA236" s="1" t="s">
        <v>182</v>
      </c>
      <c r="BB236" s="1" t="s">
        <v>1969</v>
      </c>
      <c r="BD236" s="1" t="e">
        <f>VLOOKUP(K:K,面签资料路径!A:C,2,0)</f>
        <v>#N/A</v>
      </c>
      <c r="BG236" s="1" t="s">
        <v>207</v>
      </c>
      <c r="BH236" s="1" t="s">
        <v>185</v>
      </c>
      <c r="BJ236" s="1" t="s">
        <v>186</v>
      </c>
      <c r="BK236" s="1" t="str">
        <f t="shared" si="189"/>
        <v>自行修建</v>
      </c>
      <c r="BL236" s="1" t="s">
        <v>208</v>
      </c>
      <c r="BM236" s="1" t="s">
        <v>209</v>
      </c>
      <c r="BX236" s="1" t="s">
        <v>189</v>
      </c>
      <c r="BY236" s="1" t="s">
        <v>189</v>
      </c>
      <c r="BZ236" s="1" t="s">
        <v>189</v>
      </c>
      <c r="CA236" s="1" t="s">
        <v>189</v>
      </c>
      <c r="CB236" s="1" t="s">
        <v>189</v>
      </c>
      <c r="CC236" s="1" t="s">
        <v>188</v>
      </c>
      <c r="CD236" s="1" t="s">
        <v>189</v>
      </c>
      <c r="DC236" s="1" t="s">
        <v>169</v>
      </c>
      <c r="DD236" s="1" t="s">
        <v>210</v>
      </c>
      <c r="DE236" s="1" t="s">
        <v>211</v>
      </c>
      <c r="DF236" s="1" t="s">
        <v>220</v>
      </c>
      <c r="DG236" s="1" t="s">
        <v>220</v>
      </c>
      <c r="DH236" s="1" t="s">
        <v>211</v>
      </c>
      <c r="DI236" s="1" t="s">
        <v>194</v>
      </c>
      <c r="DJ236" s="1" t="s">
        <v>194</v>
      </c>
      <c r="DK236" s="1" t="s">
        <v>194</v>
      </c>
      <c r="DL236" s="1" t="s">
        <v>194</v>
      </c>
      <c r="DM236" s="1">
        <v>216.89</v>
      </c>
      <c r="DN236" s="41">
        <f>ROUND(IF(AM236="是",IFERROR(DM236*EE236/SUMIF(F:F,F236,EE:EE),DM236),IFERROR(DM236*BT236/SUMIF(F:F,F236,BT:BT),DM236)),2)</f>
        <v>216.89</v>
      </c>
      <c r="DO236" s="41">
        <v>154.02</v>
      </c>
      <c r="DP236" s="41">
        <f>ROUND(IF(AM236="是",IFERROR(DO236*EE236/SUMIF(F:F,F236,EE:EE),DO236),IFERROR(DO236*BT236/SUMIF(F:F,F236,BT:BT),DO236)),2)</f>
        <v>154.02</v>
      </c>
      <c r="DQ236" s="41">
        <v>0</v>
      </c>
      <c r="DR236" s="41">
        <v>0</v>
      </c>
      <c r="DS236" s="41">
        <v>0</v>
      </c>
      <c r="DT236" s="41">
        <v>154.02</v>
      </c>
      <c r="DU236" s="41">
        <v>0</v>
      </c>
      <c r="DV236" s="41">
        <v>0</v>
      </c>
      <c r="DW236" s="41">
        <v>0</v>
      </c>
      <c r="DX236" s="41">
        <v>0</v>
      </c>
      <c r="DY236" s="41">
        <v>0</v>
      </c>
      <c r="DZ236" s="41">
        <v>0</v>
      </c>
      <c r="EA236" s="41">
        <v>0</v>
      </c>
      <c r="EB236" s="41">
        <v>0</v>
      </c>
      <c r="EC236" s="41">
        <v>0</v>
      </c>
      <c r="ED236" s="41">
        <v>0</v>
      </c>
      <c r="EE236" s="41">
        <f>ROUND(IF(AM236="是",SUM(DQ236:EC236),IFERROR(SUM(DQ236:EC236)*BT236/SUMIF(F:F,F236,BT:BT),SUM(DQ236:EC236))),2)</f>
        <v>154.02</v>
      </c>
      <c r="EF236" s="41" t="s">
        <v>195</v>
      </c>
      <c r="EG236" s="41">
        <f t="shared" si="163"/>
        <v>90</v>
      </c>
      <c r="EH236" s="41">
        <f t="shared" si="164"/>
        <v>63.9116602886256</v>
      </c>
      <c r="EI236" s="1">
        <v>1</v>
      </c>
      <c r="EJ236" s="41">
        <f t="shared" si="165"/>
        <v>126.89</v>
      </c>
      <c r="EK236" s="41">
        <f t="shared" si="166"/>
        <v>90.1083397113744</v>
      </c>
      <c r="EM236" s="33" t="str">
        <f t="shared" si="190"/>
        <v>经确认，该宗地总面积为216.89平方米，合法用地面积为90平方米，超占土地面积为126.89平方米;建筑总面积为0平方米，合法建筑面积为63.91平方米，超占建筑面积为90.11平方米</v>
      </c>
      <c r="EN236" s="33"/>
      <c r="EO236" s="43" t="str">
        <f t="shared" si="167"/>
        <v>该宗地面积为216.89平方米，合法面积为90平方米，超占土地面积为126.89平方米；建筑总面积为0平方米，合法建筑面积为63.91平方米，超占建筑面积为90.11平方米。
</v>
      </c>
      <c r="EP236" s="1"/>
      <c r="EQ236" s="1"/>
      <c r="ER236" s="1"/>
      <c r="ES236" s="1">
        <f t="shared" si="168"/>
        <v>1</v>
      </c>
      <c r="ET236" s="1" t="str">
        <f t="shared" si="169"/>
        <v>1</v>
      </c>
      <c r="EU236" s="1">
        <f t="shared" si="170"/>
        <v>0</v>
      </c>
      <c r="EV236" s="1">
        <f t="shared" si="171"/>
        <v>1</v>
      </c>
      <c r="EW236" s="1" t="str">
        <f t="shared" si="172"/>
        <v>1-1</v>
      </c>
      <c r="EX236" s="1" t="str">
        <f t="shared" si="173"/>
        <v>1</v>
      </c>
      <c r="EY236" s="1" t="str">
        <f t="shared" si="174"/>
        <v>1-1层</v>
      </c>
      <c r="FB236" s="5">
        <v>20210526</v>
      </c>
    </row>
    <row r="237" customHeight="1" spans="1:158">
      <c r="A237" s="1">
        <v>1</v>
      </c>
      <c r="B237" s="1" t="s">
        <v>1970</v>
      </c>
      <c r="C237" s="3" t="s">
        <v>1971</v>
      </c>
      <c r="D237" s="1" t="str">
        <f t="shared" si="183"/>
        <v>510821217203JC00281</v>
      </c>
      <c r="E237" s="1" t="str">
        <f t="shared" si="184"/>
        <v>510821217203JC00281F00010001</v>
      </c>
      <c r="F237" s="1" t="s">
        <v>1972</v>
      </c>
      <c r="G237" s="1" t="s">
        <v>169</v>
      </c>
      <c r="H237" s="1">
        <f>COUNTIF(F:F,F237)</f>
        <v>1</v>
      </c>
      <c r="I237" s="5" t="s">
        <v>170</v>
      </c>
      <c r="L237" s="1" t="s">
        <v>1973</v>
      </c>
      <c r="M237" s="1">
        <f>COUNTIF(L:L,L237)</f>
        <v>1</v>
      </c>
      <c r="P237" s="8" t="str">
        <f>IFERROR(HYPERLINK(VLOOKUP(L:L,户籍资料路径!A:C,2,FALSE),"有"),"无")</f>
        <v>有</v>
      </c>
      <c r="Q237" s="11" t="str">
        <f>IFERROR(HYPERLINK(VLOOKUP(K:K,权属资料路径!A:B,2,FALSE),"有"),"无")</f>
        <v>无</v>
      </c>
      <c r="R237" s="11" t="str">
        <f>IFERROR(HYPERLINK(VLOOKUP(F:F,调查资料路径!A:B,2,FALSE),"有"),"无")</f>
        <v>无</v>
      </c>
      <c r="S237" s="12" t="str">
        <f t="shared" si="185"/>
        <v>有</v>
      </c>
      <c r="T237" s="1" t="s">
        <v>1974</v>
      </c>
      <c r="X237" s="1" t="s">
        <v>217</v>
      </c>
      <c r="Y237" s="1" t="str">
        <f t="shared" si="186"/>
        <v>2</v>
      </c>
      <c r="Z237" s="1" t="s">
        <v>1975</v>
      </c>
      <c r="AA237" s="1" t="str">
        <f>VLOOKUP(L:L,[1]Sheet1!$A:$N,2,FALSE)</f>
        <v>四川省旺苍县天星乡木瓜村9组10号</v>
      </c>
      <c r="AB237" s="1">
        <f t="shared" si="158"/>
        <v>0</v>
      </c>
      <c r="AC237" s="1" t="str">
        <f t="shared" si="159"/>
        <v>旺苍县天星乡木瓜村1组集体经济组织成员</v>
      </c>
      <c r="AD237" s="1">
        <v>628216</v>
      </c>
      <c r="AE237" s="1" t="s">
        <v>172</v>
      </c>
      <c r="AF237" s="1" t="s">
        <v>173</v>
      </c>
      <c r="AG237" s="1" t="s">
        <v>1934</v>
      </c>
      <c r="AH237" s="1" t="str">
        <f t="shared" si="187"/>
        <v>旺苍县天星乡木瓜村1组马宗坤住宅一幢1-1层</v>
      </c>
      <c r="AJ237" s="1" t="s">
        <v>1935</v>
      </c>
      <c r="AK237" s="5" t="s">
        <v>1976</v>
      </c>
      <c r="AP237" s="24" t="s">
        <v>177</v>
      </c>
      <c r="AQ237" s="9"/>
      <c r="AS237" s="25" t="str">
        <f t="shared" si="188"/>
        <v>本宗地采用测距仪丈量了部分界址边长。界址线清楚，双方现场指界，与邻宗地无争议。</v>
      </c>
      <c r="AT237" s="5" t="s">
        <v>178</v>
      </c>
      <c r="AU237" s="1" t="s">
        <v>179</v>
      </c>
      <c r="AW237" s="1" t="s">
        <v>180</v>
      </c>
      <c r="AY237" s="5" t="s">
        <v>181</v>
      </c>
      <c r="BA237" s="1">
        <v>0</v>
      </c>
      <c r="BB237" s="1">
        <v>0</v>
      </c>
      <c r="BD237" s="1" t="e">
        <f>VLOOKUP(K:K,面签资料路径!A:C,2,0)</f>
        <v>#N/A</v>
      </c>
      <c r="BG237" s="1" t="s">
        <v>207</v>
      </c>
      <c r="BH237" s="1" t="s">
        <v>185</v>
      </c>
      <c r="BJ237" s="1" t="s">
        <v>186</v>
      </c>
      <c r="BK237" s="1" t="str">
        <f t="shared" si="189"/>
        <v>自行修建</v>
      </c>
      <c r="BL237" s="1" t="s">
        <v>208</v>
      </c>
      <c r="BM237" s="1" t="s">
        <v>209</v>
      </c>
      <c r="BX237" s="1" t="s">
        <v>188</v>
      </c>
      <c r="BY237" s="1" t="s">
        <v>189</v>
      </c>
      <c r="BZ237" s="1" t="s">
        <v>189</v>
      </c>
      <c r="CA237" s="1" t="s">
        <v>189</v>
      </c>
      <c r="CB237" s="1" t="s">
        <v>189</v>
      </c>
      <c r="CC237" s="1" t="s">
        <v>188</v>
      </c>
      <c r="CD237" s="1" t="s">
        <v>189</v>
      </c>
      <c r="CI237" s="9"/>
      <c r="CP237" s="9"/>
      <c r="DC237" s="1" t="s">
        <v>169</v>
      </c>
      <c r="DD237" s="1" t="s">
        <v>210</v>
      </c>
      <c r="DE237" s="1" t="s">
        <v>211</v>
      </c>
      <c r="DF237" s="1" t="s">
        <v>220</v>
      </c>
      <c r="DG237" s="1" t="s">
        <v>192</v>
      </c>
      <c r="DH237" s="1" t="s">
        <v>220</v>
      </c>
      <c r="DI237" s="1" t="s">
        <v>194</v>
      </c>
      <c r="DJ237" s="1" t="s">
        <v>194</v>
      </c>
      <c r="DK237" s="1" t="s">
        <v>194</v>
      </c>
      <c r="DL237" s="1" t="s">
        <v>194</v>
      </c>
      <c r="DM237" s="1">
        <v>91.77</v>
      </c>
      <c r="DN237" s="41">
        <f>ROUND(IF(AM237="是",IFERROR(DM237*EE237/SUMIF(F:F,F237,EE:EE),DM237),IFERROR(DM237*BT237/SUMIF(F:F,F237,BT:BT),DM237)),2)</f>
        <v>91.77</v>
      </c>
      <c r="DO237" s="41">
        <v>67.84</v>
      </c>
      <c r="DP237" s="41">
        <f>ROUND(IF(AM237="是",IFERROR(DO237*EE237/SUMIF(F:F,F237,EE:EE),DO237),IFERROR(DO237*BT237/SUMIF(F:F,F237,BT:BT),DO237)),2)</f>
        <v>67.84</v>
      </c>
      <c r="DQ237" s="41">
        <v>0</v>
      </c>
      <c r="DR237" s="41">
        <v>0</v>
      </c>
      <c r="DS237" s="41">
        <v>0</v>
      </c>
      <c r="DT237" s="41">
        <v>67.84</v>
      </c>
      <c r="DU237" s="41">
        <v>0</v>
      </c>
      <c r="DV237" s="41">
        <v>0</v>
      </c>
      <c r="DW237" s="41">
        <v>0</v>
      </c>
      <c r="DX237" s="41">
        <v>0</v>
      </c>
      <c r="DY237" s="41">
        <v>0</v>
      </c>
      <c r="DZ237" s="41">
        <v>0</v>
      </c>
      <c r="EA237" s="41">
        <v>0</v>
      </c>
      <c r="EB237" s="41">
        <v>0</v>
      </c>
      <c r="EC237" s="41">
        <v>0</v>
      </c>
      <c r="ED237" s="41">
        <v>0</v>
      </c>
      <c r="EE237" s="41">
        <f>ROUND(IF(AM237="是",SUM(DQ237:EC237),IFERROR(SUM(DQ237:EC237)*BT237/SUMIF(F:F,F237,BT:BT),SUM(DQ237:EC237))),2)</f>
        <v>67.84</v>
      </c>
      <c r="EF237" s="41" t="s">
        <v>195</v>
      </c>
      <c r="EG237" s="41">
        <f t="shared" si="163"/>
        <v>90</v>
      </c>
      <c r="EH237" s="41">
        <f t="shared" si="164"/>
        <v>66.5315462569467</v>
      </c>
      <c r="EI237" s="1">
        <v>1</v>
      </c>
      <c r="EJ237" s="41">
        <f t="shared" si="165"/>
        <v>1.77</v>
      </c>
      <c r="EK237" s="41">
        <f t="shared" si="166"/>
        <v>1.30845374305328</v>
      </c>
      <c r="EM237" s="33" t="str">
        <f t="shared" si="190"/>
        <v>经确认，该宗地总面积为91.77平方米，合法用地面积为90平方米，超占土地面积为1.77平方米;建筑总面积为0平方米，合法建筑面积为66.53平方米，超占建筑面积为1.31平方米</v>
      </c>
      <c r="EN237" s="33"/>
      <c r="EO237" s="43" t="str">
        <f t="shared" si="167"/>
        <v>该宗地面积为91.77平方米，合法面积为90平方米，超占土地面积为1.77平方米；建筑总面积为0平方米，合法建筑面积为66.53平方米，超占建筑面积为1.31平方米。
</v>
      </c>
      <c r="EP237" s="1"/>
      <c r="EQ237" s="1"/>
      <c r="ER237" s="1"/>
      <c r="ES237" s="1">
        <f t="shared" si="168"/>
        <v>1</v>
      </c>
      <c r="ET237" s="1" t="str">
        <f t="shared" si="169"/>
        <v>1</v>
      </c>
      <c r="EU237" s="1">
        <f t="shared" si="170"/>
        <v>0</v>
      </c>
      <c r="EV237" s="1">
        <f t="shared" si="171"/>
        <v>1</v>
      </c>
      <c r="EW237" s="1" t="str">
        <f t="shared" si="172"/>
        <v>1-1</v>
      </c>
      <c r="EX237" s="1" t="str">
        <f t="shared" si="173"/>
        <v>1</v>
      </c>
      <c r="EY237" s="1" t="str">
        <f t="shared" si="174"/>
        <v>1-1层</v>
      </c>
      <c r="FB237" s="5">
        <v>20210526</v>
      </c>
    </row>
    <row r="238" customHeight="1" spans="1:158">
      <c r="A238" s="1">
        <v>1</v>
      </c>
      <c r="B238" s="1" t="s">
        <v>1977</v>
      </c>
      <c r="C238" s="3" t="s">
        <v>1978</v>
      </c>
      <c r="D238" s="1" t="str">
        <f t="shared" si="183"/>
        <v>510821217203JC00284</v>
      </c>
      <c r="E238" s="1" t="str">
        <f t="shared" si="184"/>
        <v>510821217203JC00284F00010001</v>
      </c>
      <c r="F238" s="1" t="s">
        <v>1979</v>
      </c>
      <c r="G238" s="1" t="s">
        <v>169</v>
      </c>
      <c r="H238" s="1">
        <f>COUNTIF(F:F,F238)</f>
        <v>1</v>
      </c>
      <c r="I238" s="5" t="s">
        <v>170</v>
      </c>
      <c r="L238" s="1" t="s">
        <v>1980</v>
      </c>
      <c r="M238" s="1">
        <f>COUNTIF(L:L,L238)</f>
        <v>1</v>
      </c>
      <c r="P238" s="6" t="str">
        <f>IFERROR(HYPERLINK(VLOOKUP(L:L,户籍资料路径!A:C,2,FALSE),"有"),"无")</f>
        <v>有</v>
      </c>
      <c r="Q238" s="11" t="str">
        <f>IFERROR(HYPERLINK(VLOOKUP(K:K,权属资料路径!A:B,2,FALSE),"有"),"无")</f>
        <v>无</v>
      </c>
      <c r="R238" s="11" t="str">
        <f>IFERROR(HYPERLINK(VLOOKUP(F:F,调查资料路径!A:B,2,FALSE),"有"),"无")</f>
        <v>无</v>
      </c>
      <c r="S238" s="12" t="str">
        <f t="shared" si="185"/>
        <v>有</v>
      </c>
      <c r="T238" s="1" t="s">
        <v>1981</v>
      </c>
      <c r="X238" s="1" t="s">
        <v>233</v>
      </c>
      <c r="Y238" s="1" t="str">
        <f t="shared" si="186"/>
        <v>3</v>
      </c>
      <c r="Z238" s="1" t="s">
        <v>1982</v>
      </c>
      <c r="AA238" s="1" t="str">
        <f>VLOOKUP(L:L,[1]Sheet1!$A:$N,2,FALSE)</f>
        <v>四川省旺苍县天星乡木瓜村1组11号</v>
      </c>
      <c r="AB238" s="1">
        <f t="shared" si="158"/>
        <v>0</v>
      </c>
      <c r="AC238" s="1" t="str">
        <f t="shared" si="159"/>
        <v>旺苍县天星乡木瓜村1组集体经济组织成员</v>
      </c>
      <c r="AD238" s="1">
        <v>628216</v>
      </c>
      <c r="AE238" s="1" t="s">
        <v>172</v>
      </c>
      <c r="AF238" s="1" t="s">
        <v>173</v>
      </c>
      <c r="AG238" s="1" t="s">
        <v>1934</v>
      </c>
      <c r="AH238" s="1" t="str">
        <f t="shared" si="187"/>
        <v>旺苍县天星乡木瓜村1组李贵菊住宅一幢1-1层</v>
      </c>
      <c r="AJ238" s="1" t="s">
        <v>1935</v>
      </c>
      <c r="AK238" s="5" t="s">
        <v>1983</v>
      </c>
      <c r="AP238" s="24" t="s">
        <v>177</v>
      </c>
      <c r="AS238" s="25" t="str">
        <f t="shared" si="188"/>
        <v>本宗地采用测距仪丈量了部分界址边长。界址线清楚，双方现场指界，与邻宗地无争议。</v>
      </c>
      <c r="AT238" s="5" t="s">
        <v>178</v>
      </c>
      <c r="AU238" s="1" t="s">
        <v>179</v>
      </c>
      <c r="AW238" s="1" t="s">
        <v>180</v>
      </c>
      <c r="AY238" s="5" t="s">
        <v>181</v>
      </c>
      <c r="BA238" s="1" t="s">
        <v>570</v>
      </c>
      <c r="BB238" s="1">
        <v>0</v>
      </c>
      <c r="BD238" s="1" t="e">
        <f>VLOOKUP(K:K,面签资料路径!A:C,2,0)</f>
        <v>#N/A</v>
      </c>
      <c r="BG238" s="1" t="s">
        <v>207</v>
      </c>
      <c r="BH238" s="1" t="s">
        <v>185</v>
      </c>
      <c r="BJ238" s="1" t="s">
        <v>186</v>
      </c>
      <c r="BK238" s="1" t="str">
        <f t="shared" si="189"/>
        <v>自行修建</v>
      </c>
      <c r="BL238" s="1" t="s">
        <v>208</v>
      </c>
      <c r="BM238" s="1" t="s">
        <v>209</v>
      </c>
      <c r="BX238" s="1" t="s">
        <v>189</v>
      </c>
      <c r="BY238" s="1" t="s">
        <v>189</v>
      </c>
      <c r="BZ238" s="1" t="s">
        <v>189</v>
      </c>
      <c r="CA238" s="1" t="s">
        <v>189</v>
      </c>
      <c r="CB238" s="1" t="s">
        <v>189</v>
      </c>
      <c r="CC238" s="1" t="s">
        <v>188</v>
      </c>
      <c r="CD238" s="1" t="s">
        <v>189</v>
      </c>
      <c r="DC238" s="1" t="s">
        <v>169</v>
      </c>
      <c r="DD238" s="1" t="s">
        <v>210</v>
      </c>
      <c r="DE238" s="1" t="s">
        <v>220</v>
      </c>
      <c r="DF238" s="1" t="s">
        <v>211</v>
      </c>
      <c r="DG238" s="1" t="s">
        <v>1984</v>
      </c>
      <c r="DH238" s="1" t="s">
        <v>220</v>
      </c>
      <c r="DI238" s="1" t="s">
        <v>194</v>
      </c>
      <c r="DJ238" s="1" t="s">
        <v>194</v>
      </c>
      <c r="DK238" s="1" t="s">
        <v>194</v>
      </c>
      <c r="DL238" s="1" t="s">
        <v>194</v>
      </c>
      <c r="DM238" s="1">
        <v>220.32</v>
      </c>
      <c r="DN238" s="41">
        <f>ROUND(IF(AM238="是",IFERROR(DM238*EE238/SUMIF(F:F,F238,EE:EE),DM238),IFERROR(DM238*BT238/SUMIF(F:F,F238,BT:BT),DM238)),2)</f>
        <v>220.32</v>
      </c>
      <c r="DO238" s="41">
        <v>166.65</v>
      </c>
      <c r="DP238" s="41">
        <f>ROUND(IF(AM238="是",IFERROR(DO238*EE238/SUMIF(F:F,F238,EE:EE),DO238),IFERROR(DO238*BT238/SUMIF(F:F,F238,BT:BT),DO238)),2)</f>
        <v>166.65</v>
      </c>
      <c r="DQ238" s="41">
        <v>0</v>
      </c>
      <c r="DR238" s="41">
        <v>0</v>
      </c>
      <c r="DS238" s="41">
        <v>0</v>
      </c>
      <c r="DT238" s="41">
        <v>166.65</v>
      </c>
      <c r="DU238" s="41">
        <v>0</v>
      </c>
      <c r="DV238" s="41">
        <v>0</v>
      </c>
      <c r="DW238" s="41">
        <v>0</v>
      </c>
      <c r="DX238" s="41">
        <v>0</v>
      </c>
      <c r="DY238" s="41">
        <v>0</v>
      </c>
      <c r="DZ238" s="41">
        <v>0</v>
      </c>
      <c r="EA238" s="41">
        <v>0</v>
      </c>
      <c r="EB238" s="41">
        <v>0</v>
      </c>
      <c r="EC238" s="41">
        <v>0</v>
      </c>
      <c r="ED238" s="41">
        <v>0</v>
      </c>
      <c r="EE238" s="41">
        <f>ROUND(IF(AM238="是",SUM(DQ238:EC238),IFERROR(SUM(DQ238:EC238)*BT238/SUMIF(F:F,F238,BT:BT),SUM(DQ238:EC238))),2)</f>
        <v>166.65</v>
      </c>
      <c r="EF238" s="41" t="s">
        <v>195</v>
      </c>
      <c r="EG238" s="41">
        <f t="shared" si="163"/>
        <v>220.32</v>
      </c>
      <c r="EH238" s="41">
        <f t="shared" si="164"/>
        <v>166.65</v>
      </c>
      <c r="EI238" s="1">
        <v>1</v>
      </c>
      <c r="EJ238" s="41">
        <f t="shared" si="165"/>
        <v>0</v>
      </c>
      <c r="EK238" s="41">
        <f t="shared" si="166"/>
        <v>0</v>
      </c>
      <c r="EM238" s="33" t="str">
        <f t="shared" si="190"/>
        <v>无</v>
      </c>
      <c r="EN238" s="33"/>
      <c r="EO238" s="43" t="str">
        <f t="shared" si="167"/>
        <v/>
      </c>
      <c r="EP238" s="1"/>
      <c r="EQ238" s="1"/>
      <c r="ER238" s="1"/>
      <c r="ES238" s="1">
        <f t="shared" si="168"/>
        <v>1</v>
      </c>
      <c r="ET238" s="1" t="str">
        <f t="shared" si="169"/>
        <v>1</v>
      </c>
      <c r="EU238" s="1">
        <f t="shared" si="170"/>
        <v>0</v>
      </c>
      <c r="EV238" s="1">
        <f t="shared" si="171"/>
        <v>1</v>
      </c>
      <c r="EW238" s="1" t="str">
        <f t="shared" si="172"/>
        <v>1-1</v>
      </c>
      <c r="EX238" s="1" t="str">
        <f t="shared" si="173"/>
        <v>1</v>
      </c>
      <c r="EY238" s="1" t="str">
        <f t="shared" si="174"/>
        <v>1-1层</v>
      </c>
      <c r="FB238" s="5">
        <v>20210526</v>
      </c>
    </row>
    <row r="239" customHeight="1" spans="1:158">
      <c r="A239" s="1">
        <v>1</v>
      </c>
      <c r="B239" s="1" t="s">
        <v>1985</v>
      </c>
      <c r="C239" s="3" t="s">
        <v>1986</v>
      </c>
      <c r="D239" s="1" t="str">
        <f t="shared" si="183"/>
        <v>510821217203JC00285</v>
      </c>
      <c r="E239" s="1" t="str">
        <f t="shared" si="184"/>
        <v>510821217203JC00285F00010001</v>
      </c>
      <c r="F239" s="1" t="s">
        <v>1987</v>
      </c>
      <c r="G239" s="1" t="s">
        <v>169</v>
      </c>
      <c r="H239" s="1">
        <f>COUNTIF(F:F,F239)</f>
        <v>1</v>
      </c>
      <c r="I239" s="5" t="s">
        <v>170</v>
      </c>
      <c r="L239" s="1" t="s">
        <v>1988</v>
      </c>
      <c r="M239" s="1">
        <f>COUNTIF(L:L,L239)</f>
        <v>1</v>
      </c>
      <c r="P239" s="6" t="str">
        <f>IFERROR(HYPERLINK(VLOOKUP(L:L,户籍资料路径!A:C,2,FALSE),"有"),"无")</f>
        <v>有</v>
      </c>
      <c r="Q239" s="11" t="str">
        <f>IFERROR(HYPERLINK(VLOOKUP(K:K,权属资料路径!A:B,2,FALSE),"有"),"无")</f>
        <v>无</v>
      </c>
      <c r="R239" s="11" t="str">
        <f>IFERROR(HYPERLINK(VLOOKUP(F:F,调查资料路径!A:B,2,FALSE),"有"),"无")</f>
        <v>无</v>
      </c>
      <c r="S239" s="12" t="str">
        <f t="shared" si="185"/>
        <v>有</v>
      </c>
      <c r="T239" s="1" t="s">
        <v>1989</v>
      </c>
      <c r="X239" s="1" t="s">
        <v>233</v>
      </c>
      <c r="Y239" s="1" t="str">
        <f t="shared" si="186"/>
        <v>3</v>
      </c>
      <c r="Z239" s="1" t="s">
        <v>1990</v>
      </c>
      <c r="AA239" s="1" t="str">
        <f>VLOOKUP(L:L,[1]Sheet1!$A:$N,2,FALSE)</f>
        <v>四川省旺苍县天星乡木瓜村1组13号</v>
      </c>
      <c r="AB239" s="1">
        <f t="shared" si="158"/>
        <v>0</v>
      </c>
      <c r="AC239" s="1" t="str">
        <f t="shared" si="159"/>
        <v>旺苍县天星乡木瓜村1组集体经济组织成员</v>
      </c>
      <c r="AD239" s="1">
        <v>628216</v>
      </c>
      <c r="AE239" s="1" t="s">
        <v>172</v>
      </c>
      <c r="AF239" s="1" t="s">
        <v>173</v>
      </c>
      <c r="AG239" s="1" t="s">
        <v>1934</v>
      </c>
      <c r="AH239" s="1" t="str">
        <f t="shared" si="187"/>
        <v>旺苍县天星乡木瓜村1组刘天贵住宅一幢1-1层</v>
      </c>
      <c r="AJ239" s="1" t="s">
        <v>1935</v>
      </c>
      <c r="AK239" s="5" t="s">
        <v>1991</v>
      </c>
      <c r="AP239" s="24" t="s">
        <v>177</v>
      </c>
      <c r="AS239" s="25" t="str">
        <f t="shared" si="188"/>
        <v>本宗地采用测距仪丈量了部分界址边长。界址线清楚，双方现场指界，与邻宗地无争议。</v>
      </c>
      <c r="AT239" s="5" t="s">
        <v>178</v>
      </c>
      <c r="AU239" s="1" t="s">
        <v>179</v>
      </c>
      <c r="AW239" s="1" t="s">
        <v>180</v>
      </c>
      <c r="AY239" s="5" t="s">
        <v>181</v>
      </c>
      <c r="BA239" s="1" t="s">
        <v>570</v>
      </c>
      <c r="BB239" s="1">
        <v>0</v>
      </c>
      <c r="BD239" s="1" t="e">
        <f>VLOOKUP(K:K,面签资料路径!A:C,2,0)</f>
        <v>#N/A</v>
      </c>
      <c r="BG239" s="1" t="s">
        <v>207</v>
      </c>
      <c r="BH239" s="1" t="s">
        <v>185</v>
      </c>
      <c r="BJ239" s="1" t="s">
        <v>186</v>
      </c>
      <c r="BK239" s="1" t="str">
        <f t="shared" si="189"/>
        <v>自行修建</v>
      </c>
      <c r="BL239" s="1" t="s">
        <v>208</v>
      </c>
      <c r="BM239" s="1" t="s">
        <v>209</v>
      </c>
      <c r="BX239" s="1" t="s">
        <v>189</v>
      </c>
      <c r="BY239" s="1" t="s">
        <v>189</v>
      </c>
      <c r="BZ239" s="1" t="s">
        <v>189</v>
      </c>
      <c r="CA239" s="1" t="s">
        <v>189</v>
      </c>
      <c r="CB239" s="1" t="s">
        <v>189</v>
      </c>
      <c r="CC239" s="1" t="s">
        <v>188</v>
      </c>
      <c r="CD239" s="1" t="s">
        <v>189</v>
      </c>
      <c r="CF239" s="9"/>
      <c r="DC239" s="1" t="s">
        <v>169</v>
      </c>
      <c r="DD239" s="1" t="s">
        <v>210</v>
      </c>
      <c r="DE239" s="1" t="s">
        <v>211</v>
      </c>
      <c r="DF239" s="1" t="s">
        <v>220</v>
      </c>
      <c r="DG239" s="1" t="s">
        <v>192</v>
      </c>
      <c r="DH239" s="1" t="s">
        <v>1992</v>
      </c>
      <c r="DI239" s="1" t="s">
        <v>194</v>
      </c>
      <c r="DJ239" s="1" t="s">
        <v>194</v>
      </c>
      <c r="DK239" s="1" t="s">
        <v>194</v>
      </c>
      <c r="DL239" s="1" t="s">
        <v>194</v>
      </c>
      <c r="DM239" s="1">
        <v>217.06</v>
      </c>
      <c r="DN239" s="41">
        <f>ROUND(IF(AM239="是",IFERROR(DM239*EE239/SUMIF(F:F,F239,EE:EE),DM239),IFERROR(DM239*BT239/SUMIF(F:F,F239,BT:BT),DM239)),2)</f>
        <v>217.06</v>
      </c>
      <c r="DO239" s="41">
        <v>158.31</v>
      </c>
      <c r="DP239" s="41">
        <f>ROUND(IF(AM239="是",IFERROR(DO239*EE239/SUMIF(F:F,F239,EE:EE),DO239),IFERROR(DO239*BT239/SUMIF(F:F,F239,BT:BT),DO239)),2)</f>
        <v>158.31</v>
      </c>
      <c r="DQ239" s="41">
        <v>0</v>
      </c>
      <c r="DR239" s="41">
        <v>0</v>
      </c>
      <c r="DS239" s="41">
        <v>0</v>
      </c>
      <c r="DT239" s="41">
        <v>158.31</v>
      </c>
      <c r="DU239" s="41">
        <v>0</v>
      </c>
      <c r="DV239" s="41">
        <v>0</v>
      </c>
      <c r="DW239" s="41">
        <v>0</v>
      </c>
      <c r="DX239" s="41">
        <v>0</v>
      </c>
      <c r="DY239" s="41">
        <v>0</v>
      </c>
      <c r="DZ239" s="41">
        <v>0</v>
      </c>
      <c r="EA239" s="41">
        <v>0</v>
      </c>
      <c r="EB239" s="41">
        <v>0</v>
      </c>
      <c r="EC239" s="41">
        <v>0</v>
      </c>
      <c r="ED239" s="41">
        <v>0</v>
      </c>
      <c r="EE239" s="41">
        <f>ROUND(IF(AM239="是",SUM(DQ239:EC239),IFERROR(SUM(DQ239:EC239)*BT239/SUMIF(F:F,F239,BT:BT),SUM(DQ239:EC239))),2)</f>
        <v>158.31</v>
      </c>
      <c r="EF239" s="41" t="s">
        <v>195</v>
      </c>
      <c r="EG239" s="41">
        <f t="shared" si="163"/>
        <v>90</v>
      </c>
      <c r="EH239" s="41">
        <f t="shared" si="164"/>
        <v>65.6403759329218</v>
      </c>
      <c r="EI239" s="1">
        <v>1</v>
      </c>
      <c r="EJ239" s="41">
        <f t="shared" si="165"/>
        <v>127.06</v>
      </c>
      <c r="EK239" s="41">
        <f t="shared" si="166"/>
        <v>92.6696240670782</v>
      </c>
      <c r="EM239" s="33" t="str">
        <f t="shared" si="190"/>
        <v>经确认，该宗地总面积为217.06平方米，合法用地面积为90平方米，超占土地面积为127.06平方米;建筑总面积为0平方米，合法建筑面积为65.64平方米，超占建筑面积为92.67平方米</v>
      </c>
      <c r="EN239" s="33"/>
      <c r="EO239" s="43" t="str">
        <f t="shared" si="167"/>
        <v>该宗地面积为217.06平方米，合法面积为90平方米，超占土地面积为127.06平方米；建筑总面积为0平方米，合法建筑面积为65.64平方米，超占建筑面积为92.67平方米。
</v>
      </c>
      <c r="EP239" s="1"/>
      <c r="EQ239" s="1"/>
      <c r="ER239" s="1"/>
      <c r="ES239" s="1">
        <f t="shared" si="168"/>
        <v>1</v>
      </c>
      <c r="ET239" s="1" t="str">
        <f t="shared" si="169"/>
        <v>1</v>
      </c>
      <c r="EU239" s="1">
        <f t="shared" si="170"/>
        <v>0</v>
      </c>
      <c r="EV239" s="1">
        <f t="shared" si="171"/>
        <v>1</v>
      </c>
      <c r="EW239" s="1" t="str">
        <f t="shared" si="172"/>
        <v>1-1</v>
      </c>
      <c r="EX239" s="1" t="str">
        <f t="shared" si="173"/>
        <v>1</v>
      </c>
      <c r="EY239" s="1" t="str">
        <f t="shared" si="174"/>
        <v>1-1层</v>
      </c>
      <c r="FB239" s="5">
        <v>20210526</v>
      </c>
    </row>
    <row r="240" customHeight="1" spans="1:158">
      <c r="A240" s="1">
        <v>1</v>
      </c>
      <c r="B240" s="1" t="s">
        <v>1993</v>
      </c>
      <c r="C240" s="3" t="s">
        <v>1994</v>
      </c>
      <c r="D240" s="1" t="str">
        <f t="shared" si="183"/>
        <v>510821217203JC00287</v>
      </c>
      <c r="E240" s="1" t="str">
        <f t="shared" si="184"/>
        <v>510821217203JC00287F00010001</v>
      </c>
      <c r="F240" s="1" t="s">
        <v>1995</v>
      </c>
      <c r="G240" s="1" t="s">
        <v>169</v>
      </c>
      <c r="H240" s="1">
        <f>COUNTIF(F:F,F240)</f>
        <v>1</v>
      </c>
      <c r="I240" s="5" t="s">
        <v>170</v>
      </c>
      <c r="L240" s="1" t="s">
        <v>1996</v>
      </c>
      <c r="M240" s="1">
        <f>COUNTIF(L:L,L240)</f>
        <v>1</v>
      </c>
      <c r="P240" s="6" t="str">
        <f>IFERROR(HYPERLINK(VLOOKUP(L:L,户籍资料路径!A:C,2,FALSE),"有"),"无")</f>
        <v>有</v>
      </c>
      <c r="Q240" s="11" t="str">
        <f>IFERROR(HYPERLINK(VLOOKUP(K:K,权属资料路径!A:B,2,FALSE),"有"),"无")</f>
        <v>无</v>
      </c>
      <c r="R240" s="11" t="str">
        <f>IFERROR(HYPERLINK(VLOOKUP(F:F,调查资料路径!A:B,2,FALSE),"有"),"无")</f>
        <v>无</v>
      </c>
      <c r="S240" s="12" t="str">
        <f t="shared" si="185"/>
        <v>有</v>
      </c>
      <c r="T240" s="1" t="s">
        <v>1997</v>
      </c>
      <c r="X240" s="1" t="s">
        <v>241</v>
      </c>
      <c r="Y240" s="1" t="str">
        <f t="shared" si="186"/>
        <v>5</v>
      </c>
      <c r="Z240" s="7"/>
      <c r="AA240" s="1" t="str">
        <f>VLOOKUP(L:L,[1]Sheet1!$A:$N,2,FALSE)</f>
        <v>四川省旺苍县天星乡木瓜村9组5号</v>
      </c>
      <c r="AB240" s="1">
        <f t="shared" si="158"/>
        <v>0</v>
      </c>
      <c r="AC240" s="1" t="str">
        <f t="shared" si="159"/>
        <v>旺苍县天星乡木瓜村1组集体经济组织成员</v>
      </c>
      <c r="AD240" s="1">
        <v>628216</v>
      </c>
      <c r="AE240" s="1" t="s">
        <v>172</v>
      </c>
      <c r="AF240" s="1" t="s">
        <v>173</v>
      </c>
      <c r="AG240" s="1" t="s">
        <v>1934</v>
      </c>
      <c r="AH240" s="1" t="str">
        <f t="shared" si="187"/>
        <v>旺苍县天星乡木瓜村1组李贵映住宅一幢1-1层</v>
      </c>
      <c r="AJ240" s="1" t="s">
        <v>1935</v>
      </c>
      <c r="AK240" s="5" t="s">
        <v>1998</v>
      </c>
      <c r="AP240" s="24" t="s">
        <v>177</v>
      </c>
      <c r="AQ240" s="9"/>
      <c r="AS240" s="25" t="str">
        <f t="shared" si="188"/>
        <v>本宗地采用测距仪丈量了部分界址边长。界址线清楚，双方现场指界，与邻宗地无争议。</v>
      </c>
      <c r="AT240" s="5" t="s">
        <v>178</v>
      </c>
      <c r="AU240" s="1" t="s">
        <v>179</v>
      </c>
      <c r="AW240" s="1" t="s">
        <v>180</v>
      </c>
      <c r="AY240" s="5" t="s">
        <v>181</v>
      </c>
      <c r="BA240" s="1">
        <v>0</v>
      </c>
      <c r="BB240" s="1">
        <v>0</v>
      </c>
      <c r="BD240" s="1" t="e">
        <f>VLOOKUP(K:K,面签资料路径!A:C,2,0)</f>
        <v>#N/A</v>
      </c>
      <c r="BG240" s="1" t="s">
        <v>207</v>
      </c>
      <c r="BH240" s="1" t="s">
        <v>185</v>
      </c>
      <c r="BJ240" s="1" t="s">
        <v>186</v>
      </c>
      <c r="BK240" s="1" t="str">
        <f t="shared" si="189"/>
        <v>自行修建</v>
      </c>
      <c r="BL240" s="1" t="s">
        <v>208</v>
      </c>
      <c r="BM240" s="1" t="s">
        <v>209</v>
      </c>
      <c r="BX240" s="1" t="s">
        <v>189</v>
      </c>
      <c r="BY240" s="1" t="s">
        <v>189</v>
      </c>
      <c r="BZ240" s="1" t="s">
        <v>189</v>
      </c>
      <c r="CA240" s="1" t="s">
        <v>189</v>
      </c>
      <c r="CB240" s="1" t="s">
        <v>189</v>
      </c>
      <c r="CC240" s="1" t="s">
        <v>188</v>
      </c>
      <c r="CD240" s="1" t="s">
        <v>189</v>
      </c>
      <c r="DC240" s="1" t="s">
        <v>169</v>
      </c>
      <c r="DD240" s="1" t="s">
        <v>210</v>
      </c>
      <c r="DE240" s="1" t="s">
        <v>193</v>
      </c>
      <c r="DF240" s="1" t="s">
        <v>211</v>
      </c>
      <c r="DG240" s="1" t="s">
        <v>220</v>
      </c>
      <c r="DH240" s="1" t="s">
        <v>1999</v>
      </c>
      <c r="DI240" s="1" t="s">
        <v>194</v>
      </c>
      <c r="DJ240" s="1" t="s">
        <v>194</v>
      </c>
      <c r="DK240" s="1" t="s">
        <v>194</v>
      </c>
      <c r="DL240" s="1" t="s">
        <v>194</v>
      </c>
      <c r="DM240" s="1">
        <v>188.49</v>
      </c>
      <c r="DN240" s="41">
        <f>ROUND(IF(AM240="是",IFERROR(DM240*EE240/SUMIF(F:F,F240,EE:EE),DM240),IFERROR(DM240*BT240/SUMIF(F:F,F240,BT:BT),DM240)),2)</f>
        <v>188.49</v>
      </c>
      <c r="DO240" s="41">
        <v>136.31</v>
      </c>
      <c r="DP240" s="41">
        <f>ROUND(IF(AM240="是",IFERROR(DO240*EE240/SUMIF(F:F,F240,EE:EE),DO240),IFERROR(DO240*BT240/SUMIF(F:F,F240,BT:BT),DO240)),2)</f>
        <v>136.31</v>
      </c>
      <c r="DQ240" s="41">
        <v>0</v>
      </c>
      <c r="DR240" s="41">
        <v>0</v>
      </c>
      <c r="DS240" s="41">
        <v>0</v>
      </c>
      <c r="DT240" s="41">
        <v>136.31</v>
      </c>
      <c r="DU240" s="41">
        <v>0</v>
      </c>
      <c r="DV240" s="41">
        <v>0</v>
      </c>
      <c r="DW240" s="41">
        <v>0</v>
      </c>
      <c r="DX240" s="41">
        <v>0</v>
      </c>
      <c r="DY240" s="41">
        <v>0</v>
      </c>
      <c r="DZ240" s="41">
        <v>0</v>
      </c>
      <c r="EA240" s="41">
        <v>0</v>
      </c>
      <c r="EB240" s="41">
        <v>0</v>
      </c>
      <c r="EC240" s="41">
        <v>0</v>
      </c>
      <c r="ED240" s="41">
        <v>0</v>
      </c>
      <c r="EE240" s="41">
        <f>ROUND(IF(AM240="是",SUM(DQ240:EC240),IFERROR(SUM(DQ240:EC240)*BT240/SUMIF(F:F,F240,BT:BT),SUM(DQ240:EC240))),2)</f>
        <v>136.31</v>
      </c>
      <c r="EF240" s="41" t="s">
        <v>195</v>
      </c>
      <c r="EG240" s="41">
        <f t="shared" si="163"/>
        <v>150</v>
      </c>
      <c r="EH240" s="41">
        <f t="shared" si="164"/>
        <v>108.475250676428</v>
      </c>
      <c r="EI240" s="1">
        <v>1</v>
      </c>
      <c r="EJ240" s="41">
        <f t="shared" si="165"/>
        <v>38.49</v>
      </c>
      <c r="EK240" s="41">
        <f t="shared" si="166"/>
        <v>27.8347493235715</v>
      </c>
      <c r="EM240" s="33" t="str">
        <f t="shared" si="190"/>
        <v>经确认，该宗地总面积为188.49平方米，合法用地面积为150平方米，超占土地面积为38.49平方米;建筑总面积为0平方米，合法建筑面积为108.48平方米，超占建筑面积为27.83平方米</v>
      </c>
      <c r="EN240" s="33"/>
      <c r="EO240" s="43" t="str">
        <f t="shared" si="167"/>
        <v>该宗地面积为188.49平方米，合法面积为150平方米，超占土地面积为38.49平方米；建筑总面积为0平方米，合法建筑面积为108.48平方米，超占建筑面积为27.83平方米。
</v>
      </c>
      <c r="EP240" s="1"/>
      <c r="EQ240" s="1"/>
      <c r="ER240" s="1"/>
      <c r="ES240" s="1">
        <f t="shared" si="168"/>
        <v>1</v>
      </c>
      <c r="ET240" s="1" t="str">
        <f t="shared" si="169"/>
        <v>1</v>
      </c>
      <c r="EU240" s="1">
        <f t="shared" si="170"/>
        <v>0</v>
      </c>
      <c r="EV240" s="1">
        <f t="shared" si="171"/>
        <v>1</v>
      </c>
      <c r="EW240" s="1" t="str">
        <f t="shared" si="172"/>
        <v>1-1</v>
      </c>
      <c r="EX240" s="1" t="str">
        <f t="shared" si="173"/>
        <v>1</v>
      </c>
      <c r="EY240" s="1" t="str">
        <f t="shared" si="174"/>
        <v>1-1层</v>
      </c>
      <c r="FB240" s="5">
        <v>20210526</v>
      </c>
    </row>
    <row r="241" customHeight="1" spans="1:158">
      <c r="A241" s="1">
        <v>1</v>
      </c>
      <c r="B241" s="1" t="s">
        <v>2000</v>
      </c>
      <c r="C241" s="3" t="s">
        <v>2001</v>
      </c>
      <c r="D241" s="1" t="str">
        <f t="shared" si="183"/>
        <v>510821217203JC00288</v>
      </c>
      <c r="E241" s="1" t="str">
        <f t="shared" si="184"/>
        <v>510821217203JC00288F00010001</v>
      </c>
      <c r="F241" s="1" t="s">
        <v>2002</v>
      </c>
      <c r="G241" s="1" t="s">
        <v>169</v>
      </c>
      <c r="H241" s="1">
        <f>COUNTIF(F:F,F241)</f>
        <v>1</v>
      </c>
      <c r="I241" s="5" t="s">
        <v>170</v>
      </c>
      <c r="L241" s="1" t="s">
        <v>2003</v>
      </c>
      <c r="M241" s="1">
        <f>COUNTIF(L:L,L241)</f>
        <v>1</v>
      </c>
      <c r="P241" s="6" t="str">
        <f>IFERROR(HYPERLINK(VLOOKUP(L:L,户籍资料路径!A:C,2,FALSE),"有"),"无")</f>
        <v>有</v>
      </c>
      <c r="Q241" s="11" t="str">
        <f>IFERROR(HYPERLINK(VLOOKUP(K:K,权属资料路径!A:B,2,FALSE),"有"),"无")</f>
        <v>无</v>
      </c>
      <c r="R241" s="11" t="str">
        <f>IFERROR(HYPERLINK(VLOOKUP(F:F,调查资料路径!A:B,2,FALSE),"有"),"无")</f>
        <v>无</v>
      </c>
      <c r="S241" s="12" t="str">
        <f t="shared" si="185"/>
        <v>有</v>
      </c>
      <c r="T241" s="1" t="s">
        <v>2004</v>
      </c>
      <c r="X241" s="1" t="s">
        <v>241</v>
      </c>
      <c r="Y241" s="1" t="str">
        <f t="shared" si="186"/>
        <v>5</v>
      </c>
      <c r="Z241" s="1" t="s">
        <v>2005</v>
      </c>
      <c r="AA241" s="1" t="str">
        <f>VLOOKUP(L:L,[1]Sheet1!$A:$N,2,FALSE)</f>
        <v>四川省旺苍县天星乡木瓜村9组18号</v>
      </c>
      <c r="AB241" s="1">
        <f t="shared" si="158"/>
        <v>0</v>
      </c>
      <c r="AC241" s="1" t="str">
        <f t="shared" si="159"/>
        <v>旺苍县天星乡木瓜村1组集体经济组织成员</v>
      </c>
      <c r="AD241" s="1">
        <v>628216</v>
      </c>
      <c r="AE241" s="1" t="s">
        <v>172</v>
      </c>
      <c r="AF241" s="1" t="s">
        <v>173</v>
      </c>
      <c r="AG241" s="1" t="s">
        <v>1934</v>
      </c>
      <c r="AH241" s="1" t="str">
        <f t="shared" si="187"/>
        <v>旺苍县天星乡木瓜村1组李明福住宅一幢1-3层</v>
      </c>
      <c r="AJ241" s="1" t="s">
        <v>1935</v>
      </c>
      <c r="AK241" s="5" t="s">
        <v>2006</v>
      </c>
      <c r="AP241" s="24" t="s">
        <v>177</v>
      </c>
      <c r="AQ241" s="60" t="s">
        <v>492</v>
      </c>
      <c r="AS241" s="25" t="str">
        <f t="shared" si="188"/>
        <v>本宗地采用测距仪丈量了部分界址边长。界址线清楚，双方现场指界，与邻宗地无争议。该权利人还有一处宅基地。</v>
      </c>
      <c r="AT241" s="5" t="s">
        <v>178</v>
      </c>
      <c r="AU241" s="1" t="s">
        <v>179</v>
      </c>
      <c r="AW241" s="1" t="s">
        <v>180</v>
      </c>
      <c r="AY241" s="5" t="s">
        <v>181</v>
      </c>
      <c r="BA241" s="1">
        <v>0</v>
      </c>
      <c r="BB241" s="1">
        <v>0</v>
      </c>
      <c r="BD241" s="1" t="e">
        <f>VLOOKUP(K:K,面签资料路径!A:C,2,0)</f>
        <v>#N/A</v>
      </c>
      <c r="BG241" s="1" t="s">
        <v>207</v>
      </c>
      <c r="BH241" s="1" t="s">
        <v>185</v>
      </c>
      <c r="BJ241" s="1" t="s">
        <v>186</v>
      </c>
      <c r="BK241" s="1" t="str">
        <f t="shared" si="189"/>
        <v>自行修建</v>
      </c>
      <c r="BL241" s="1" t="s">
        <v>208</v>
      </c>
      <c r="BM241" s="1" t="s">
        <v>209</v>
      </c>
      <c r="BX241" s="1" t="s">
        <v>188</v>
      </c>
      <c r="BY241" s="1" t="s">
        <v>189</v>
      </c>
      <c r="BZ241" s="1" t="s">
        <v>188</v>
      </c>
      <c r="CA241" s="1" t="s">
        <v>189</v>
      </c>
      <c r="CB241" s="1" t="s">
        <v>189</v>
      </c>
      <c r="CC241" s="1" t="s">
        <v>188</v>
      </c>
      <c r="CD241" s="1" t="s">
        <v>189</v>
      </c>
      <c r="DC241" s="1" t="s">
        <v>233</v>
      </c>
      <c r="DD241" s="1" t="s">
        <v>244</v>
      </c>
      <c r="DE241" s="1" t="s">
        <v>1999</v>
      </c>
      <c r="DF241" s="1" t="s">
        <v>211</v>
      </c>
      <c r="DG241" s="1" t="s">
        <v>211</v>
      </c>
      <c r="DH241" s="1" t="s">
        <v>192</v>
      </c>
      <c r="DI241" s="1" t="s">
        <v>194</v>
      </c>
      <c r="DJ241" s="1" t="s">
        <v>194</v>
      </c>
      <c r="DK241" s="1" t="s">
        <v>194</v>
      </c>
      <c r="DL241" s="1" t="s">
        <v>194</v>
      </c>
      <c r="DM241" s="1">
        <v>185.1</v>
      </c>
      <c r="DN241" s="41">
        <f>ROUND(IF(AM241="是",IFERROR(DM241*EE241/SUMIF(F:F,F241,EE:EE),DM241),IFERROR(DM241*BT241/SUMIF(F:F,F241,BT:BT),DM241)),2)</f>
        <v>185.1</v>
      </c>
      <c r="DO241" s="41">
        <v>163.99</v>
      </c>
      <c r="DP241" s="41">
        <f>ROUND(IF(AM241="是",IFERROR(DO241*EE241/SUMIF(F:F,F241,EE:EE),DO241),IFERROR(DO241*BT241/SUMIF(F:F,F241,BT:BT),DO241)),2)</f>
        <v>163.99</v>
      </c>
      <c r="DQ241" s="41">
        <v>0</v>
      </c>
      <c r="DR241" s="41">
        <v>0</v>
      </c>
      <c r="DS241" s="41">
        <v>0</v>
      </c>
      <c r="DT241" s="41">
        <v>163.99</v>
      </c>
      <c r="DU241" s="41">
        <v>163.99</v>
      </c>
      <c r="DV241" s="41">
        <v>33.36</v>
      </c>
      <c r="DW241" s="41">
        <v>0</v>
      </c>
      <c r="DX241" s="41">
        <v>0</v>
      </c>
      <c r="DY241" s="41">
        <v>0</v>
      </c>
      <c r="DZ241" s="41">
        <v>0</v>
      </c>
      <c r="EA241" s="41">
        <v>0</v>
      </c>
      <c r="EB241" s="41">
        <v>0</v>
      </c>
      <c r="EC241" s="41">
        <v>0</v>
      </c>
      <c r="ED241" s="41">
        <v>0</v>
      </c>
      <c r="EE241" s="41">
        <f>ROUND(IF(AM241="是",SUM(DQ241:EC241),IFERROR(SUM(DQ241:EC241)*BT241/SUMIF(F:F,F241,BT:BT),SUM(DQ241:EC241))),2)</f>
        <v>361.34</v>
      </c>
      <c r="EF241" s="41" t="s">
        <v>195</v>
      </c>
      <c r="EG241" s="41">
        <f t="shared" si="163"/>
        <v>150</v>
      </c>
      <c r="EH241" s="41">
        <f t="shared" si="164"/>
        <v>292.820097244733</v>
      </c>
      <c r="EI241" s="1">
        <v>3</v>
      </c>
      <c r="EJ241" s="41">
        <f t="shared" si="165"/>
        <v>35.1</v>
      </c>
      <c r="EK241" s="41">
        <f t="shared" si="166"/>
        <v>68.5199027552674</v>
      </c>
      <c r="EM241" s="33" t="str">
        <f t="shared" si="190"/>
        <v>经确认，该宗地总面积为185.1平方米，合法用地面积为150平方米，超占土地面积为35.1平方米;建筑总面积为0平方米，合法建筑面积为292.82平方米，超占建筑面积为68.52平方米</v>
      </c>
      <c r="EN241" s="33"/>
      <c r="EO241" s="43" t="str">
        <f t="shared" si="167"/>
        <v>该宗地面积为185.1平方米，合法面积为150平方米，超占土地面积为35.1平方米；建筑总面积为0平方米，合法建筑面积为292.82平方米，超占建筑面积为68.52平方米。
</v>
      </c>
      <c r="EP241" s="1"/>
      <c r="EQ241" s="1"/>
      <c r="ER241" s="1"/>
      <c r="ES241" s="1">
        <f t="shared" si="168"/>
        <v>3</v>
      </c>
      <c r="ET241" s="1" t="str">
        <f t="shared" si="169"/>
        <v>3</v>
      </c>
      <c r="EU241" s="1">
        <f t="shared" si="170"/>
        <v>0</v>
      </c>
      <c r="EV241" s="1">
        <f t="shared" si="171"/>
        <v>1</v>
      </c>
      <c r="EW241" s="1" t="str">
        <f t="shared" si="172"/>
        <v>1-3</v>
      </c>
      <c r="EX241" s="1" t="str">
        <f t="shared" si="173"/>
        <v>3</v>
      </c>
      <c r="EY241" s="1" t="str">
        <f t="shared" si="174"/>
        <v>1-3层</v>
      </c>
      <c r="FB241" s="5">
        <v>20210526</v>
      </c>
    </row>
    <row r="242" customHeight="1" spans="1:158">
      <c r="A242" s="1">
        <v>1</v>
      </c>
      <c r="B242" s="1" t="s">
        <v>2007</v>
      </c>
      <c r="C242" s="3" t="s">
        <v>814</v>
      </c>
      <c r="D242" s="1" t="str">
        <f t="shared" si="183"/>
        <v>510821217203JC00289</v>
      </c>
      <c r="E242" s="1" t="str">
        <f t="shared" si="184"/>
        <v>510821217203JC00289F00010001</v>
      </c>
      <c r="F242" s="1" t="s">
        <v>2008</v>
      </c>
      <c r="G242" s="1" t="s">
        <v>169</v>
      </c>
      <c r="H242" s="1">
        <f>COUNTIF(F:F,F242)</f>
        <v>1</v>
      </c>
      <c r="I242" s="5" t="s">
        <v>170</v>
      </c>
      <c r="J242" s="9"/>
      <c r="L242" s="1" t="s">
        <v>816</v>
      </c>
      <c r="M242" s="1">
        <f>COUNTIF(L:L,L242)</f>
        <v>2</v>
      </c>
      <c r="P242" s="6" t="str">
        <f>IFERROR(HYPERLINK(VLOOKUP(L:L,户籍资料路径!A:C,2,FALSE),"有"),"无")</f>
        <v>有</v>
      </c>
      <c r="Q242" s="11" t="str">
        <f>IFERROR(HYPERLINK(VLOOKUP(L:L,权属资料路径!A:B,2,FALSE),"有"),"无")</f>
        <v>无</v>
      </c>
      <c r="R242" s="11" t="str">
        <f>IFERROR(HYPERLINK(VLOOKUP(F:F,调查资料路径!A:B,2,FALSE),"有"),"无")</f>
        <v>无</v>
      </c>
      <c r="S242" s="12" t="str">
        <f t="shared" si="185"/>
        <v>有</v>
      </c>
      <c r="T242" s="1" t="s">
        <v>817</v>
      </c>
      <c r="X242" s="1" t="s">
        <v>169</v>
      </c>
      <c r="Y242" s="1" t="str">
        <f t="shared" si="186"/>
        <v>1</v>
      </c>
      <c r="Z242" s="1" t="s">
        <v>818</v>
      </c>
      <c r="AA242" s="1" t="str">
        <f>VLOOKUP(L:L,[1]Sheet1!$A:$N,2,FALSE)</f>
        <v>四川省旺苍县天星乡木瓜村4组19号</v>
      </c>
      <c r="AB242" s="1">
        <f t="shared" si="158"/>
        <v>0</v>
      </c>
      <c r="AC242" s="1" t="str">
        <f t="shared" si="159"/>
        <v>旺苍县天星乡木瓜村3组集体经济组织成员</v>
      </c>
      <c r="AD242" s="1">
        <v>628216</v>
      </c>
      <c r="AE242" s="1" t="s">
        <v>172</v>
      </c>
      <c r="AF242" s="1" t="s">
        <v>173</v>
      </c>
      <c r="AG242" s="1" t="s">
        <v>174</v>
      </c>
      <c r="AH242" s="1" t="str">
        <f t="shared" si="187"/>
        <v>旺苍县天星乡木瓜村3组李贤义住宅一幢1-1层</v>
      </c>
      <c r="AJ242" s="1" t="s">
        <v>176</v>
      </c>
      <c r="AK242" s="5" t="s">
        <v>541</v>
      </c>
      <c r="AP242" s="24" t="s">
        <v>177</v>
      </c>
      <c r="AS242" s="25" t="str">
        <f t="shared" si="188"/>
        <v>本宗地采用测距仪丈量了部分界址边长。界址线清楚，双方现场指界，与邻宗地无争议。</v>
      </c>
      <c r="AT242" s="5" t="s">
        <v>178</v>
      </c>
      <c r="AU242" s="1" t="s">
        <v>179</v>
      </c>
      <c r="AW242" s="1" t="s">
        <v>180</v>
      </c>
      <c r="AY242" s="5" t="s">
        <v>181</v>
      </c>
      <c r="BA242" s="1" t="s">
        <v>570</v>
      </c>
      <c r="BB242" s="1">
        <v>0</v>
      </c>
      <c r="BD242" s="1" t="e">
        <f>VLOOKUP(K:K,面签资料路径!A:C,2,0)</f>
        <v>#N/A</v>
      </c>
      <c r="BG242" s="1" t="s">
        <v>207</v>
      </c>
      <c r="BH242" s="1" t="s">
        <v>185</v>
      </c>
      <c r="BJ242" s="1" t="s">
        <v>186</v>
      </c>
      <c r="BK242" s="1" t="str">
        <f t="shared" si="189"/>
        <v>自行修建</v>
      </c>
      <c r="BL242" s="1" t="s">
        <v>208</v>
      </c>
      <c r="BM242" s="1" t="s">
        <v>209</v>
      </c>
      <c r="BX242" s="1" t="s">
        <v>189</v>
      </c>
      <c r="BY242" s="1" t="s">
        <v>189</v>
      </c>
      <c r="BZ242" s="1" t="s">
        <v>189</v>
      </c>
      <c r="CA242" s="1" t="s">
        <v>189</v>
      </c>
      <c r="CB242" s="1" t="s">
        <v>189</v>
      </c>
      <c r="CC242" s="1" t="s">
        <v>188</v>
      </c>
      <c r="CD242" s="1" t="s">
        <v>189</v>
      </c>
      <c r="CF242" s="9"/>
      <c r="DC242" s="1" t="s">
        <v>169</v>
      </c>
      <c r="DD242" s="1" t="s">
        <v>210</v>
      </c>
      <c r="DE242" s="1" t="s">
        <v>220</v>
      </c>
      <c r="DF242" s="1" t="s">
        <v>211</v>
      </c>
      <c r="DG242" s="1" t="s">
        <v>2009</v>
      </c>
      <c r="DH242" s="1" t="s">
        <v>220</v>
      </c>
      <c r="DI242" s="1" t="s">
        <v>194</v>
      </c>
      <c r="DJ242" s="1" t="s">
        <v>194</v>
      </c>
      <c r="DK242" s="1" t="s">
        <v>194</v>
      </c>
      <c r="DL242" s="1" t="s">
        <v>194</v>
      </c>
      <c r="DM242" s="1">
        <v>155.22</v>
      </c>
      <c r="DN242" s="41">
        <f>ROUND(IF(AM242="是",IFERROR(DM242*EE242/SUMIF(F:F,F242,EE:EE),DM242),IFERROR(DM242*BT242/SUMIF(F:F,F242,BT:BT),DM242)),2)</f>
        <v>155.22</v>
      </c>
      <c r="DO242" s="41">
        <v>114.39</v>
      </c>
      <c r="DP242" s="41">
        <f>ROUND(IF(AM242="是",IFERROR(DO242*EE242/SUMIF(F:F,F242,EE:EE),DO242),IFERROR(DO242*BT242/SUMIF(F:F,F242,BT:BT),DO242)),2)</f>
        <v>114.39</v>
      </c>
      <c r="DQ242" s="41">
        <v>0</v>
      </c>
      <c r="DR242" s="41">
        <v>0</v>
      </c>
      <c r="DS242" s="41">
        <v>0</v>
      </c>
      <c r="DT242" s="41">
        <v>114.39</v>
      </c>
      <c r="DU242" s="41">
        <v>0</v>
      </c>
      <c r="DV242" s="41">
        <v>0</v>
      </c>
      <c r="DW242" s="41">
        <v>0</v>
      </c>
      <c r="DX242" s="41">
        <v>0</v>
      </c>
      <c r="DY242" s="41">
        <v>0</v>
      </c>
      <c r="DZ242" s="41">
        <v>0</v>
      </c>
      <c r="EA242" s="41">
        <v>0</v>
      </c>
      <c r="EB242" s="41">
        <v>0</v>
      </c>
      <c r="EC242" s="41">
        <v>0</v>
      </c>
      <c r="ED242" s="41">
        <v>0</v>
      </c>
      <c r="EE242" s="41">
        <f>ROUND(IF(AM242="是",SUM(DQ242:EC242),IFERROR(SUM(DQ242:EC242)*BT242/SUMIF(F:F,F242,BT:BT),SUM(DQ242:EC242))),2)</f>
        <v>114.39</v>
      </c>
      <c r="EF242" s="41" t="s">
        <v>195</v>
      </c>
      <c r="EG242" s="41">
        <f t="shared" si="163"/>
        <v>90</v>
      </c>
      <c r="EH242" s="41">
        <f t="shared" si="164"/>
        <v>66.3258600695787</v>
      </c>
      <c r="EI242" s="1">
        <v>1</v>
      </c>
      <c r="EJ242" s="41">
        <f t="shared" si="165"/>
        <v>65.22</v>
      </c>
      <c r="EK242" s="41">
        <f t="shared" si="166"/>
        <v>48.0641399304213</v>
      </c>
      <c r="EM242" s="33" t="str">
        <f t="shared" si="190"/>
        <v>经确认，该宗地总面积为155.22平方米，合法用地面积为90平方米，超占土地面积为65.22平方米;建筑总面积为0平方米，合法建筑面积为66.33平方米，超占建筑面积为48.06平方米</v>
      </c>
      <c r="EN242" s="33"/>
      <c r="EO242" s="43" t="str">
        <f t="shared" si="167"/>
        <v>该宗地面积为155.22平方米，合法面积为90平方米，超占土地面积为65.22平方米；建筑总面积为0平方米，合法建筑面积为66.33平方米，超占建筑面积为48.06平方米。
</v>
      </c>
      <c r="EP242" s="1"/>
      <c r="EQ242" s="1"/>
      <c r="ER242" s="1"/>
      <c r="ES242" s="1">
        <f t="shared" si="168"/>
        <v>1</v>
      </c>
      <c r="ET242" s="1" t="str">
        <f t="shared" si="169"/>
        <v>1</v>
      </c>
      <c r="EU242" s="1">
        <f t="shared" si="170"/>
        <v>0</v>
      </c>
      <c r="EV242" s="1">
        <f t="shared" si="171"/>
        <v>1</v>
      </c>
      <c r="EW242" s="1" t="str">
        <f t="shared" si="172"/>
        <v>1-1</v>
      </c>
      <c r="EX242" s="1" t="str">
        <f t="shared" si="173"/>
        <v>1</v>
      </c>
      <c r="EY242" s="1" t="str">
        <f t="shared" si="174"/>
        <v>1-1层</v>
      </c>
      <c r="FB242" s="5">
        <v>20210526</v>
      </c>
    </row>
    <row r="243" customHeight="1" spans="1:158">
      <c r="A243" s="1">
        <v>1</v>
      </c>
      <c r="B243" s="1" t="s">
        <v>2010</v>
      </c>
      <c r="C243" s="3" t="s">
        <v>2011</v>
      </c>
      <c r="D243" s="1" t="str">
        <f t="shared" si="183"/>
        <v>510821217203JC00290</v>
      </c>
      <c r="E243" s="1" t="str">
        <f t="shared" si="184"/>
        <v>510821217203JC00290F00010001</v>
      </c>
      <c r="F243" s="1" t="s">
        <v>2012</v>
      </c>
      <c r="G243" s="1" t="s">
        <v>169</v>
      </c>
      <c r="H243" s="1">
        <f>COUNTIF(F:F,F243)</f>
        <v>1</v>
      </c>
      <c r="I243" s="5" t="s">
        <v>170</v>
      </c>
      <c r="L243" s="1" t="s">
        <v>2013</v>
      </c>
      <c r="M243" s="1">
        <f>COUNTIF(L:L,L243)</f>
        <v>1</v>
      </c>
      <c r="P243" s="6" t="str">
        <f>IFERROR(HYPERLINK(VLOOKUP(L:L,户籍资料路径!A:C,2,FALSE),"有"),"无")</f>
        <v>无</v>
      </c>
      <c r="Q243" s="11" t="str">
        <f>IFERROR(HYPERLINK(VLOOKUP(K:K,权属资料路径!A:B,2,FALSE),"有"),"无")</f>
        <v>无</v>
      </c>
      <c r="R243" s="11" t="str">
        <f>IFERROR(HYPERLINK(VLOOKUP(F:F,调查资料路径!A:B,2,FALSE),"有"),"无")</f>
        <v>无</v>
      </c>
      <c r="S243" s="12" t="str">
        <f t="shared" si="185"/>
        <v>有</v>
      </c>
      <c r="T243" s="13" t="s">
        <v>2014</v>
      </c>
      <c r="U243" s="13"/>
      <c r="V243" s="13"/>
      <c r="W243" s="13"/>
      <c r="X243" s="1" t="s">
        <v>202</v>
      </c>
      <c r="Y243" s="1" t="str">
        <f t="shared" si="186"/>
        <v>4</v>
      </c>
      <c r="Z243" s="1" t="s">
        <v>2015</v>
      </c>
      <c r="AA243" s="1" t="str">
        <f>VLOOKUP(L:L,[1]Sheet1!$A:$N,2,FALSE)</f>
        <v>四川省旺苍县天星乡木瓜村9组8号</v>
      </c>
      <c r="AB243" s="1">
        <f t="shared" si="158"/>
        <v>0</v>
      </c>
      <c r="AC243" s="1" t="str">
        <f t="shared" si="159"/>
        <v>旺苍县天星乡木瓜村1组集体经济组织成员</v>
      </c>
      <c r="AD243" s="1">
        <v>628216</v>
      </c>
      <c r="AE243" s="1" t="s">
        <v>172</v>
      </c>
      <c r="AF243" s="1" t="s">
        <v>173</v>
      </c>
      <c r="AG243" s="1" t="s">
        <v>1934</v>
      </c>
      <c r="AH243" s="1" t="str">
        <f t="shared" si="187"/>
        <v>旺苍县天星乡木瓜村1组董武住宅一幢1-1层</v>
      </c>
      <c r="AJ243" s="1" t="s">
        <v>1935</v>
      </c>
      <c r="AK243" s="5" t="s">
        <v>2016</v>
      </c>
      <c r="AP243" s="24" t="s">
        <v>177</v>
      </c>
      <c r="AS243" s="25" t="str">
        <f t="shared" si="188"/>
        <v>本宗地采用测距仪丈量了部分界址边长。界址线清楚，双方现场指界，与邻宗地无争议。</v>
      </c>
      <c r="AT243" s="5" t="s">
        <v>178</v>
      </c>
      <c r="AU243" s="1" t="s">
        <v>179</v>
      </c>
      <c r="AW243" s="1" t="s">
        <v>180</v>
      </c>
      <c r="AY243" s="5" t="s">
        <v>181</v>
      </c>
      <c r="BA243" s="1">
        <v>0</v>
      </c>
      <c r="BB243" s="1">
        <v>0</v>
      </c>
      <c r="BD243" s="1" t="e">
        <f>VLOOKUP(K:K,面签资料路径!A:C,2,0)</f>
        <v>#N/A</v>
      </c>
      <c r="BG243" s="1" t="s">
        <v>207</v>
      </c>
      <c r="BH243" s="1" t="s">
        <v>185</v>
      </c>
      <c r="BJ243" s="1" t="s">
        <v>186</v>
      </c>
      <c r="BK243" s="1" t="str">
        <f t="shared" si="189"/>
        <v>自行修建</v>
      </c>
      <c r="BL243" s="1" t="s">
        <v>208</v>
      </c>
      <c r="BM243" s="1" t="s">
        <v>209</v>
      </c>
      <c r="BX243" s="1" t="s">
        <v>189</v>
      </c>
      <c r="BY243" s="1" t="s">
        <v>189</v>
      </c>
      <c r="BZ243" s="1" t="s">
        <v>189</v>
      </c>
      <c r="CA243" s="1" t="s">
        <v>189</v>
      </c>
      <c r="CB243" s="1" t="s">
        <v>189</v>
      </c>
      <c r="CC243" s="1" t="s">
        <v>188</v>
      </c>
      <c r="CD243" s="1" t="s">
        <v>189</v>
      </c>
      <c r="DC243" s="1" t="s">
        <v>169</v>
      </c>
      <c r="DD243" s="1" t="s">
        <v>210</v>
      </c>
      <c r="DE243" s="1" t="s">
        <v>828</v>
      </c>
      <c r="DF243" s="1" t="s">
        <v>211</v>
      </c>
      <c r="DG243" s="1" t="s">
        <v>220</v>
      </c>
      <c r="DH243" s="1" t="s">
        <v>220</v>
      </c>
      <c r="DI243" s="1" t="s">
        <v>194</v>
      </c>
      <c r="DJ243" s="1" t="s">
        <v>194</v>
      </c>
      <c r="DK243" s="1" t="s">
        <v>194</v>
      </c>
      <c r="DL243" s="1" t="s">
        <v>194</v>
      </c>
      <c r="DM243" s="1">
        <v>184.63</v>
      </c>
      <c r="DN243" s="41">
        <f>ROUND(IF(AM243="是",IFERROR(DM243*EE243/SUMIF(F:F,F243,EE:EE),DM243),IFERROR(DM243*BT243/SUMIF(F:F,F243,BT:BT),DM243)),2)</f>
        <v>184.63</v>
      </c>
      <c r="DO243" s="41">
        <v>135.2</v>
      </c>
      <c r="DP243" s="41">
        <f>ROUND(IF(AM243="是",IFERROR(DO243*EE243/SUMIF(F:F,F243,EE:EE),DO243),IFERROR(DO243*BT243/SUMIF(F:F,F243,BT:BT),DO243)),2)</f>
        <v>135.2</v>
      </c>
      <c r="DQ243" s="41">
        <v>0</v>
      </c>
      <c r="DR243" s="41">
        <v>0</v>
      </c>
      <c r="DS243" s="41">
        <v>0</v>
      </c>
      <c r="DT243" s="41">
        <v>135.2</v>
      </c>
      <c r="DU243" s="41">
        <v>0</v>
      </c>
      <c r="DV243" s="41">
        <v>0</v>
      </c>
      <c r="DW243" s="41">
        <v>0</v>
      </c>
      <c r="DX243" s="41">
        <v>0</v>
      </c>
      <c r="DY243" s="41">
        <v>0</v>
      </c>
      <c r="DZ243" s="41">
        <v>0</v>
      </c>
      <c r="EA243" s="41">
        <v>0</v>
      </c>
      <c r="EB243" s="41">
        <v>0</v>
      </c>
      <c r="EC243" s="41">
        <v>0</v>
      </c>
      <c r="ED243" s="41">
        <v>0</v>
      </c>
      <c r="EE243" s="41">
        <f>ROUND(IF(AM243="是",SUM(DQ243:EC243),IFERROR(SUM(DQ243:EC243)*BT243/SUMIF(F:F,F243,BT:BT),SUM(DQ243:EC243))),2)</f>
        <v>135.2</v>
      </c>
      <c r="EF243" s="41" t="s">
        <v>195</v>
      </c>
      <c r="EG243" s="41">
        <f t="shared" si="163"/>
        <v>120</v>
      </c>
      <c r="EH243" s="41">
        <f t="shared" si="164"/>
        <v>87.8730433840654</v>
      </c>
      <c r="EI243" s="1">
        <v>1</v>
      </c>
      <c r="EJ243" s="41">
        <f t="shared" si="165"/>
        <v>64.63</v>
      </c>
      <c r="EK243" s="41">
        <f t="shared" si="166"/>
        <v>47.3269566159346</v>
      </c>
      <c r="EM243" s="33" t="str">
        <f t="shared" si="190"/>
        <v>经确认，该宗地总面积为184.63平方米，合法用地面积为120平方米，超占土地面积为64.63平方米;建筑总面积为0平方米，合法建筑面积为87.87平方米，超占建筑面积为47.33平方米</v>
      </c>
      <c r="EN243" s="33"/>
      <c r="EO243" s="43" t="str">
        <f t="shared" si="167"/>
        <v>该宗地面积为184.63平方米，合法面积为120平方米，超占土地面积为64.63平方米；建筑总面积为0平方米，合法建筑面积为87.87平方米，超占建筑面积为47.33平方米。
</v>
      </c>
      <c r="EP243" s="1"/>
      <c r="EQ243" s="1"/>
      <c r="ER243" s="1"/>
      <c r="ES243" s="1">
        <f t="shared" si="168"/>
        <v>1</v>
      </c>
      <c r="ET243" s="1" t="str">
        <f t="shared" si="169"/>
        <v>1</v>
      </c>
      <c r="EU243" s="1">
        <f t="shared" si="170"/>
        <v>0</v>
      </c>
      <c r="EV243" s="1">
        <f t="shared" si="171"/>
        <v>1</v>
      </c>
      <c r="EW243" s="1" t="str">
        <f t="shared" si="172"/>
        <v>1-1</v>
      </c>
      <c r="EX243" s="1" t="str">
        <f t="shared" si="173"/>
        <v>1</v>
      </c>
      <c r="EY243" s="1" t="str">
        <f t="shared" si="174"/>
        <v>1-1层</v>
      </c>
      <c r="FB243" s="5">
        <v>20210526</v>
      </c>
    </row>
    <row r="244" customHeight="1" spans="1:158">
      <c r="A244" s="1">
        <v>1</v>
      </c>
      <c r="B244" s="1" t="s">
        <v>2017</v>
      </c>
      <c r="C244" s="3" t="s">
        <v>2018</v>
      </c>
      <c r="D244" s="1" t="str">
        <f t="shared" si="183"/>
        <v>510821217203JC00292</v>
      </c>
      <c r="E244" s="1" t="str">
        <f t="shared" si="184"/>
        <v>510821217203JC00292F00010001</v>
      </c>
      <c r="F244" s="1" t="s">
        <v>2019</v>
      </c>
      <c r="G244" s="1" t="s">
        <v>169</v>
      </c>
      <c r="H244" s="1">
        <f>COUNTIF(F:F,F244)</f>
        <v>1</v>
      </c>
      <c r="I244" s="5" t="s">
        <v>170</v>
      </c>
      <c r="L244" s="1" t="s">
        <v>2020</v>
      </c>
      <c r="M244" s="1">
        <f>COUNTIF(L:L,L244)</f>
        <v>1</v>
      </c>
      <c r="P244" s="6" t="str">
        <f>IFERROR(HYPERLINK(VLOOKUP(L:L,户籍资料路径!A:C,2,FALSE),"有"),"无")</f>
        <v>有</v>
      </c>
      <c r="Q244" s="11" t="str">
        <f>IFERROR(HYPERLINK(VLOOKUP(L:L,权属资料路径!A:B,2,FALSE),"有"),"无")</f>
        <v>无</v>
      </c>
      <c r="R244" s="11" t="str">
        <f>IFERROR(HYPERLINK(VLOOKUP(F:F,调查资料路径!A:B,2,FALSE),"有"),"无")</f>
        <v>无</v>
      </c>
      <c r="S244" s="12" t="str">
        <f t="shared" si="185"/>
        <v>有</v>
      </c>
      <c r="T244" s="1" t="s">
        <v>2021</v>
      </c>
      <c r="X244" s="1" t="s">
        <v>233</v>
      </c>
      <c r="Y244" s="1" t="str">
        <f t="shared" si="186"/>
        <v>3</v>
      </c>
      <c r="Z244" s="1" t="s">
        <v>2022</v>
      </c>
      <c r="AA244" s="1" t="str">
        <f>VLOOKUP(L:L,[1]Sheet1!$A:$N,2,FALSE)</f>
        <v>四川省旺苍县天星乡木瓜村1组9号</v>
      </c>
      <c r="AB244" s="1">
        <f t="shared" si="158"/>
        <v>0</v>
      </c>
      <c r="AC244" s="1" t="str">
        <f t="shared" si="159"/>
        <v>旺苍县天星乡木瓜村1组集体经济组织成员</v>
      </c>
      <c r="AD244" s="1">
        <v>628216</v>
      </c>
      <c r="AE244" s="1" t="s">
        <v>172</v>
      </c>
      <c r="AF244" s="1" t="s">
        <v>173</v>
      </c>
      <c r="AG244" s="1" t="s">
        <v>1934</v>
      </c>
      <c r="AH244" s="1" t="str">
        <f t="shared" si="187"/>
        <v>旺苍县天星乡木瓜村1组刘天华住宅一幢1-3层</v>
      </c>
      <c r="AJ244" s="1" t="s">
        <v>1935</v>
      </c>
      <c r="AK244" s="5" t="s">
        <v>2023</v>
      </c>
      <c r="AP244" s="24" t="s">
        <v>177</v>
      </c>
      <c r="AQ244" s="27" t="s">
        <v>492</v>
      </c>
      <c r="AS244" s="25" t="str">
        <f t="shared" si="188"/>
        <v>本宗地采用测距仪丈量了部分界址边长。界址线清楚，双方现场指界，与邻宗地无争议。该权利人还有一处宅基地。</v>
      </c>
      <c r="AT244" s="5" t="s">
        <v>178</v>
      </c>
      <c r="AU244" s="1" t="s">
        <v>179</v>
      </c>
      <c r="AW244" s="1" t="s">
        <v>180</v>
      </c>
      <c r="AY244" s="5" t="s">
        <v>181</v>
      </c>
      <c r="BA244" s="1" t="s">
        <v>570</v>
      </c>
      <c r="BB244" s="1" t="s">
        <v>857</v>
      </c>
      <c r="BD244" s="1" t="e">
        <f>VLOOKUP(K:K,面签资料路径!A:C,2,0)</f>
        <v>#N/A</v>
      </c>
      <c r="BG244" s="1" t="s">
        <v>207</v>
      </c>
      <c r="BH244" s="1" t="s">
        <v>185</v>
      </c>
      <c r="BJ244" s="1" t="s">
        <v>186</v>
      </c>
      <c r="BK244" s="1" t="str">
        <f t="shared" si="189"/>
        <v>自行修建</v>
      </c>
      <c r="BL244" s="1" t="s">
        <v>208</v>
      </c>
      <c r="BM244" s="1" t="s">
        <v>209</v>
      </c>
      <c r="BX244" s="1" t="s">
        <v>188</v>
      </c>
      <c r="BY244" s="1" t="s">
        <v>189</v>
      </c>
      <c r="BZ244" s="1" t="s">
        <v>188</v>
      </c>
      <c r="CA244" s="1" t="s">
        <v>189</v>
      </c>
      <c r="CB244" s="1" t="s">
        <v>189</v>
      </c>
      <c r="CC244" s="1" t="s">
        <v>188</v>
      </c>
      <c r="CD244" s="1" t="s">
        <v>189</v>
      </c>
      <c r="DC244" s="1" t="s">
        <v>233</v>
      </c>
      <c r="DD244" s="1" t="s">
        <v>244</v>
      </c>
      <c r="DE244" s="1" t="s">
        <v>220</v>
      </c>
      <c r="DF244" s="1" t="s">
        <v>192</v>
      </c>
      <c r="DG244" s="1" t="s">
        <v>193</v>
      </c>
      <c r="DH244" s="1" t="s">
        <v>2024</v>
      </c>
      <c r="DI244" s="1" t="s">
        <v>194</v>
      </c>
      <c r="DJ244" s="1" t="s">
        <v>194</v>
      </c>
      <c r="DK244" s="1" t="s">
        <v>194</v>
      </c>
      <c r="DL244" s="1" t="s">
        <v>194</v>
      </c>
      <c r="DM244" s="1">
        <v>153.3</v>
      </c>
      <c r="DN244" s="41">
        <f>ROUND(IF(AM244="是",IFERROR(DM244*EE244/SUMIF(F:F,F244,EE:EE),DM244),IFERROR(DM244*BT244/SUMIF(F:F,F244,BT:BT),DM244)),2)</f>
        <v>153.3</v>
      </c>
      <c r="DO244" s="41">
        <v>100.43</v>
      </c>
      <c r="DP244" s="41">
        <f>ROUND(IF(AM244="是",IFERROR(DO244*EE244/SUMIF(F:F,F244,EE:EE),DO244),IFERROR(DO244*BT244/SUMIF(F:F,F244,BT:BT),DO244)),2)</f>
        <v>100.43</v>
      </c>
      <c r="DQ244" s="41">
        <v>0</v>
      </c>
      <c r="DR244" s="41">
        <v>0</v>
      </c>
      <c r="DS244" s="41">
        <v>0</v>
      </c>
      <c r="DT244" s="41">
        <v>100.43</v>
      </c>
      <c r="DU244" s="41">
        <v>118.46</v>
      </c>
      <c r="DV244" s="41">
        <v>98.56</v>
      </c>
      <c r="DW244" s="41">
        <v>0</v>
      </c>
      <c r="DX244" s="41">
        <v>0</v>
      </c>
      <c r="DY244" s="41">
        <v>0</v>
      </c>
      <c r="DZ244" s="41">
        <v>0</v>
      </c>
      <c r="EA244" s="41">
        <v>0</v>
      </c>
      <c r="EB244" s="41">
        <v>0</v>
      </c>
      <c r="EC244" s="41">
        <v>0</v>
      </c>
      <c r="ED244" s="41">
        <v>0</v>
      </c>
      <c r="EE244" s="41">
        <f>ROUND(IF(AM244="是",SUM(DQ244:EC244),IFERROR(SUM(DQ244:EC244)*BT244/SUMIF(F:F,F244,BT:BT),SUM(DQ244:EC244))),2)</f>
        <v>317.45</v>
      </c>
      <c r="EF244" s="41" t="s">
        <v>195</v>
      </c>
      <c r="EG244" s="41">
        <f t="shared" si="163"/>
        <v>90</v>
      </c>
      <c r="EH244" s="41">
        <f t="shared" si="164"/>
        <v>186.369863013699</v>
      </c>
      <c r="EI244" s="1">
        <v>3</v>
      </c>
      <c r="EJ244" s="41">
        <f t="shared" si="165"/>
        <v>63.3</v>
      </c>
      <c r="EK244" s="41">
        <f t="shared" si="166"/>
        <v>131.080136986301</v>
      </c>
      <c r="EM244" s="33" t="str">
        <f t="shared" si="190"/>
        <v>经确认，该宗地总面积为153.3平方米，合法用地面积为90平方米，超占土地面积为63.3平方米;建筑总面积为0平方米，合法建筑面积为186.37平方米，超占建筑面积为131.08平方米</v>
      </c>
      <c r="EN244" s="33"/>
      <c r="EO244" s="43" t="str">
        <f t="shared" si="167"/>
        <v>该宗地面积为153.3平方米，合法面积为90平方米，超占土地面积为63.3平方米；建筑总面积为0平方米，合法建筑面积为186.37平方米，超占建筑面积为131.08平方米。
</v>
      </c>
      <c r="EP244" s="1"/>
      <c r="EQ244" s="1"/>
      <c r="ER244" s="1"/>
      <c r="ES244" s="1">
        <f t="shared" si="168"/>
        <v>3</v>
      </c>
      <c r="ET244" s="1" t="str">
        <f t="shared" si="169"/>
        <v>3</v>
      </c>
      <c r="EU244" s="1">
        <f t="shared" si="170"/>
        <v>0</v>
      </c>
      <c r="EV244" s="1">
        <f t="shared" si="171"/>
        <v>1</v>
      </c>
      <c r="EW244" s="1" t="str">
        <f t="shared" si="172"/>
        <v>1-3</v>
      </c>
      <c r="EX244" s="1" t="str">
        <f t="shared" si="173"/>
        <v>3</v>
      </c>
      <c r="EY244" s="1" t="str">
        <f t="shared" si="174"/>
        <v>1-3层</v>
      </c>
      <c r="FB244" s="5">
        <v>20210526</v>
      </c>
    </row>
    <row r="245" customHeight="1" spans="1:158">
      <c r="A245" s="1">
        <v>1</v>
      </c>
      <c r="B245" s="1" t="s">
        <v>2025</v>
      </c>
      <c r="C245" s="3" t="s">
        <v>2026</v>
      </c>
      <c r="D245" s="1" t="str">
        <f t="shared" si="183"/>
        <v>510821217203JC00293</v>
      </c>
      <c r="E245" s="1" t="str">
        <f t="shared" si="184"/>
        <v>510821217203JC00293F00010001</v>
      </c>
      <c r="F245" s="1" t="s">
        <v>2027</v>
      </c>
      <c r="G245" s="1" t="s">
        <v>169</v>
      </c>
      <c r="H245" s="1">
        <f>COUNTIF(F:F,F245)</f>
        <v>1</v>
      </c>
      <c r="I245" s="5" t="s">
        <v>170</v>
      </c>
      <c r="J245" s="9"/>
      <c r="L245" s="1" t="s">
        <v>2028</v>
      </c>
      <c r="M245" s="1">
        <f>COUNTIF(L:L,L245)</f>
        <v>1</v>
      </c>
      <c r="P245" s="6" t="str">
        <f>IFERROR(HYPERLINK(VLOOKUP(L:L,户籍资料路径!A:C,2,FALSE),"有"),"无")</f>
        <v>有</v>
      </c>
      <c r="Q245" s="11" t="str">
        <f>IFERROR(HYPERLINK(VLOOKUP(K:K,权属资料路径!A:B,2,FALSE),"有"),"无")</f>
        <v>无</v>
      </c>
      <c r="R245" s="11" t="str">
        <f>IFERROR(HYPERLINK(VLOOKUP(F:F,调查资料路径!A:B,2,FALSE),"有"),"无")</f>
        <v>无</v>
      </c>
      <c r="S245" s="12" t="str">
        <f t="shared" si="185"/>
        <v>有</v>
      </c>
      <c r="T245" s="1" t="s">
        <v>2029</v>
      </c>
      <c r="X245" s="1" t="s">
        <v>841</v>
      </c>
      <c r="Y245" s="1" t="str">
        <f t="shared" si="186"/>
        <v>6</v>
      </c>
      <c r="Z245" s="1" t="s">
        <v>2030</v>
      </c>
      <c r="AA245" s="1" t="str">
        <f>VLOOKUP(L:L,[1]Sheet1!$A:$N,2,FALSE)</f>
        <v>四川省旺苍县天星乡木瓜村3组32号</v>
      </c>
      <c r="AB245" s="1">
        <f t="shared" si="158"/>
        <v>0</v>
      </c>
      <c r="AC245" s="1" t="str">
        <f t="shared" si="159"/>
        <v>旺苍县天星乡木瓜村2组集体经济组织成员</v>
      </c>
      <c r="AD245" s="1">
        <v>628216</v>
      </c>
      <c r="AE245" s="1" t="s">
        <v>172</v>
      </c>
      <c r="AF245" s="1" t="s">
        <v>173</v>
      </c>
      <c r="AG245" s="1" t="s">
        <v>567</v>
      </c>
      <c r="AH245" s="1" t="str">
        <f t="shared" si="187"/>
        <v>旺苍县天星乡木瓜村2组陈益贵住宅一幢1-1层</v>
      </c>
      <c r="AJ245" s="1" t="s">
        <v>568</v>
      </c>
      <c r="AK245" s="5" t="s">
        <v>1040</v>
      </c>
      <c r="AP245" s="24" t="s">
        <v>177</v>
      </c>
      <c r="AS245" s="25" t="str">
        <f t="shared" si="188"/>
        <v>本宗地采用测距仪丈量了部分界址边长。界址线清楚，双方现场指界，与邻宗地无争议。</v>
      </c>
      <c r="AT245" s="5" t="s">
        <v>178</v>
      </c>
      <c r="AU245" s="1" t="s">
        <v>179</v>
      </c>
      <c r="AW245" s="1" t="s">
        <v>180</v>
      </c>
      <c r="AY245" s="5" t="s">
        <v>181</v>
      </c>
      <c r="BA245" s="1" t="s">
        <v>570</v>
      </c>
      <c r="BB245" s="1">
        <v>0</v>
      </c>
      <c r="BD245" s="1" t="e">
        <f>VLOOKUP(K:K,面签资料路径!A:C,2,0)</f>
        <v>#N/A</v>
      </c>
      <c r="BG245" s="1" t="s">
        <v>207</v>
      </c>
      <c r="BH245" s="1" t="s">
        <v>185</v>
      </c>
      <c r="BJ245" s="1" t="s">
        <v>186</v>
      </c>
      <c r="BK245" s="1" t="str">
        <f t="shared" si="189"/>
        <v>自行修建</v>
      </c>
      <c r="BL245" s="1" t="s">
        <v>208</v>
      </c>
      <c r="BM245" s="1" t="s">
        <v>209</v>
      </c>
      <c r="BX245" s="1" t="s">
        <v>189</v>
      </c>
      <c r="BY245" s="1" t="s">
        <v>189</v>
      </c>
      <c r="BZ245" s="1" t="s">
        <v>189</v>
      </c>
      <c r="CA245" s="1" t="s">
        <v>189</v>
      </c>
      <c r="CB245" s="1" t="s">
        <v>189</v>
      </c>
      <c r="CC245" s="1" t="s">
        <v>188</v>
      </c>
      <c r="CD245" s="1" t="s">
        <v>189</v>
      </c>
      <c r="CF245"/>
      <c r="DC245" s="1" t="s">
        <v>169</v>
      </c>
      <c r="DD245" s="1" t="s">
        <v>210</v>
      </c>
      <c r="DE245" s="1" t="s">
        <v>220</v>
      </c>
      <c r="DF245" s="1" t="s">
        <v>211</v>
      </c>
      <c r="DG245" s="1" t="s">
        <v>211</v>
      </c>
      <c r="DH245" s="1" t="s">
        <v>220</v>
      </c>
      <c r="DI245" s="1" t="s">
        <v>194</v>
      </c>
      <c r="DJ245" s="1" t="s">
        <v>194</v>
      </c>
      <c r="DK245" s="1" t="s">
        <v>194</v>
      </c>
      <c r="DL245" s="1" t="s">
        <v>194</v>
      </c>
      <c r="DM245" s="1">
        <v>270.42</v>
      </c>
      <c r="DN245" s="41">
        <f>ROUND(IF(AM245="是",IFERROR(DM245*EE245/SUMIF(F:F,F245,EE:EE),DM245),IFERROR(DM245*BT245/SUMIF(F:F,F245,BT:BT),DM245)),2)</f>
        <v>270.42</v>
      </c>
      <c r="DO245" s="41">
        <v>198.48</v>
      </c>
      <c r="DP245" s="41">
        <f>ROUND(IF(AM245="是",IFERROR(DO245*EE245/SUMIF(F:F,F245,EE:EE),DO245),IFERROR(DO245*BT245/SUMIF(F:F,F245,BT:BT),DO245)),2)</f>
        <v>198.48</v>
      </c>
      <c r="DQ245" s="41">
        <v>0</v>
      </c>
      <c r="DR245" s="41">
        <v>0</v>
      </c>
      <c r="DS245" s="41">
        <v>0</v>
      </c>
      <c r="DT245" s="41">
        <v>198.48</v>
      </c>
      <c r="DU245" s="41">
        <v>0</v>
      </c>
      <c r="DV245" s="41">
        <v>0</v>
      </c>
      <c r="DW245" s="41">
        <v>0</v>
      </c>
      <c r="DX245" s="41">
        <v>0</v>
      </c>
      <c r="DY245" s="41">
        <v>0</v>
      </c>
      <c r="DZ245" s="41">
        <v>0</v>
      </c>
      <c r="EA245" s="41">
        <v>0</v>
      </c>
      <c r="EB245" s="41">
        <v>0</v>
      </c>
      <c r="EC245" s="41">
        <v>0</v>
      </c>
      <c r="ED245" s="41">
        <v>0</v>
      </c>
      <c r="EE245" s="41">
        <f>ROUND(IF(AM245="是",SUM(DQ245:EC245),IFERROR(SUM(DQ245:EC245)*BT245/SUMIF(F:F,F245,BT:BT),SUM(DQ245:EC245))),2)</f>
        <v>198.48</v>
      </c>
      <c r="EF245" s="41" t="s">
        <v>195</v>
      </c>
      <c r="EG245" s="41">
        <f t="shared" si="163"/>
        <v>150</v>
      </c>
      <c r="EH245" s="41">
        <f t="shared" si="164"/>
        <v>110.095407144442</v>
      </c>
      <c r="EI245" s="1">
        <v>1</v>
      </c>
      <c r="EJ245" s="41">
        <f t="shared" si="165"/>
        <v>120.42</v>
      </c>
      <c r="EK245" s="41">
        <f t="shared" si="166"/>
        <v>88.384592855558</v>
      </c>
      <c r="EM245" s="33" t="str">
        <f t="shared" si="190"/>
        <v>经确认，该宗地总面积为270.42平方米，合法用地面积为150平方米，超占土地面积为120.42平方米;建筑总面积为0平方米，合法建筑面积为110.1平方米，超占建筑面积为88.38平方米</v>
      </c>
      <c r="EN245" s="33"/>
      <c r="EO245" s="43" t="str">
        <f t="shared" si="167"/>
        <v>该宗地面积为270.42平方米，合法面积为150平方米，超占土地面积为120.42平方米；建筑总面积为0平方米，合法建筑面积为110.1平方米，超占建筑面积为88.38平方米。
</v>
      </c>
      <c r="EP245" s="1"/>
      <c r="EQ245" s="1"/>
      <c r="ER245" s="1"/>
      <c r="ES245" s="1">
        <f t="shared" si="168"/>
        <v>1</v>
      </c>
      <c r="ET245" s="1" t="str">
        <f t="shared" si="169"/>
        <v>1</v>
      </c>
      <c r="EU245" s="1">
        <f t="shared" si="170"/>
        <v>0</v>
      </c>
      <c r="EV245" s="1">
        <f t="shared" si="171"/>
        <v>1</v>
      </c>
      <c r="EW245" s="1" t="str">
        <f t="shared" si="172"/>
        <v>1-1</v>
      </c>
      <c r="EX245" s="1" t="str">
        <f t="shared" si="173"/>
        <v>1</v>
      </c>
      <c r="EY245" s="1" t="str">
        <f t="shared" si="174"/>
        <v>1-1层</v>
      </c>
      <c r="FB245" s="5">
        <v>20210526</v>
      </c>
    </row>
    <row r="246" customHeight="1" spans="1:158">
      <c r="A246" s="1">
        <v>1</v>
      </c>
      <c r="B246" s="1" t="s">
        <v>2031</v>
      </c>
      <c r="C246" s="3" t="s">
        <v>2032</v>
      </c>
      <c r="D246" s="1" t="str">
        <f t="shared" ref="D246:D258" si="191">F246</f>
        <v>510821217203JC00295</v>
      </c>
      <c r="E246" s="1" t="str">
        <f t="shared" ref="E246:E258" si="192">F246&amp;"F00010001"</f>
        <v>510821217203JC00295F00010001</v>
      </c>
      <c r="F246" s="1" t="s">
        <v>2033</v>
      </c>
      <c r="G246" s="1" t="s">
        <v>169</v>
      </c>
      <c r="H246" s="1">
        <f>COUNTIF(F:F,F246)</f>
        <v>1</v>
      </c>
      <c r="I246" s="5" t="s">
        <v>170</v>
      </c>
      <c r="L246" s="9" t="s">
        <v>2034</v>
      </c>
      <c r="M246" s="1">
        <f>COUNTIF(L:L,L246)</f>
        <v>1</v>
      </c>
      <c r="P246" s="6" t="str">
        <f>IFERROR(HYPERLINK(VLOOKUP(L:L,户籍资料路径!A:C,2,FALSE),"有"),"无")</f>
        <v>有</v>
      </c>
      <c r="Q246" s="11" t="str">
        <f>IFERROR(HYPERLINK(VLOOKUP(K:K,权属资料路径!A:B,2,FALSE),"有"),"无")</f>
        <v>无</v>
      </c>
      <c r="R246" s="11" t="str">
        <f>IFERROR(HYPERLINK(VLOOKUP(F:F,调查资料路径!A:B,2,FALSE),"有"),"无")</f>
        <v>无</v>
      </c>
      <c r="S246" s="12" t="str">
        <f t="shared" ref="S246:S258" si="193">IF(C246&gt;0,HYPERLINK(".\"&amp;AE246&amp;AF246&amp;"房屋照片\"&amp;C246,"有"),"无")</f>
        <v>有</v>
      </c>
      <c r="T246" s="1" t="s">
        <v>2035</v>
      </c>
      <c r="X246" s="1" t="s">
        <v>217</v>
      </c>
      <c r="Y246" s="1" t="str">
        <f t="shared" ref="Y246:Y258" si="194">IF(U246&gt;0,"核实是否所有人都要享受面积",IF(V246&gt;0,"核实是否所有人都要享受面积",X246))</f>
        <v>2</v>
      </c>
      <c r="Z246" s="33" t="s">
        <v>2036</v>
      </c>
      <c r="AA246" s="1" t="str">
        <f>VLOOKUP(L:L,[1]Sheet1!$A:$N,2,FALSE)</f>
        <v>四川省旺苍县天星乡木瓜村4组21号</v>
      </c>
      <c r="AB246" s="1">
        <f t="shared" ref="AB246:AB286" si="195">IF(CD246="是",,IF(CA246="是",AE246&amp;AF246&amp;AG246,))</f>
        <v>0</v>
      </c>
      <c r="AC246" s="1" t="str">
        <f t="shared" ref="AC246:AC286" si="196">IF(CD246="是","是"&amp;AE246&amp;AF246&amp;AG246&amp;"集体经济组织原成员住宅的合法继承人",IF(CC246="是","旺苍县"&amp;AE246&amp;AF246&amp;AG246&amp;"集体经济组织成员",IF(AB246&gt;0,"原"&amp;"旺苍县"&amp;AE246&amp;AF246&amp;AG246&amp;"集体经济组织成员，现房屋坐落于"&amp;AE246&amp;AF246&amp;AG246,"是"&amp;LEFT(AA246,FIND("@",SUBSTITUTE(AA246,"组","@",1)))&amp;"集体经济组织成员，现居住于"&amp;AE246&amp;AF246&amp;AG246&amp;"，在原户籍所在地无宅基地和房屋")))</f>
        <v>旺苍县天星乡木瓜村2组集体经济组织成员</v>
      </c>
      <c r="AD246" s="1">
        <v>628216</v>
      </c>
      <c r="AE246" s="1" t="s">
        <v>172</v>
      </c>
      <c r="AF246" s="1" t="s">
        <v>173</v>
      </c>
      <c r="AG246" s="1" t="s">
        <v>567</v>
      </c>
      <c r="AH246" s="1" t="str">
        <f t="shared" ref="AH246:AH258" si="197">"旺苍县"&amp;AE246&amp;AF246&amp;AG246&amp;L246&amp;"住宅一幢1-"&amp;DC246&amp;"层"</f>
        <v>旺苍县天星乡木瓜村2组庞绍瑞住宅一幢1-1层</v>
      </c>
      <c r="AJ246" s="1" t="s">
        <v>568</v>
      </c>
      <c r="AK246" s="5" t="s">
        <v>2037</v>
      </c>
      <c r="AM246" s="9"/>
      <c r="AP246" s="24" t="s">
        <v>177</v>
      </c>
      <c r="AS246" s="25" t="str">
        <f t="shared" ref="AS246:AS258" si="198">AP246&amp;AQ246</f>
        <v>本宗地采用测距仪丈量了部分界址边长。界址线清楚，双方现场指界，与邻宗地无争议。</v>
      </c>
      <c r="AT246" s="5" t="s">
        <v>178</v>
      </c>
      <c r="AU246" s="1" t="s">
        <v>179</v>
      </c>
      <c r="AW246" s="1" t="s">
        <v>180</v>
      </c>
      <c r="AY246" s="5" t="s">
        <v>181</v>
      </c>
      <c r="BA246" s="1" t="s">
        <v>570</v>
      </c>
      <c r="BB246" s="1">
        <v>0</v>
      </c>
      <c r="BD246" s="1" t="e">
        <f>VLOOKUP(K:K,面签资料路径!A:C,2,0)</f>
        <v>#N/A</v>
      </c>
      <c r="BG246" s="1" t="s">
        <v>207</v>
      </c>
      <c r="BH246" s="1" t="s">
        <v>185</v>
      </c>
      <c r="BJ246" s="1" t="s">
        <v>186</v>
      </c>
      <c r="BK246" s="1" t="str">
        <f t="shared" ref="BK246:BK258" si="199">IF(CD246="是","继承","自行修建")</f>
        <v>自行修建</v>
      </c>
      <c r="BL246" s="1" t="s">
        <v>208</v>
      </c>
      <c r="BM246" s="1" t="s">
        <v>209</v>
      </c>
      <c r="BX246" s="1" t="s">
        <v>189</v>
      </c>
      <c r="BY246" s="1" t="s">
        <v>189</v>
      </c>
      <c r="BZ246" s="1" t="s">
        <v>189</v>
      </c>
      <c r="CA246" s="1" t="s">
        <v>189</v>
      </c>
      <c r="CB246" s="1" t="s">
        <v>189</v>
      </c>
      <c r="CC246" s="1" t="s">
        <v>188</v>
      </c>
      <c r="CD246" s="1" t="s">
        <v>189</v>
      </c>
      <c r="DC246" s="1" t="s">
        <v>169</v>
      </c>
      <c r="DD246" s="1" t="s">
        <v>210</v>
      </c>
      <c r="DE246" s="1" t="s">
        <v>211</v>
      </c>
      <c r="DF246" s="1" t="s">
        <v>220</v>
      </c>
      <c r="DG246" s="1" t="s">
        <v>220</v>
      </c>
      <c r="DH246" s="1" t="s">
        <v>220</v>
      </c>
      <c r="DI246" s="1" t="s">
        <v>194</v>
      </c>
      <c r="DJ246" s="1" t="s">
        <v>194</v>
      </c>
      <c r="DK246" s="1" t="s">
        <v>194</v>
      </c>
      <c r="DL246" s="1" t="s">
        <v>194</v>
      </c>
      <c r="DM246" s="1">
        <v>172.57</v>
      </c>
      <c r="DN246" s="41">
        <f>ROUND(IF(AM246="是",IFERROR(DM246*EE246/SUMIF(F:F,F246,EE:EE),DM246),IFERROR(DM246*BT246/SUMIF(F:F,F246,BT:BT),DM246)),2)</f>
        <v>172.57</v>
      </c>
      <c r="DO246" s="41">
        <v>128.81</v>
      </c>
      <c r="DP246" s="41">
        <f>ROUND(IF(AM246="是",IFERROR(DO246*EE246/SUMIF(F:F,F246,EE:EE),DO246),IFERROR(DO246*BT246/SUMIF(F:F,F246,BT:BT),DO246)),2)</f>
        <v>128.81</v>
      </c>
      <c r="DQ246" s="41">
        <v>0</v>
      </c>
      <c r="DR246" s="41">
        <v>0</v>
      </c>
      <c r="DS246" s="41">
        <v>0</v>
      </c>
      <c r="DT246" s="41">
        <v>128.81</v>
      </c>
      <c r="DU246" s="41">
        <v>0</v>
      </c>
      <c r="DV246" s="41">
        <v>0</v>
      </c>
      <c r="DW246" s="41">
        <v>0</v>
      </c>
      <c r="DX246" s="41">
        <v>0</v>
      </c>
      <c r="DY246" s="41">
        <v>0</v>
      </c>
      <c r="DZ246" s="41">
        <v>0</v>
      </c>
      <c r="EA246" s="41">
        <v>0</v>
      </c>
      <c r="EB246" s="41">
        <v>0</v>
      </c>
      <c r="EC246" s="41">
        <v>0</v>
      </c>
      <c r="ED246" s="41">
        <v>0</v>
      </c>
      <c r="EE246" s="41">
        <f>ROUND(IF(AM246="是",SUM(DQ246:EC246),IFERROR(SUM(DQ246:EC246)*BT246/SUMIF(F:F,F246,BT:BT),SUM(DQ246:EC246))),2)</f>
        <v>128.81</v>
      </c>
      <c r="EF246" s="41" t="s">
        <v>195</v>
      </c>
      <c r="EG246" s="41">
        <f t="shared" ref="EG246:EG286" si="200">ROUND(IF(IFERROR(VALUE(CP246),0)&lt;1,IF(OR(ISNUMBER(SEARCH("B",F246)),IFERROR(VALUE(LEFT(AK246,4)),2000)&lt;1983),DN246,MIN(IF(IFERROR(VALUE(X246),0)&lt;1,0,MAX(MIN(IFERROR(VALUE(X246),0),5),3)*30),DN246)),MIN(MAX(IFERROR(VALUE(CP246),0),IF(OR(ISNUMBER(SEARCH("B",F246)),IFERROR(VALUE(LEFT(AK246,4)),2000)&lt;1983),DN246,MIN(IF(IFERROR(VALUE(X246),0)&lt;1,0,MAX(MIN(IFERROR(VALUE(X246),0),5),3)*30),DN246))),DN246)),2)</f>
        <v>90</v>
      </c>
      <c r="EH246" s="41">
        <f t="shared" ref="EH246:EH286" si="201">EE246*EG246/DN246</f>
        <v>67.1779567711653</v>
      </c>
      <c r="EI246" s="1">
        <v>1</v>
      </c>
      <c r="EJ246" s="41">
        <f t="shared" ref="EJ246:EJ286" si="202">DN246-EG246</f>
        <v>82.57</v>
      </c>
      <c r="EK246" s="41">
        <f t="shared" ref="EK246:EK286" si="203">EE246-EH246</f>
        <v>61.6320432288347</v>
      </c>
      <c r="EM246" s="33" t="str">
        <f t="shared" si="190"/>
        <v>经确认，该宗地总面积为172.57平方米，合法用地面积为90平方米，超占土地面积为82.57平方米;建筑总面积为0平方米，合法建筑面积为67.18平方米，超占建筑面积为61.63平方米</v>
      </c>
      <c r="EN246" s="33"/>
      <c r="EO246" s="43" t="str">
        <f t="shared" si="167"/>
        <v>该宗地面积为172.57平方米，合法面积为90平方米，超占土地面积为82.57平方米；建筑总面积为0平方米，合法建筑面积为67.18平方米，超占建筑面积为61.63平方米。
</v>
      </c>
      <c r="EP246" s="1"/>
      <c r="EQ246" s="1"/>
      <c r="ER246" s="1"/>
      <c r="ES246" s="1">
        <f t="shared" ref="ES246:ES286" si="204">ET246+EU246</f>
        <v>1</v>
      </c>
      <c r="ET246" s="1" t="str">
        <f t="shared" ref="ET246:ET286" si="205">DC246</f>
        <v>1</v>
      </c>
      <c r="EU246" s="1">
        <f t="shared" ref="EU246:EU286" si="206">IF(DS246=0,0,1)</f>
        <v>0</v>
      </c>
      <c r="EV246" s="1">
        <f t="shared" ref="EV246:EV286" si="207">IF(EU246=1,-1,1)</f>
        <v>1</v>
      </c>
      <c r="EW246" s="1" t="str">
        <f t="shared" ref="EW246:EW286" si="208">IF(EU246=0,"1-"&amp;ET246,"-1-"&amp;ET246)</f>
        <v>1-1</v>
      </c>
      <c r="EX246" s="1" t="str">
        <f t="shared" ref="EX246:EX286" si="209">ET246</f>
        <v>1</v>
      </c>
      <c r="EY246" s="1" t="str">
        <f t="shared" ref="EY246:EY286" si="210">EW246&amp;"层"</f>
        <v>1-1层</v>
      </c>
      <c r="FB246" s="5">
        <v>20210526</v>
      </c>
    </row>
    <row r="247" customHeight="1" spans="1:158">
      <c r="A247" s="1">
        <v>1</v>
      </c>
      <c r="B247" s="1" t="s">
        <v>2038</v>
      </c>
      <c r="C247" s="3" t="s">
        <v>2039</v>
      </c>
      <c r="D247" s="1" t="str">
        <f t="shared" si="191"/>
        <v>510821217203JC00296</v>
      </c>
      <c r="E247" s="1" t="str">
        <f t="shared" si="192"/>
        <v>510821217203JC00296F00010001</v>
      </c>
      <c r="F247" s="1" t="s">
        <v>2040</v>
      </c>
      <c r="G247" s="1" t="s">
        <v>169</v>
      </c>
      <c r="H247" s="1">
        <f>COUNTIF(F:F,F247)</f>
        <v>1</v>
      </c>
      <c r="I247" s="5" t="s">
        <v>170</v>
      </c>
      <c r="L247" s="1" t="s">
        <v>2041</v>
      </c>
      <c r="M247" s="1">
        <f>COUNTIF(L:L,L247)</f>
        <v>1</v>
      </c>
      <c r="P247" s="6" t="str">
        <f>IFERROR(HYPERLINK(VLOOKUP(L:L,户籍资料路径!A:C,2,FALSE),"有"),"无")</f>
        <v>有</v>
      </c>
      <c r="Q247" s="11" t="str">
        <f>IFERROR(HYPERLINK(VLOOKUP(K:K,权属资料路径!A:B,2,FALSE),"有"),"无")</f>
        <v>无</v>
      </c>
      <c r="R247" s="11" t="str">
        <f>IFERROR(HYPERLINK(VLOOKUP(F:F,调查资料路径!A:B,2,FALSE),"有"),"无")</f>
        <v>无</v>
      </c>
      <c r="S247" s="12" t="str">
        <f t="shared" si="193"/>
        <v>有</v>
      </c>
      <c r="T247" s="1" t="s">
        <v>2042</v>
      </c>
      <c r="X247" s="1" t="s">
        <v>233</v>
      </c>
      <c r="Y247" s="1" t="str">
        <f t="shared" si="194"/>
        <v>3</v>
      </c>
      <c r="Z247" s="1" t="s">
        <v>2043</v>
      </c>
      <c r="AA247" s="1" t="str">
        <f>VLOOKUP(L:L,[1]Sheet1!$A:$N,2,FALSE)</f>
        <v>四川省旺苍县天星乡木瓜村1组12号</v>
      </c>
      <c r="AB247" s="1">
        <f t="shared" si="195"/>
        <v>0</v>
      </c>
      <c r="AC247" s="1" t="str">
        <f t="shared" si="196"/>
        <v>旺苍县天星乡木瓜村1组集体经济组织成员</v>
      </c>
      <c r="AD247" s="1">
        <v>628216</v>
      </c>
      <c r="AE247" s="1" t="s">
        <v>172</v>
      </c>
      <c r="AF247" s="1" t="s">
        <v>173</v>
      </c>
      <c r="AG247" s="1" t="s">
        <v>1934</v>
      </c>
      <c r="AH247" s="1" t="str">
        <f t="shared" si="197"/>
        <v>旺苍县天星乡木瓜村1组刘天义住宅一幢1-2层</v>
      </c>
      <c r="AJ247" s="1" t="s">
        <v>1935</v>
      </c>
      <c r="AK247" s="5" t="s">
        <v>534</v>
      </c>
      <c r="AP247" s="24" t="s">
        <v>177</v>
      </c>
      <c r="AS247" s="25" t="str">
        <f t="shared" si="198"/>
        <v>本宗地采用测距仪丈量了部分界址边长。界址线清楚，双方现场指界，与邻宗地无争议。</v>
      </c>
      <c r="AT247" s="5" t="s">
        <v>178</v>
      </c>
      <c r="AU247" s="1" t="s">
        <v>179</v>
      </c>
      <c r="AW247" s="1" t="s">
        <v>180</v>
      </c>
      <c r="AY247" s="5" t="s">
        <v>181</v>
      </c>
      <c r="BA247" s="1" t="s">
        <v>570</v>
      </c>
      <c r="BB247" s="1">
        <v>0</v>
      </c>
      <c r="BD247" s="1" t="e">
        <f>VLOOKUP(K:K,面签资料路径!A:C,2,0)</f>
        <v>#N/A</v>
      </c>
      <c r="BG247" s="1" t="s">
        <v>207</v>
      </c>
      <c r="BH247" s="1" t="s">
        <v>185</v>
      </c>
      <c r="BJ247" s="1" t="s">
        <v>186</v>
      </c>
      <c r="BK247" s="1" t="str">
        <f t="shared" si="199"/>
        <v>自行修建</v>
      </c>
      <c r="BL247" s="1" t="s">
        <v>208</v>
      </c>
      <c r="BM247" s="1" t="s">
        <v>209</v>
      </c>
      <c r="BX247" s="1" t="s">
        <v>188</v>
      </c>
      <c r="BY247" s="1" t="s">
        <v>189</v>
      </c>
      <c r="BZ247" s="1" t="s">
        <v>189</v>
      </c>
      <c r="CA247" s="1" t="s">
        <v>189</v>
      </c>
      <c r="CB247" s="1" t="s">
        <v>189</v>
      </c>
      <c r="CC247" s="1" t="s">
        <v>188</v>
      </c>
      <c r="CD247" s="1" t="s">
        <v>189</v>
      </c>
      <c r="DC247" s="1" t="s">
        <v>217</v>
      </c>
      <c r="DD247" s="1" t="s">
        <v>244</v>
      </c>
      <c r="DE247" s="1" t="s">
        <v>211</v>
      </c>
      <c r="DF247" s="1" t="s">
        <v>220</v>
      </c>
      <c r="DG247" s="1" t="s">
        <v>220</v>
      </c>
      <c r="DH247" s="1" t="s">
        <v>220</v>
      </c>
      <c r="DI247" s="1" t="s">
        <v>194</v>
      </c>
      <c r="DJ247" s="1" t="s">
        <v>194</v>
      </c>
      <c r="DK247" s="1" t="s">
        <v>194</v>
      </c>
      <c r="DL247" s="1" t="s">
        <v>194</v>
      </c>
      <c r="DM247" s="1">
        <v>139.74</v>
      </c>
      <c r="DN247" s="41">
        <f>ROUND(IF(AM247="是",IFERROR(DM247*EE247/SUMIF(F:F,F247,EE:EE),DM247),IFERROR(DM247*BT247/SUMIF(F:F,F247,BT:BT),DM247)),2)</f>
        <v>139.74</v>
      </c>
      <c r="DO247" s="41">
        <v>106.03</v>
      </c>
      <c r="DP247" s="41">
        <f>ROUND(IF(AM247="是",IFERROR(DO247*EE247/SUMIF(F:F,F247,EE:EE),DO247),IFERROR(DO247*BT247/SUMIF(F:F,F247,BT:BT),DO247)),2)</f>
        <v>106.03</v>
      </c>
      <c r="DQ247" s="41">
        <v>0</v>
      </c>
      <c r="DR247" s="41">
        <v>0</v>
      </c>
      <c r="DS247" s="41">
        <v>0</v>
      </c>
      <c r="DT247" s="41">
        <v>106.03</v>
      </c>
      <c r="DU247" s="41">
        <v>106.03</v>
      </c>
      <c r="DV247" s="41">
        <v>0</v>
      </c>
      <c r="DW247" s="41">
        <v>0</v>
      </c>
      <c r="DX247" s="41">
        <v>0</v>
      </c>
      <c r="DY247" s="41">
        <v>0</v>
      </c>
      <c r="DZ247" s="41">
        <v>0</v>
      </c>
      <c r="EA247" s="41">
        <v>0</v>
      </c>
      <c r="EB247" s="41">
        <v>0</v>
      </c>
      <c r="EC247" s="41">
        <v>0</v>
      </c>
      <c r="ED247" s="41">
        <v>0</v>
      </c>
      <c r="EE247" s="41">
        <f>ROUND(IF(AM247="是",SUM(DQ247:EC247),IFERROR(SUM(DQ247:EC247)*BT247/SUMIF(F:F,F247,BT:BT),SUM(DQ247:EC247))),2)</f>
        <v>212.06</v>
      </c>
      <c r="EF247" s="41" t="s">
        <v>195</v>
      </c>
      <c r="EG247" s="41">
        <f t="shared" si="200"/>
        <v>90</v>
      </c>
      <c r="EH247" s="41">
        <f t="shared" si="201"/>
        <v>136.57793044225</v>
      </c>
      <c r="EI247" s="1">
        <v>2</v>
      </c>
      <c r="EJ247" s="41">
        <f t="shared" si="202"/>
        <v>49.74</v>
      </c>
      <c r="EK247" s="41">
        <f t="shared" si="203"/>
        <v>75.4820695577501</v>
      </c>
      <c r="EM247" s="33" t="str">
        <f t="shared" si="190"/>
        <v>经确认，该宗地总面积为139.74平方米，合法用地面积为90平方米，超占土地面积为49.74平方米;建筑总面积为0平方米，合法建筑面积为136.58平方米，超占建筑面积为75.48平方米</v>
      </c>
      <c r="EN247" s="33"/>
      <c r="EO247" s="43" t="str">
        <f t="shared" si="167"/>
        <v>该宗地面积为139.74平方米，合法面积为90平方米，超占土地面积为49.74平方米；建筑总面积为0平方米，合法建筑面积为136.58平方米，超占建筑面积为75.48平方米。
</v>
      </c>
      <c r="EP247" s="1"/>
      <c r="EQ247" s="1"/>
      <c r="ER247" s="1"/>
      <c r="ES247" s="1">
        <f t="shared" si="204"/>
        <v>2</v>
      </c>
      <c r="ET247" s="1" t="str">
        <f t="shared" si="205"/>
        <v>2</v>
      </c>
      <c r="EU247" s="1">
        <f t="shared" si="206"/>
        <v>0</v>
      </c>
      <c r="EV247" s="1">
        <f t="shared" si="207"/>
        <v>1</v>
      </c>
      <c r="EW247" s="1" t="str">
        <f t="shared" si="208"/>
        <v>1-2</v>
      </c>
      <c r="EX247" s="1" t="str">
        <f t="shared" si="209"/>
        <v>2</v>
      </c>
      <c r="EY247" s="1" t="str">
        <f t="shared" si="210"/>
        <v>1-2层</v>
      </c>
      <c r="FB247" s="5">
        <v>20210526</v>
      </c>
    </row>
    <row r="248" customHeight="1" spans="1:158">
      <c r="A248" s="1">
        <v>1</v>
      </c>
      <c r="B248" s="1" t="s">
        <v>2044</v>
      </c>
      <c r="C248" s="3" t="s">
        <v>2045</v>
      </c>
      <c r="D248" s="1" t="str">
        <f t="shared" si="191"/>
        <v>510821217203JC00297</v>
      </c>
      <c r="E248" s="1" t="str">
        <f t="shared" si="192"/>
        <v>510821217203JC00297F00010001</v>
      </c>
      <c r="F248" s="1" t="s">
        <v>2046</v>
      </c>
      <c r="G248" s="1" t="s">
        <v>169</v>
      </c>
      <c r="H248" s="1">
        <f>COUNTIF(F:F,F248)</f>
        <v>1</v>
      </c>
      <c r="I248" s="5" t="s">
        <v>170</v>
      </c>
      <c r="L248" s="1" t="s">
        <v>2047</v>
      </c>
      <c r="M248" s="1">
        <f>COUNTIF(L:L,L248)</f>
        <v>1</v>
      </c>
      <c r="P248" s="6" t="str">
        <f>IFERROR(HYPERLINK(VLOOKUP(L:L,户籍资料路径!A:C,2,FALSE),"有"),"无")</f>
        <v>有</v>
      </c>
      <c r="Q248" s="11" t="str">
        <f>IFERROR(HYPERLINK(VLOOKUP(K:K,权属资料路径!A:B,2,FALSE),"有"),"无")</f>
        <v>无</v>
      </c>
      <c r="R248" s="11" t="str">
        <f>IFERROR(HYPERLINK(VLOOKUP(F:F,调查资料路径!A:B,2,FALSE),"有"),"无")</f>
        <v>无</v>
      </c>
      <c r="S248" s="12" t="str">
        <f t="shared" si="193"/>
        <v>有</v>
      </c>
      <c r="T248" s="1" t="s">
        <v>2048</v>
      </c>
      <c r="X248" s="1" t="s">
        <v>241</v>
      </c>
      <c r="Y248" s="1" t="str">
        <f t="shared" si="194"/>
        <v>5</v>
      </c>
      <c r="Z248" s="1" t="s">
        <v>2049</v>
      </c>
      <c r="AA248" s="1" t="str">
        <f>VLOOKUP(L:L,[1]Sheet1!$A:$N,2,FALSE)</f>
        <v>四川省旺苍县天星乡木瓜村3组23号</v>
      </c>
      <c r="AB248" s="1">
        <f t="shared" si="195"/>
        <v>0</v>
      </c>
      <c r="AC248" s="1" t="str">
        <f t="shared" si="196"/>
        <v>旺苍县天星乡木瓜村2组集体经济组织成员</v>
      </c>
      <c r="AD248" s="1">
        <v>628216</v>
      </c>
      <c r="AE248" s="1" t="s">
        <v>172</v>
      </c>
      <c r="AF248" s="1" t="s">
        <v>173</v>
      </c>
      <c r="AG248" s="1" t="s">
        <v>567</v>
      </c>
      <c r="AH248" s="1" t="str">
        <f t="shared" si="197"/>
        <v>旺苍县天星乡木瓜村2组向仕福住宅一幢1-2层</v>
      </c>
      <c r="AJ248" s="1" t="s">
        <v>568</v>
      </c>
      <c r="AK248" s="5" t="s">
        <v>1125</v>
      </c>
      <c r="AP248" s="24" t="s">
        <v>177</v>
      </c>
      <c r="AQ248" s="27" t="s">
        <v>492</v>
      </c>
      <c r="AS248" s="25" t="str">
        <f t="shared" si="198"/>
        <v>本宗地采用测距仪丈量了部分界址边长。界址线清楚，双方现场指界，与邻宗地无争议。该权利人还有一处宅基地。</v>
      </c>
      <c r="AT248" s="5" t="s">
        <v>178</v>
      </c>
      <c r="AU248" s="1" t="s">
        <v>179</v>
      </c>
      <c r="AW248" s="1" t="s">
        <v>180</v>
      </c>
      <c r="AY248" s="5" t="s">
        <v>181</v>
      </c>
      <c r="BA248" s="1" t="s">
        <v>570</v>
      </c>
      <c r="BB248" s="1">
        <v>0</v>
      </c>
      <c r="BD248" s="1" t="e">
        <f>VLOOKUP(K:K,面签资料路径!A:C,2,0)</f>
        <v>#N/A</v>
      </c>
      <c r="BG248" s="1" t="s">
        <v>207</v>
      </c>
      <c r="BH248" s="1" t="s">
        <v>185</v>
      </c>
      <c r="BJ248" s="1" t="s">
        <v>186</v>
      </c>
      <c r="BK248" s="1" t="str">
        <f t="shared" si="199"/>
        <v>自行修建</v>
      </c>
      <c r="BL248" s="1" t="s">
        <v>208</v>
      </c>
      <c r="BM248" s="1" t="s">
        <v>209</v>
      </c>
      <c r="BX248" s="1" t="s">
        <v>188</v>
      </c>
      <c r="BY248" s="1" t="s">
        <v>189</v>
      </c>
      <c r="BZ248" s="1" t="s">
        <v>188</v>
      </c>
      <c r="CA248" s="1" t="s">
        <v>189</v>
      </c>
      <c r="CB248" s="1" t="s">
        <v>189</v>
      </c>
      <c r="CC248" s="1" t="s">
        <v>188</v>
      </c>
      <c r="CD248" s="1" t="s">
        <v>189</v>
      </c>
      <c r="DC248" s="1" t="s">
        <v>217</v>
      </c>
      <c r="DD248" s="1" t="s">
        <v>244</v>
      </c>
      <c r="DE248" s="1" t="s">
        <v>211</v>
      </c>
      <c r="DF248" s="1" t="s">
        <v>220</v>
      </c>
      <c r="DG248" s="1" t="s">
        <v>220</v>
      </c>
      <c r="DH248" s="1" t="s">
        <v>2050</v>
      </c>
      <c r="DI248" s="1" t="s">
        <v>194</v>
      </c>
      <c r="DJ248" s="1" t="s">
        <v>194</v>
      </c>
      <c r="DK248" s="1" t="s">
        <v>194</v>
      </c>
      <c r="DL248" s="1" t="s">
        <v>194</v>
      </c>
      <c r="DM248" s="1">
        <v>182.75</v>
      </c>
      <c r="DN248" s="41">
        <f>ROUND(IF(AM248="是",IFERROR(DM248*EE248/SUMIF(F:F,F248,EE:EE),DM248),IFERROR(DM248*BT248/SUMIF(F:F,F248,BT:BT),DM248)),2)</f>
        <v>182.75</v>
      </c>
      <c r="DO248" s="41">
        <v>147.62</v>
      </c>
      <c r="DP248" s="41">
        <f>ROUND(IF(AM248="是",IFERROR(DO248*EE248/SUMIF(F:F,F248,EE:EE),DO248),IFERROR(DO248*BT248/SUMIF(F:F,F248,BT:BT),DO248)),2)</f>
        <v>147.62</v>
      </c>
      <c r="DQ248" s="41">
        <v>0</v>
      </c>
      <c r="DR248" s="41">
        <v>0</v>
      </c>
      <c r="DS248" s="41">
        <v>0</v>
      </c>
      <c r="DT248" s="41">
        <v>147.62</v>
      </c>
      <c r="DU248" s="41">
        <v>147.62</v>
      </c>
      <c r="DV248" s="41">
        <v>0</v>
      </c>
      <c r="DW248" s="41">
        <v>0</v>
      </c>
      <c r="DX248" s="41">
        <v>0</v>
      </c>
      <c r="DY248" s="41">
        <v>0</v>
      </c>
      <c r="DZ248" s="41">
        <v>0</v>
      </c>
      <c r="EA248" s="41">
        <v>0</v>
      </c>
      <c r="EB248" s="41">
        <v>0</v>
      </c>
      <c r="EC248" s="41">
        <v>0</v>
      </c>
      <c r="ED248" s="41">
        <v>0</v>
      </c>
      <c r="EE248" s="41">
        <f>ROUND(IF(AM248="是",SUM(DQ248:EC248),IFERROR(SUM(DQ248:EC248)*BT248/SUMIF(F:F,F248,BT:BT),SUM(DQ248:EC248))),2)</f>
        <v>295.24</v>
      </c>
      <c r="EF248" s="41" t="s">
        <v>195</v>
      </c>
      <c r="EG248" s="41">
        <f t="shared" si="200"/>
        <v>150</v>
      </c>
      <c r="EH248" s="41">
        <f t="shared" si="201"/>
        <v>242.331053351573</v>
      </c>
      <c r="EI248" s="1">
        <v>2</v>
      </c>
      <c r="EJ248" s="41">
        <f t="shared" si="202"/>
        <v>32.75</v>
      </c>
      <c r="EK248" s="41">
        <f t="shared" si="203"/>
        <v>52.9089466484268</v>
      </c>
      <c r="EM248" s="33" t="str">
        <f t="shared" si="190"/>
        <v>经确认，该宗地总面积为182.75平方米，合法用地面积为150平方米，超占土地面积为32.75平方米;建筑总面积为0平方米，合法建筑面积为242.33平方米，超占建筑面积为52.91平方米</v>
      </c>
      <c r="EN248" s="33"/>
      <c r="EO248" s="43" t="str">
        <f t="shared" si="167"/>
        <v>该宗地面积为182.75平方米，合法面积为150平方米，超占土地面积为32.75平方米；建筑总面积为0平方米，合法建筑面积为242.33平方米，超占建筑面积为52.91平方米。
</v>
      </c>
      <c r="EP248" s="1"/>
      <c r="EQ248" s="1"/>
      <c r="ER248" s="1"/>
      <c r="ES248" s="1">
        <f t="shared" si="204"/>
        <v>2</v>
      </c>
      <c r="ET248" s="1" t="str">
        <f t="shared" si="205"/>
        <v>2</v>
      </c>
      <c r="EU248" s="1">
        <f t="shared" si="206"/>
        <v>0</v>
      </c>
      <c r="EV248" s="1">
        <f t="shared" si="207"/>
        <v>1</v>
      </c>
      <c r="EW248" s="1" t="str">
        <f t="shared" si="208"/>
        <v>1-2</v>
      </c>
      <c r="EX248" s="1" t="str">
        <f t="shared" si="209"/>
        <v>2</v>
      </c>
      <c r="EY248" s="1" t="str">
        <f t="shared" si="210"/>
        <v>1-2层</v>
      </c>
      <c r="FB248" s="5">
        <v>20210526</v>
      </c>
    </row>
    <row r="249" customHeight="1" spans="1:158">
      <c r="A249" s="1">
        <v>1</v>
      </c>
      <c r="B249" s="1" t="s">
        <v>2051</v>
      </c>
      <c r="C249" s="3" t="s">
        <v>2052</v>
      </c>
      <c r="D249" s="1" t="str">
        <f t="shared" si="191"/>
        <v>510821217203JC00298</v>
      </c>
      <c r="E249" s="1" t="str">
        <f t="shared" si="192"/>
        <v>510821217203JC00298F00010001</v>
      </c>
      <c r="F249" s="1" t="s">
        <v>2053</v>
      </c>
      <c r="G249" s="1" t="s">
        <v>169</v>
      </c>
      <c r="H249" s="1">
        <f>COUNTIF(F:F,F249)</f>
        <v>1</v>
      </c>
      <c r="I249" s="5" t="s">
        <v>170</v>
      </c>
      <c r="L249" s="1" t="s">
        <v>2054</v>
      </c>
      <c r="M249" s="1">
        <f>COUNTIF(L:L,L249)</f>
        <v>1</v>
      </c>
      <c r="P249" s="6" t="str">
        <f>IFERROR(HYPERLINK(VLOOKUP(L:L,户籍资料路径!A:C,2,FALSE),"有"),"无")</f>
        <v>无</v>
      </c>
      <c r="Q249" s="11" t="str">
        <f>IFERROR(HYPERLINK(VLOOKUP(L:L,权属资料路径!A:B,2,FALSE),"有"),"无")</f>
        <v>无</v>
      </c>
      <c r="R249" s="11" t="str">
        <f>IFERROR(HYPERLINK(VLOOKUP(F:F,调查资料路径!A:B,2,FALSE),"有"),"无")</f>
        <v>无</v>
      </c>
      <c r="S249" s="12" t="str">
        <f t="shared" si="193"/>
        <v>有</v>
      </c>
      <c r="T249" s="1" t="s">
        <v>2055</v>
      </c>
      <c r="X249" s="1" t="s">
        <v>169</v>
      </c>
      <c r="Y249" s="1" t="str">
        <f t="shared" si="194"/>
        <v>1</v>
      </c>
      <c r="Z249" s="1" t="s">
        <v>2056</v>
      </c>
      <c r="AA249" s="1" t="str">
        <f>VLOOKUP(L:L,[1]Sheet1!$A:$N,2,FALSE)</f>
        <v>四川省旺苍县天星乡木瓜村1组8号</v>
      </c>
      <c r="AB249" s="1">
        <f t="shared" si="195"/>
        <v>0</v>
      </c>
      <c r="AC249" s="1" t="str">
        <f t="shared" si="196"/>
        <v>旺苍县天星乡木瓜村1组集体经济组织成员</v>
      </c>
      <c r="AD249" s="1">
        <v>628216</v>
      </c>
      <c r="AE249" s="1" t="s">
        <v>172</v>
      </c>
      <c r="AF249" s="1" t="s">
        <v>173</v>
      </c>
      <c r="AG249" s="1" t="s">
        <v>1934</v>
      </c>
      <c r="AH249" s="1" t="str">
        <f t="shared" si="197"/>
        <v>旺苍县天星乡木瓜村1组刘天云住宅一幢1-1层</v>
      </c>
      <c r="AJ249" s="1" t="s">
        <v>1935</v>
      </c>
      <c r="AK249" s="5" t="s">
        <v>2057</v>
      </c>
      <c r="AP249" s="24" t="s">
        <v>177</v>
      </c>
      <c r="AS249" s="25" t="str">
        <f t="shared" si="198"/>
        <v>本宗地采用测距仪丈量了部分界址边长。界址线清楚，双方现场指界，与邻宗地无争议。</v>
      </c>
      <c r="AT249" s="5" t="s">
        <v>178</v>
      </c>
      <c r="AU249" s="1" t="s">
        <v>179</v>
      </c>
      <c r="AW249" s="1" t="s">
        <v>180</v>
      </c>
      <c r="AY249" s="5" t="s">
        <v>181</v>
      </c>
      <c r="BA249" s="1" t="s">
        <v>182</v>
      </c>
      <c r="BB249" s="1" t="s">
        <v>183</v>
      </c>
      <c r="BD249" s="1" t="e">
        <f>VLOOKUP(K:K,面签资料路径!A:C,2,0)</f>
        <v>#N/A</v>
      </c>
      <c r="BG249" s="1" t="s">
        <v>207</v>
      </c>
      <c r="BH249" s="1" t="s">
        <v>185</v>
      </c>
      <c r="BJ249" s="1" t="s">
        <v>186</v>
      </c>
      <c r="BK249" s="1" t="str">
        <f t="shared" si="199"/>
        <v>自行修建</v>
      </c>
      <c r="BL249" s="1" t="s">
        <v>208</v>
      </c>
      <c r="BM249" s="1" t="s">
        <v>209</v>
      </c>
      <c r="BX249" s="1" t="s">
        <v>189</v>
      </c>
      <c r="BY249" s="1" t="s">
        <v>189</v>
      </c>
      <c r="BZ249" s="1" t="s">
        <v>189</v>
      </c>
      <c r="CA249" s="1" t="s">
        <v>189</v>
      </c>
      <c r="CB249" s="1" t="s">
        <v>189</v>
      </c>
      <c r="CC249" s="1" t="s">
        <v>188</v>
      </c>
      <c r="CD249" s="1" t="s">
        <v>189</v>
      </c>
      <c r="DC249" s="1" t="s">
        <v>169</v>
      </c>
      <c r="DD249" s="1" t="s">
        <v>244</v>
      </c>
      <c r="DE249" s="1" t="s">
        <v>211</v>
      </c>
      <c r="DF249" s="1" t="s">
        <v>211</v>
      </c>
      <c r="DG249" s="1" t="s">
        <v>192</v>
      </c>
      <c r="DH249" s="1" t="s">
        <v>220</v>
      </c>
      <c r="DI249" s="1" t="s">
        <v>194</v>
      </c>
      <c r="DJ249" s="1" t="s">
        <v>194</v>
      </c>
      <c r="DK249" s="1" t="s">
        <v>194</v>
      </c>
      <c r="DL249" s="1" t="s">
        <v>194</v>
      </c>
      <c r="DM249" s="1">
        <v>167.2</v>
      </c>
      <c r="DN249" s="41">
        <f>ROUND(IF(AM249="是",IFERROR(DM249*EE249/SUMIF(F:F,F249,EE:EE),DM249),IFERROR(DM249*BT249/SUMIF(F:F,F249,BT:BT),DM249)),2)</f>
        <v>167.2</v>
      </c>
      <c r="DO249" s="41">
        <v>136.81</v>
      </c>
      <c r="DP249" s="41">
        <f>ROUND(IF(AM249="是",IFERROR(DO249*EE249/SUMIF(F:F,F249,EE:EE),DO249),IFERROR(DO249*BT249/SUMIF(F:F,F249,BT:BT),DO249)),2)</f>
        <v>136.81</v>
      </c>
      <c r="DQ249" s="41">
        <v>0</v>
      </c>
      <c r="DR249" s="41">
        <v>0</v>
      </c>
      <c r="DS249" s="41">
        <v>0</v>
      </c>
      <c r="DT249" s="41">
        <v>136.81</v>
      </c>
      <c r="DU249" s="41">
        <v>0</v>
      </c>
      <c r="DV249" s="41">
        <v>0</v>
      </c>
      <c r="DW249" s="41">
        <v>0</v>
      </c>
      <c r="DX249" s="41">
        <v>0</v>
      </c>
      <c r="DY249" s="41">
        <v>0</v>
      </c>
      <c r="DZ249" s="41">
        <v>0</v>
      </c>
      <c r="EA249" s="41">
        <v>0</v>
      </c>
      <c r="EB249" s="41">
        <v>0</v>
      </c>
      <c r="EC249" s="41">
        <v>0</v>
      </c>
      <c r="ED249" s="41">
        <v>0</v>
      </c>
      <c r="EE249" s="41">
        <f>ROUND(IF(AM249="是",SUM(DQ249:EC249),IFERROR(SUM(DQ249:EC249)*BT249/SUMIF(F:F,F249,BT:BT),SUM(DQ249:EC249))),2)</f>
        <v>136.81</v>
      </c>
      <c r="EF249" s="41" t="s">
        <v>195</v>
      </c>
      <c r="EG249" s="41">
        <f t="shared" si="200"/>
        <v>90</v>
      </c>
      <c r="EH249" s="41">
        <f t="shared" si="201"/>
        <v>73.6417464114833</v>
      </c>
      <c r="EI249" s="1">
        <v>1</v>
      </c>
      <c r="EJ249" s="41">
        <f t="shared" si="202"/>
        <v>77.2</v>
      </c>
      <c r="EK249" s="41">
        <f t="shared" si="203"/>
        <v>63.1682535885167</v>
      </c>
      <c r="EM249" s="33" t="str">
        <f t="shared" si="190"/>
        <v>经确认，该宗地总面积为167.2平方米，合法用地面积为90平方米，超占土地面积为77.2平方米;建筑总面积为0平方米，合法建筑面积为73.64平方米，超占建筑面积为63.17平方米</v>
      </c>
      <c r="EN249" s="33"/>
      <c r="EO249" s="43" t="str">
        <f t="shared" si="167"/>
        <v>该宗地面积为167.2平方米，合法面积为90平方米，超占土地面积为77.2平方米；建筑总面积为0平方米，合法建筑面积为73.64平方米，超占建筑面积为63.17平方米。
</v>
      </c>
      <c r="EP249" s="1"/>
      <c r="EQ249" s="1"/>
      <c r="ER249" s="1"/>
      <c r="ES249" s="1">
        <f t="shared" si="204"/>
        <v>1</v>
      </c>
      <c r="ET249" s="1" t="str">
        <f t="shared" si="205"/>
        <v>1</v>
      </c>
      <c r="EU249" s="1">
        <f t="shared" si="206"/>
        <v>0</v>
      </c>
      <c r="EV249" s="1">
        <f t="shared" si="207"/>
        <v>1</v>
      </c>
      <c r="EW249" s="1" t="str">
        <f t="shared" si="208"/>
        <v>1-1</v>
      </c>
      <c r="EX249" s="1" t="str">
        <f t="shared" si="209"/>
        <v>1</v>
      </c>
      <c r="EY249" s="1" t="str">
        <f t="shared" si="210"/>
        <v>1-1层</v>
      </c>
      <c r="FB249" s="5">
        <v>20210526</v>
      </c>
    </row>
    <row r="250" customHeight="1" spans="1:158">
      <c r="A250" s="1">
        <v>1</v>
      </c>
      <c r="B250" s="1" t="s">
        <v>2058</v>
      </c>
      <c r="C250" s="3" t="s">
        <v>2059</v>
      </c>
      <c r="D250" s="1" t="str">
        <f t="shared" si="191"/>
        <v>510821217203JC00299</v>
      </c>
      <c r="E250" s="1" t="str">
        <f t="shared" si="192"/>
        <v>510821217203JC00299F00010001</v>
      </c>
      <c r="F250" s="1" t="s">
        <v>2060</v>
      </c>
      <c r="G250" s="1" t="s">
        <v>169</v>
      </c>
      <c r="H250" s="1">
        <f>COUNTIF(F:F,F250)</f>
        <v>1</v>
      </c>
      <c r="I250" s="5" t="s">
        <v>170</v>
      </c>
      <c r="L250" s="1" t="s">
        <v>2061</v>
      </c>
      <c r="M250" s="1">
        <f>COUNTIF(L:L,L250)</f>
        <v>1</v>
      </c>
      <c r="P250" s="6" t="str">
        <f>IFERROR(HYPERLINK(VLOOKUP(L:L,户籍资料路径!A:C,2,FALSE),"有"),"无")</f>
        <v>无</v>
      </c>
      <c r="Q250" s="11" t="str">
        <f>IFERROR(HYPERLINK(VLOOKUP(K:K,权属资料路径!A:B,2,FALSE),"有"),"无")</f>
        <v>无</v>
      </c>
      <c r="R250" s="11" t="str">
        <f>IFERROR(HYPERLINK(VLOOKUP(F:F,调查资料路径!A:B,2,FALSE),"有"),"无")</f>
        <v>无</v>
      </c>
      <c r="S250" s="12" t="str">
        <f t="shared" si="193"/>
        <v>有</v>
      </c>
      <c r="T250" s="1" t="s">
        <v>2062</v>
      </c>
      <c r="X250" s="1" t="s">
        <v>202</v>
      </c>
      <c r="Y250" s="1" t="str">
        <f t="shared" si="194"/>
        <v>4</v>
      </c>
      <c r="Z250" s="1" t="s">
        <v>2063</v>
      </c>
      <c r="AA250" s="1" t="str">
        <f>VLOOKUP(L:L,[1]Sheet1!$A:$N,2,FALSE)</f>
        <v>四川省旺苍只天星乡木瓜村2组30号</v>
      </c>
      <c r="AB250" s="1">
        <f t="shared" si="195"/>
        <v>0</v>
      </c>
      <c r="AC250" s="1" t="str">
        <f t="shared" si="196"/>
        <v>旺苍县天星乡木瓜村2组集体经济组织成员</v>
      </c>
      <c r="AD250" s="1">
        <v>628216</v>
      </c>
      <c r="AE250" s="1" t="s">
        <v>172</v>
      </c>
      <c r="AF250" s="1" t="s">
        <v>173</v>
      </c>
      <c r="AG250" s="1" t="s">
        <v>567</v>
      </c>
      <c r="AH250" s="1" t="str">
        <f t="shared" si="197"/>
        <v>旺苍县天星乡木瓜村2组庞雲芳住宅一幢1-1层</v>
      </c>
      <c r="AJ250" s="1" t="s">
        <v>568</v>
      </c>
      <c r="AK250" s="5" t="s">
        <v>2064</v>
      </c>
      <c r="AP250" s="24" t="s">
        <v>177</v>
      </c>
      <c r="AS250" s="25" t="str">
        <f t="shared" si="198"/>
        <v>本宗地采用测距仪丈量了部分界址边长。界址线清楚，双方现场指界，与邻宗地无争议。</v>
      </c>
      <c r="AT250" s="5" t="s">
        <v>178</v>
      </c>
      <c r="AU250" s="1" t="s">
        <v>179</v>
      </c>
      <c r="AW250" s="1" t="s">
        <v>180</v>
      </c>
      <c r="AY250" s="5" t="s">
        <v>181</v>
      </c>
      <c r="BA250" s="1" t="s">
        <v>182</v>
      </c>
      <c r="BB250" s="1" t="s">
        <v>183</v>
      </c>
      <c r="BD250" s="1" t="e">
        <f>VLOOKUP(K:K,面签资料路径!A:C,2,0)</f>
        <v>#N/A</v>
      </c>
      <c r="BG250" s="1" t="s">
        <v>207</v>
      </c>
      <c r="BH250" s="1" t="s">
        <v>185</v>
      </c>
      <c r="BJ250" s="1" t="s">
        <v>186</v>
      </c>
      <c r="BK250" s="1" t="str">
        <f t="shared" si="199"/>
        <v>自行修建</v>
      </c>
      <c r="BL250" s="1" t="s">
        <v>208</v>
      </c>
      <c r="BM250" s="1" t="s">
        <v>209</v>
      </c>
      <c r="BX250" s="1" t="s">
        <v>188</v>
      </c>
      <c r="BY250" s="1" t="s">
        <v>189</v>
      </c>
      <c r="BZ250" s="1" t="s">
        <v>189</v>
      </c>
      <c r="CA250" s="1" t="s">
        <v>189</v>
      </c>
      <c r="CB250" s="1" t="s">
        <v>189</v>
      </c>
      <c r="CC250" s="1" t="s">
        <v>188</v>
      </c>
      <c r="CD250" s="1" t="s">
        <v>189</v>
      </c>
      <c r="DC250" s="1" t="s">
        <v>169</v>
      </c>
      <c r="DD250" s="1" t="s">
        <v>210</v>
      </c>
      <c r="DE250" s="1" t="s">
        <v>211</v>
      </c>
      <c r="DF250" s="1" t="s">
        <v>2065</v>
      </c>
      <c r="DG250" s="1" t="s">
        <v>220</v>
      </c>
      <c r="DH250" s="1" t="s">
        <v>220</v>
      </c>
      <c r="DI250" s="1" t="s">
        <v>194</v>
      </c>
      <c r="DJ250" s="1" t="s">
        <v>253</v>
      </c>
      <c r="DK250" s="1" t="s">
        <v>194</v>
      </c>
      <c r="DL250" s="1" t="s">
        <v>194</v>
      </c>
      <c r="DM250" s="1">
        <v>77.96</v>
      </c>
      <c r="DN250" s="41">
        <f>ROUND(IF(AM250="是",IFERROR(DM250*EE250/SUMIF(F:F,F250,EE:EE),DM250),IFERROR(DM250*BT250/SUMIF(F:F,F250,BT:BT),DM250)),2)</f>
        <v>77.96</v>
      </c>
      <c r="DO250" s="41">
        <v>60.77</v>
      </c>
      <c r="DP250" s="41">
        <f>ROUND(IF(AM250="是",IFERROR(DO250*EE250/SUMIF(F:F,F250,EE:EE),DO250),IFERROR(DO250*BT250/SUMIF(F:F,F250,BT:BT),DO250)),2)</f>
        <v>60.77</v>
      </c>
      <c r="DQ250" s="41">
        <v>0</v>
      </c>
      <c r="DR250" s="41">
        <v>0</v>
      </c>
      <c r="DS250" s="41">
        <v>0</v>
      </c>
      <c r="DT250" s="41">
        <v>60.77</v>
      </c>
      <c r="DU250" s="41">
        <v>0</v>
      </c>
      <c r="DV250" s="41">
        <v>0</v>
      </c>
      <c r="DW250" s="41">
        <v>0</v>
      </c>
      <c r="DX250" s="41">
        <v>0</v>
      </c>
      <c r="DY250" s="41">
        <v>0</v>
      </c>
      <c r="DZ250" s="41">
        <v>0</v>
      </c>
      <c r="EA250" s="41">
        <v>0</v>
      </c>
      <c r="EB250" s="41">
        <v>0</v>
      </c>
      <c r="EC250" s="41">
        <v>0</v>
      </c>
      <c r="ED250" s="41">
        <v>0</v>
      </c>
      <c r="EE250" s="41">
        <f>ROUND(IF(AM250="是",SUM(DQ250:EC250),IFERROR(SUM(DQ250:EC250)*BT250/SUMIF(F:F,F250,BT:BT),SUM(DQ250:EC250))),2)</f>
        <v>60.77</v>
      </c>
      <c r="EF250" s="41" t="s">
        <v>195</v>
      </c>
      <c r="EG250" s="41">
        <f t="shared" si="200"/>
        <v>77.96</v>
      </c>
      <c r="EH250" s="41">
        <f t="shared" si="201"/>
        <v>60.77</v>
      </c>
      <c r="EI250" s="1">
        <v>1</v>
      </c>
      <c r="EJ250" s="41">
        <f t="shared" si="202"/>
        <v>0</v>
      </c>
      <c r="EK250" s="41">
        <f t="shared" si="203"/>
        <v>0</v>
      </c>
      <c r="EM250" s="33" t="str">
        <f t="shared" si="190"/>
        <v>无</v>
      </c>
      <c r="EN250" s="33"/>
      <c r="EO250" s="43" t="str">
        <f t="shared" si="167"/>
        <v/>
      </c>
      <c r="EP250" s="1"/>
      <c r="EQ250" s="1"/>
      <c r="ER250" s="1"/>
      <c r="ES250" s="1">
        <f t="shared" si="204"/>
        <v>1</v>
      </c>
      <c r="ET250" s="1" t="str">
        <f t="shared" si="205"/>
        <v>1</v>
      </c>
      <c r="EU250" s="1">
        <f t="shared" si="206"/>
        <v>0</v>
      </c>
      <c r="EV250" s="1">
        <f t="shared" si="207"/>
        <v>1</v>
      </c>
      <c r="EW250" s="1" t="str">
        <f t="shared" si="208"/>
        <v>1-1</v>
      </c>
      <c r="EX250" s="1" t="str">
        <f t="shared" si="209"/>
        <v>1</v>
      </c>
      <c r="EY250" s="1" t="str">
        <f t="shared" si="210"/>
        <v>1-1层</v>
      </c>
      <c r="FB250" s="5">
        <v>20210526</v>
      </c>
    </row>
    <row r="251" customHeight="1" spans="1:158">
      <c r="A251" s="1">
        <v>1</v>
      </c>
      <c r="B251" s="1" t="s">
        <v>2066</v>
      </c>
      <c r="C251" s="3" t="s">
        <v>2067</v>
      </c>
      <c r="D251" s="1" t="str">
        <f t="shared" si="191"/>
        <v>510821217203JC00300</v>
      </c>
      <c r="E251" s="1" t="str">
        <f t="shared" si="192"/>
        <v>510821217203JC00300F00010001</v>
      </c>
      <c r="F251" s="1" t="s">
        <v>2068</v>
      </c>
      <c r="G251" s="1" t="s">
        <v>169</v>
      </c>
      <c r="H251" s="1">
        <f>COUNTIF(F:F,F251)</f>
        <v>1</v>
      </c>
      <c r="I251" s="5" t="s">
        <v>170</v>
      </c>
      <c r="L251" s="1" t="s">
        <v>2069</v>
      </c>
      <c r="M251" s="1">
        <f>COUNTIF(L:L,L251)</f>
        <v>1</v>
      </c>
      <c r="N251" s="1" t="s">
        <v>2070</v>
      </c>
      <c r="P251" s="8" t="str">
        <f>IFERROR(HYPERLINK(VLOOKUP(L:L,户籍资料路径!A:C,2,FALSE),"有"),"无")</f>
        <v>有</v>
      </c>
      <c r="Q251" s="11" t="str">
        <f>IFERROR(HYPERLINK(VLOOKUP(L:L,权属资料路径!A:B,2,FALSE),"有"),"无")</f>
        <v>无</v>
      </c>
      <c r="R251" s="11" t="str">
        <f>IFERROR(HYPERLINK(VLOOKUP(F:F,调查资料路径!A:B,2,FALSE),"有"),"无")</f>
        <v>无</v>
      </c>
      <c r="S251" s="12" t="str">
        <f t="shared" si="193"/>
        <v>有</v>
      </c>
      <c r="T251" s="1" t="s">
        <v>2071</v>
      </c>
      <c r="X251" s="1" t="s">
        <v>241</v>
      </c>
      <c r="Y251" s="1" t="str">
        <f t="shared" si="194"/>
        <v>5</v>
      </c>
      <c r="Z251" s="1" t="s">
        <v>2072</v>
      </c>
      <c r="AA251" s="1" t="str">
        <f>VLOOKUP(L:L,[1]Sheet1!$A:$N,2,FALSE)</f>
        <v>四川省旺苍县天星乡木瓜村2组30号</v>
      </c>
      <c r="AB251" s="1">
        <f t="shared" si="195"/>
        <v>0</v>
      </c>
      <c r="AC251" s="1" t="str">
        <f t="shared" si="196"/>
        <v>旺苍县天星乡木瓜村2组集体经济组织成员</v>
      </c>
      <c r="AD251" s="1">
        <v>628216</v>
      </c>
      <c r="AE251" s="1" t="s">
        <v>172</v>
      </c>
      <c r="AF251" s="1" t="s">
        <v>173</v>
      </c>
      <c r="AG251" s="1" t="s">
        <v>567</v>
      </c>
      <c r="AH251" s="1" t="str">
        <f t="shared" si="197"/>
        <v>旺苍县天星乡木瓜村2组庞绍坤住宅一幢1-1层</v>
      </c>
      <c r="AJ251" s="1" t="s">
        <v>568</v>
      </c>
      <c r="AK251" s="5" t="s">
        <v>2064</v>
      </c>
      <c r="AM251" s="9"/>
      <c r="AP251" s="24" t="s">
        <v>177</v>
      </c>
      <c r="AS251" s="25" t="str">
        <f t="shared" si="198"/>
        <v>本宗地采用测距仪丈量了部分界址边长。界址线清楚，双方现场指界，与邻宗地无争议。</v>
      </c>
      <c r="AT251" s="5" t="s">
        <v>178</v>
      </c>
      <c r="AU251" s="1" t="s">
        <v>179</v>
      </c>
      <c r="AW251" s="1" t="s">
        <v>180</v>
      </c>
      <c r="AY251" s="5" t="s">
        <v>181</v>
      </c>
      <c r="BA251" s="1" t="s">
        <v>182</v>
      </c>
      <c r="BB251" s="1" t="s">
        <v>2073</v>
      </c>
      <c r="BD251" s="1" t="e">
        <f>VLOOKUP(K:K,面签资料路径!A:C,2,0)</f>
        <v>#N/A</v>
      </c>
      <c r="BG251" s="1" t="s">
        <v>207</v>
      </c>
      <c r="BH251" s="1" t="s">
        <v>185</v>
      </c>
      <c r="BJ251" s="1" t="s">
        <v>186</v>
      </c>
      <c r="BK251" s="1" t="str">
        <f t="shared" si="199"/>
        <v>自行修建</v>
      </c>
      <c r="BL251" s="1" t="s">
        <v>208</v>
      </c>
      <c r="BM251" s="1" t="s">
        <v>209</v>
      </c>
      <c r="BX251" s="1" t="s">
        <v>188</v>
      </c>
      <c r="BY251" s="1" t="s">
        <v>189</v>
      </c>
      <c r="BZ251" s="1" t="s">
        <v>189</v>
      </c>
      <c r="CA251" s="1" t="s">
        <v>189</v>
      </c>
      <c r="CB251" s="1" t="s">
        <v>189</v>
      </c>
      <c r="CC251" s="1" t="s">
        <v>188</v>
      </c>
      <c r="CD251" s="1" t="s">
        <v>189</v>
      </c>
      <c r="CF251"/>
      <c r="DC251" s="1" t="s">
        <v>169</v>
      </c>
      <c r="DD251" s="1" t="s">
        <v>210</v>
      </c>
      <c r="DE251" s="1" t="s">
        <v>211</v>
      </c>
      <c r="DF251" s="1" t="s">
        <v>220</v>
      </c>
      <c r="DG251" s="1" t="s">
        <v>220</v>
      </c>
      <c r="DH251" s="1" t="s">
        <v>2074</v>
      </c>
      <c r="DI251" s="1" t="s">
        <v>194</v>
      </c>
      <c r="DJ251" s="1" t="s">
        <v>194</v>
      </c>
      <c r="DK251" s="1" t="s">
        <v>194</v>
      </c>
      <c r="DL251" s="1" t="s">
        <v>253</v>
      </c>
      <c r="DM251" s="1">
        <v>223.2</v>
      </c>
      <c r="DN251" s="41">
        <f>ROUND(IF(AM251="是",IFERROR(DM251*EE251/SUMIF(F:F,F251,EE:EE),DM251),IFERROR(DM251*BT251/SUMIF(F:F,F251,BT:BT),DM251)),2)</f>
        <v>223.2</v>
      </c>
      <c r="DO251" s="41">
        <v>179.28</v>
      </c>
      <c r="DP251" s="41">
        <f>ROUND(IF(AM251="是",IFERROR(DO251*EE251/SUMIF(F:F,F251,EE:EE),DO251),IFERROR(DO251*BT251/SUMIF(F:F,F251,BT:BT),DO251)),2)</f>
        <v>179.28</v>
      </c>
      <c r="DQ251" s="41">
        <v>0</v>
      </c>
      <c r="DR251" s="41">
        <v>0</v>
      </c>
      <c r="DS251" s="41">
        <v>0</v>
      </c>
      <c r="DT251" s="41">
        <v>179.28</v>
      </c>
      <c r="DU251" s="41">
        <v>0</v>
      </c>
      <c r="DV251" s="41">
        <v>0</v>
      </c>
      <c r="DW251" s="41">
        <v>0</v>
      </c>
      <c r="DX251" s="41">
        <v>0</v>
      </c>
      <c r="DY251" s="41">
        <v>0</v>
      </c>
      <c r="DZ251" s="41">
        <v>0</v>
      </c>
      <c r="EA251" s="41">
        <v>0</v>
      </c>
      <c r="EB251" s="41">
        <v>0</v>
      </c>
      <c r="EC251" s="41">
        <v>0</v>
      </c>
      <c r="ED251" s="41">
        <v>0</v>
      </c>
      <c r="EE251" s="41">
        <f>ROUND(IF(AM251="是",SUM(DQ251:EC251),IFERROR(SUM(DQ251:EC251)*BT251/SUMIF(F:F,F251,BT:BT),SUM(DQ251:EC251))),2)</f>
        <v>179.28</v>
      </c>
      <c r="EF251" s="41" t="s">
        <v>195</v>
      </c>
      <c r="EG251" s="41">
        <f t="shared" si="200"/>
        <v>150</v>
      </c>
      <c r="EH251" s="41">
        <f t="shared" si="201"/>
        <v>120.483870967742</v>
      </c>
      <c r="EI251" s="1">
        <v>1</v>
      </c>
      <c r="EJ251" s="41">
        <f t="shared" si="202"/>
        <v>73.2</v>
      </c>
      <c r="EK251" s="41">
        <f t="shared" si="203"/>
        <v>58.7961290322581</v>
      </c>
      <c r="EM251" s="33" t="str">
        <f t="shared" si="190"/>
        <v>经确认，该宗地总面积为223.2平方米，合法用地面积为150平方米，超占土地面积为73.2平方米;建筑总面积为0平方米，合法建筑面积为120.48平方米，超占建筑面积为58.8平方米</v>
      </c>
      <c r="EN251" s="33"/>
      <c r="EO251" s="43" t="str">
        <f t="shared" si="167"/>
        <v>该宗地面积为223.2平方米，合法面积为150平方米，超占土地面积为73.2平方米；建筑总面积为0平方米，合法建筑面积为120.48平方米，超占建筑面积为58.8平方米。
</v>
      </c>
      <c r="EP251" s="1"/>
      <c r="EQ251" s="1"/>
      <c r="ER251" s="1"/>
      <c r="ES251" s="1">
        <f t="shared" si="204"/>
        <v>1</v>
      </c>
      <c r="ET251" s="1" t="str">
        <f t="shared" si="205"/>
        <v>1</v>
      </c>
      <c r="EU251" s="1">
        <f t="shared" si="206"/>
        <v>0</v>
      </c>
      <c r="EV251" s="1">
        <f t="shared" si="207"/>
        <v>1</v>
      </c>
      <c r="EW251" s="1" t="str">
        <f t="shared" si="208"/>
        <v>1-1</v>
      </c>
      <c r="EX251" s="1" t="str">
        <f t="shared" si="209"/>
        <v>1</v>
      </c>
      <c r="EY251" s="1" t="str">
        <f t="shared" si="210"/>
        <v>1-1层</v>
      </c>
      <c r="FB251" s="5">
        <v>20210526</v>
      </c>
    </row>
    <row r="252" customHeight="1" spans="1:158">
      <c r="A252" s="1">
        <v>1</v>
      </c>
      <c r="B252" s="1" t="s">
        <v>2075</v>
      </c>
      <c r="C252" s="3" t="s">
        <v>2076</v>
      </c>
      <c r="D252" s="1" t="str">
        <f t="shared" si="191"/>
        <v>510821217203JC00301</v>
      </c>
      <c r="E252" s="1" t="str">
        <f t="shared" si="192"/>
        <v>510821217203JC00301F00010001</v>
      </c>
      <c r="F252" s="1" t="s">
        <v>2077</v>
      </c>
      <c r="G252" s="1" t="s">
        <v>169</v>
      </c>
      <c r="H252" s="1">
        <f>COUNTIF(F:F,F252)</f>
        <v>1</v>
      </c>
      <c r="I252" s="5" t="s">
        <v>170</v>
      </c>
      <c r="J252" s="9"/>
      <c r="K252" s="9"/>
      <c r="L252" s="1" t="s">
        <v>2078</v>
      </c>
      <c r="M252" s="1">
        <f>COUNTIF(L:L,L252)</f>
        <v>1</v>
      </c>
      <c r="P252" s="8" t="str">
        <f>IFERROR(HYPERLINK(VLOOKUP(L:L,户籍资料路径!A:C,2,FALSE),"有"),"无")</f>
        <v>有</v>
      </c>
      <c r="Q252" s="11" t="str">
        <f>IFERROR(HYPERLINK(VLOOKUP(K:K,权属资料路径!A:B,2,FALSE),"有"),"无")</f>
        <v>无</v>
      </c>
      <c r="R252" s="11" t="str">
        <f>IFERROR(HYPERLINK(VLOOKUP(F:F,调查资料路径!A:B,2,FALSE),"有"),"无")</f>
        <v>无</v>
      </c>
      <c r="S252" s="12" t="str">
        <f t="shared" si="193"/>
        <v>有</v>
      </c>
      <c r="T252" s="1" t="s">
        <v>2079</v>
      </c>
      <c r="X252" s="1" t="s">
        <v>233</v>
      </c>
      <c r="Y252" s="1" t="str">
        <f t="shared" si="194"/>
        <v>3</v>
      </c>
      <c r="Z252" s="1" t="s">
        <v>2056</v>
      </c>
      <c r="AA252" s="1" t="str">
        <f>VLOOKUP(L:L,[1]Sheet1!$A:$N,2,FALSE)</f>
        <v>四川省旺苍县天星乡木瓜村1组14号</v>
      </c>
      <c r="AB252" s="1">
        <f t="shared" si="195"/>
        <v>0</v>
      </c>
      <c r="AC252" s="1" t="str">
        <f t="shared" si="196"/>
        <v>旺苍县天星乡木瓜村1组集体经济组织成员</v>
      </c>
      <c r="AD252" s="1">
        <v>628216</v>
      </c>
      <c r="AE252" s="1" t="s">
        <v>172</v>
      </c>
      <c r="AF252" s="1" t="s">
        <v>173</v>
      </c>
      <c r="AG252" s="1" t="s">
        <v>1934</v>
      </c>
      <c r="AH252" s="1" t="str">
        <f t="shared" si="197"/>
        <v>旺苍县天星乡木瓜村1组董宗金住宅一幢1-1层</v>
      </c>
      <c r="AJ252" s="1" t="s">
        <v>1935</v>
      </c>
      <c r="AK252" s="5" t="s">
        <v>2057</v>
      </c>
      <c r="AP252" s="24" t="s">
        <v>177</v>
      </c>
      <c r="AS252" s="25" t="str">
        <f t="shared" si="198"/>
        <v>本宗地采用测距仪丈量了部分界址边长。界址线清楚，双方现场指界，与邻宗地无争议。</v>
      </c>
      <c r="AT252" s="5" t="s">
        <v>178</v>
      </c>
      <c r="AU252" s="1" t="s">
        <v>179</v>
      </c>
      <c r="AW252" s="1" t="s">
        <v>180</v>
      </c>
      <c r="AY252" s="5" t="s">
        <v>181</v>
      </c>
      <c r="BA252" s="1" t="s">
        <v>570</v>
      </c>
      <c r="BB252" s="1">
        <v>0</v>
      </c>
      <c r="BD252" s="1" t="e">
        <f>VLOOKUP(K:K,面签资料路径!A:C,2,0)</f>
        <v>#N/A</v>
      </c>
      <c r="BG252" s="1" t="s">
        <v>207</v>
      </c>
      <c r="BH252" s="1" t="s">
        <v>185</v>
      </c>
      <c r="BJ252" s="1" t="s">
        <v>186</v>
      </c>
      <c r="BK252" s="1" t="str">
        <f t="shared" si="199"/>
        <v>自行修建</v>
      </c>
      <c r="BL252" s="1" t="s">
        <v>208</v>
      </c>
      <c r="BM252" s="1" t="s">
        <v>209</v>
      </c>
      <c r="BX252" s="1" t="s">
        <v>188</v>
      </c>
      <c r="BY252" s="1" t="s">
        <v>189</v>
      </c>
      <c r="BZ252" s="1" t="s">
        <v>189</v>
      </c>
      <c r="CA252" s="1" t="s">
        <v>189</v>
      </c>
      <c r="CB252" s="1" t="s">
        <v>189</v>
      </c>
      <c r="CC252" s="1" t="s">
        <v>188</v>
      </c>
      <c r="CD252" s="1" t="s">
        <v>189</v>
      </c>
      <c r="DC252" s="1" t="s">
        <v>169</v>
      </c>
      <c r="DD252" s="1" t="s">
        <v>210</v>
      </c>
      <c r="DE252" s="1" t="s">
        <v>211</v>
      </c>
      <c r="DF252" s="1" t="s">
        <v>193</v>
      </c>
      <c r="DG252" s="1" t="s">
        <v>193</v>
      </c>
      <c r="DH252" s="1" t="s">
        <v>211</v>
      </c>
      <c r="DI252" s="1" t="s">
        <v>194</v>
      </c>
      <c r="DJ252" s="1" t="s">
        <v>194</v>
      </c>
      <c r="DK252" s="1" t="s">
        <v>194</v>
      </c>
      <c r="DL252" s="1" t="s">
        <v>194</v>
      </c>
      <c r="DM252" s="1">
        <v>131.92</v>
      </c>
      <c r="DN252" s="41">
        <f>ROUND(IF(AM252="是",IFERROR(DM252*EE252/SUMIF(F:F,F252,EE:EE),DM252),IFERROR(DM252*BT252/SUMIF(F:F,F252,BT:BT),DM252)),2)</f>
        <v>131.92</v>
      </c>
      <c r="DO252" s="41">
        <v>94.64</v>
      </c>
      <c r="DP252" s="41">
        <f>ROUND(IF(AM252="是",IFERROR(DO252*EE252/SUMIF(F:F,F252,EE:EE),DO252),IFERROR(DO252*BT252/SUMIF(F:F,F252,BT:BT),DO252)),2)</f>
        <v>94.64</v>
      </c>
      <c r="DQ252" s="41">
        <v>0</v>
      </c>
      <c r="DR252" s="41">
        <v>0</v>
      </c>
      <c r="DS252" s="41">
        <v>0</v>
      </c>
      <c r="DT252" s="41">
        <v>94.64</v>
      </c>
      <c r="DU252" s="41">
        <v>0</v>
      </c>
      <c r="DV252" s="41">
        <v>0</v>
      </c>
      <c r="DW252" s="41">
        <v>0</v>
      </c>
      <c r="DX252" s="41">
        <v>0</v>
      </c>
      <c r="DY252" s="41">
        <v>0</v>
      </c>
      <c r="DZ252" s="41">
        <v>0</v>
      </c>
      <c r="EA252" s="41">
        <v>0</v>
      </c>
      <c r="EB252" s="41">
        <v>0</v>
      </c>
      <c r="EC252" s="41">
        <v>0</v>
      </c>
      <c r="ED252" s="41">
        <v>0</v>
      </c>
      <c r="EE252" s="41">
        <f>ROUND(IF(AM252="是",SUM(DQ252:EC252),IFERROR(SUM(DQ252:EC252)*BT252/SUMIF(F:F,F252,BT:BT),SUM(DQ252:EC252))),2)</f>
        <v>94.64</v>
      </c>
      <c r="EF252" s="41" t="s">
        <v>195</v>
      </c>
      <c r="EG252" s="41">
        <f t="shared" si="200"/>
        <v>90</v>
      </c>
      <c r="EH252" s="41">
        <f t="shared" si="201"/>
        <v>64.5664038811401</v>
      </c>
      <c r="EI252" s="1">
        <v>1</v>
      </c>
      <c r="EJ252" s="41">
        <f t="shared" si="202"/>
        <v>41.92</v>
      </c>
      <c r="EK252" s="41">
        <f t="shared" si="203"/>
        <v>30.0735961188599</v>
      </c>
      <c r="EM252" s="33" t="str">
        <f t="shared" si="190"/>
        <v>经确认，该宗地总面积为131.92平方米，合法用地面积为90平方米，超占土地面积为41.92平方米;建筑总面积为0平方米，合法建筑面积为64.57平方米，超占建筑面积为30.07平方米</v>
      </c>
      <c r="EN252" s="33"/>
      <c r="EO252" s="43" t="str">
        <f t="shared" si="167"/>
        <v>该宗地面积为131.92平方米，合法面积为90平方米，超占土地面积为41.92平方米；建筑总面积为0平方米，合法建筑面积为64.57平方米，超占建筑面积为30.07平方米。
</v>
      </c>
      <c r="EP252" s="1"/>
      <c r="EQ252" s="1"/>
      <c r="ER252" s="1"/>
      <c r="ES252" s="1">
        <f t="shared" si="204"/>
        <v>1</v>
      </c>
      <c r="ET252" s="1" t="str">
        <f t="shared" si="205"/>
        <v>1</v>
      </c>
      <c r="EU252" s="1">
        <f t="shared" si="206"/>
        <v>0</v>
      </c>
      <c r="EV252" s="1">
        <f t="shared" si="207"/>
        <v>1</v>
      </c>
      <c r="EW252" s="1" t="str">
        <f t="shared" si="208"/>
        <v>1-1</v>
      </c>
      <c r="EX252" s="1" t="str">
        <f t="shared" si="209"/>
        <v>1</v>
      </c>
      <c r="EY252" s="1" t="str">
        <f t="shared" si="210"/>
        <v>1-1层</v>
      </c>
      <c r="FB252" s="5">
        <v>20210526</v>
      </c>
    </row>
    <row r="253" customHeight="1" spans="1:158">
      <c r="A253" s="1">
        <v>1</v>
      </c>
      <c r="B253" s="1" t="s">
        <v>2080</v>
      </c>
      <c r="C253" s="3" t="s">
        <v>2081</v>
      </c>
      <c r="D253" s="1" t="str">
        <f t="shared" si="191"/>
        <v>510821217203JC00302</v>
      </c>
      <c r="E253" s="1" t="str">
        <f t="shared" si="192"/>
        <v>510821217203JC00302F00010001</v>
      </c>
      <c r="F253" s="1" t="s">
        <v>2082</v>
      </c>
      <c r="G253" s="1" t="s">
        <v>169</v>
      </c>
      <c r="H253" s="1">
        <f>COUNTIF(F:F,F253)</f>
        <v>1</v>
      </c>
      <c r="I253" s="5" t="s">
        <v>170</v>
      </c>
      <c r="J253"/>
      <c r="K253"/>
      <c r="L253" s="1" t="s">
        <v>2083</v>
      </c>
      <c r="M253" s="1">
        <f>COUNTIF(L:L,L253)</f>
        <v>1</v>
      </c>
      <c r="N253" s="1" t="s">
        <v>619</v>
      </c>
      <c r="P253" s="8" t="str">
        <f>IFERROR(HYPERLINK(VLOOKUP(L:L,户籍资料路径!A:C,2,FALSE),"有"),"无")</f>
        <v>有</v>
      </c>
      <c r="Q253" s="11" t="str">
        <f>IFERROR(HYPERLINK(VLOOKUP(L:L,权属资料路径!A:B,2,FALSE),"有"),"无")</f>
        <v>无</v>
      </c>
      <c r="R253" s="11" t="str">
        <f>IFERROR(HYPERLINK(VLOOKUP(F:F,调查资料路径!A:B,2,FALSE),"有"),"无")</f>
        <v>无</v>
      </c>
      <c r="S253" s="12" t="str">
        <f t="shared" si="193"/>
        <v>有</v>
      </c>
      <c r="T253" s="1" t="s">
        <v>2084</v>
      </c>
      <c r="X253" s="1" t="s">
        <v>217</v>
      </c>
      <c r="Y253" s="1" t="str">
        <f t="shared" si="194"/>
        <v>2</v>
      </c>
      <c r="Z253" s="1" t="s">
        <v>2085</v>
      </c>
      <c r="AA253" s="1" t="str">
        <f>VLOOKUP(L:L,[1]Sheet1!$A:$N,2,FALSE)</f>
        <v>四川省旺苍县天星乡木瓜村1组2号</v>
      </c>
      <c r="AB253" s="1">
        <f t="shared" si="195"/>
        <v>0</v>
      </c>
      <c r="AC253" s="1" t="str">
        <f t="shared" si="196"/>
        <v>旺苍县天星乡木瓜村1组集体经济组织成员</v>
      </c>
      <c r="AD253" s="1">
        <v>628216</v>
      </c>
      <c r="AE253" s="1" t="s">
        <v>172</v>
      </c>
      <c r="AF253" s="1" t="s">
        <v>173</v>
      </c>
      <c r="AG253" s="1" t="s">
        <v>1934</v>
      </c>
      <c r="AH253" s="1" t="str">
        <f t="shared" si="197"/>
        <v>旺苍县天星乡木瓜村1组何国玉住宅一幢1-1层</v>
      </c>
      <c r="AJ253" s="1" t="s">
        <v>1935</v>
      </c>
      <c r="AK253" s="5" t="s">
        <v>267</v>
      </c>
      <c r="AP253" s="24" t="s">
        <v>177</v>
      </c>
      <c r="AS253" s="25" t="str">
        <f t="shared" si="198"/>
        <v>本宗地采用测距仪丈量了部分界址边长。界址线清楚，双方现场指界，与邻宗地无争议。</v>
      </c>
      <c r="AT253" s="5" t="s">
        <v>178</v>
      </c>
      <c r="AU253" s="1" t="s">
        <v>179</v>
      </c>
      <c r="AW253" s="1" t="s">
        <v>180</v>
      </c>
      <c r="AY253" s="5" t="s">
        <v>181</v>
      </c>
      <c r="BA253" s="1" t="s">
        <v>182</v>
      </c>
      <c r="BB253" s="1" t="s">
        <v>2086</v>
      </c>
      <c r="BD253" s="1" t="e">
        <f>VLOOKUP(K:K,面签资料路径!A:C,2,0)</f>
        <v>#N/A</v>
      </c>
      <c r="BG253" s="1" t="s">
        <v>207</v>
      </c>
      <c r="BH253" s="1" t="s">
        <v>185</v>
      </c>
      <c r="BJ253" s="1" t="s">
        <v>186</v>
      </c>
      <c r="BK253" s="1" t="str">
        <f t="shared" si="199"/>
        <v>自行修建</v>
      </c>
      <c r="BL253" s="1" t="s">
        <v>208</v>
      </c>
      <c r="BM253" s="1" t="s">
        <v>209</v>
      </c>
      <c r="BX253" s="1" t="s">
        <v>188</v>
      </c>
      <c r="BY253" s="1" t="s">
        <v>189</v>
      </c>
      <c r="BZ253" s="1" t="s">
        <v>189</v>
      </c>
      <c r="CA253" s="1" t="s">
        <v>189</v>
      </c>
      <c r="CB253" s="1" t="s">
        <v>189</v>
      </c>
      <c r="CC253" s="1" t="s">
        <v>188</v>
      </c>
      <c r="CD253" s="1" t="s">
        <v>189</v>
      </c>
      <c r="CF253" s="34" t="s">
        <v>2087</v>
      </c>
      <c r="DC253" s="1" t="s">
        <v>169</v>
      </c>
      <c r="DD253" s="1" t="s">
        <v>210</v>
      </c>
      <c r="DE253" s="1" t="s">
        <v>192</v>
      </c>
      <c r="DF253" s="1" t="s">
        <v>192</v>
      </c>
      <c r="DG253" s="1" t="s">
        <v>192</v>
      </c>
      <c r="DH253" s="1" t="s">
        <v>192</v>
      </c>
      <c r="DI253" s="1" t="s">
        <v>194</v>
      </c>
      <c r="DJ253" s="1" t="s">
        <v>194</v>
      </c>
      <c r="DK253" s="1" t="s">
        <v>194</v>
      </c>
      <c r="DL253" s="1" t="s">
        <v>194</v>
      </c>
      <c r="DM253" s="1">
        <v>541.95</v>
      </c>
      <c r="DN253" s="41">
        <f>ROUND(IF(AM253="是",IFERROR(DM253*EE253/SUMIF(F:F,F253,EE:EE),DM253),IFERROR(DM253*BT253/SUMIF(F:F,F253,BT:BT),DM253)),2)</f>
        <v>541.95</v>
      </c>
      <c r="DO253" s="41">
        <v>362.78</v>
      </c>
      <c r="DP253" s="41">
        <f>ROUND(IF(AM253="是",IFERROR(DO253*EE253/SUMIF(F:F,F253,EE:EE),DO253),IFERROR(DO253*BT253/SUMIF(F:F,F253,BT:BT),DO253)),2)</f>
        <v>362.78</v>
      </c>
      <c r="DQ253" s="41">
        <v>0</v>
      </c>
      <c r="DR253" s="41">
        <v>0</v>
      </c>
      <c r="DS253" s="41">
        <v>0</v>
      </c>
      <c r="DT253" s="41">
        <v>362.78</v>
      </c>
      <c r="DU253" s="41">
        <v>0</v>
      </c>
      <c r="DV253" s="41">
        <v>0</v>
      </c>
      <c r="DW253" s="41">
        <v>0</v>
      </c>
      <c r="DX253" s="41">
        <v>0</v>
      </c>
      <c r="DY253" s="41">
        <v>0</v>
      </c>
      <c r="DZ253" s="41">
        <v>0</v>
      </c>
      <c r="EA253" s="41">
        <v>0</v>
      </c>
      <c r="EB253" s="41">
        <v>0</v>
      </c>
      <c r="EC253" s="41">
        <v>0</v>
      </c>
      <c r="ED253" s="41">
        <v>0</v>
      </c>
      <c r="EE253" s="41">
        <f>ROUND(IF(AM253="是",SUM(DQ253:EC253),IFERROR(SUM(DQ253:EC253)*BT253/SUMIF(F:F,F253,BT:BT),SUM(DQ253:EC253))),2)</f>
        <v>362.78</v>
      </c>
      <c r="EF253" s="41" t="s">
        <v>195</v>
      </c>
      <c r="EG253" s="41">
        <f t="shared" si="200"/>
        <v>90</v>
      </c>
      <c r="EH253" s="41">
        <f t="shared" si="201"/>
        <v>60.2457791309161</v>
      </c>
      <c r="EI253" s="1">
        <v>1</v>
      </c>
      <c r="EJ253" s="41">
        <f t="shared" si="202"/>
        <v>451.95</v>
      </c>
      <c r="EK253" s="41">
        <f t="shared" si="203"/>
        <v>302.534220869084</v>
      </c>
      <c r="EM253" s="33" t="str">
        <f t="shared" si="190"/>
        <v>经确认，该宗地总面积为541.95平方米，合法用地面积为90平方米，超占土地面积为451.95平方米;建筑总面积为0平方米，合法建筑面积为60.25平方米，超占建筑面积为302.53平方米</v>
      </c>
      <c r="EN253" s="33"/>
      <c r="EO253" s="43" t="str">
        <f t="shared" si="167"/>
        <v>该宗地面积为541.95平方米，合法面积为90平方米，超占土地面积为451.95平方米；建筑总面积为0平方米，合法建筑面积为60.25平方米，超占建筑面积为302.53平方米。
</v>
      </c>
      <c r="EP253" s="1"/>
      <c r="EQ253" s="1"/>
      <c r="ER253" s="1"/>
      <c r="ES253" s="1">
        <f t="shared" si="204"/>
        <v>1</v>
      </c>
      <c r="ET253" s="1" t="str">
        <f t="shared" si="205"/>
        <v>1</v>
      </c>
      <c r="EU253" s="1">
        <f t="shared" si="206"/>
        <v>0</v>
      </c>
      <c r="EV253" s="1">
        <f t="shared" si="207"/>
        <v>1</v>
      </c>
      <c r="EW253" s="1" t="str">
        <f t="shared" si="208"/>
        <v>1-1</v>
      </c>
      <c r="EX253" s="1" t="str">
        <f t="shared" si="209"/>
        <v>1</v>
      </c>
      <c r="EY253" s="1" t="str">
        <f t="shared" si="210"/>
        <v>1-1层</v>
      </c>
      <c r="FB253" s="5">
        <v>20210526</v>
      </c>
    </row>
    <row r="254" customHeight="1" spans="1:158">
      <c r="A254" s="1">
        <v>1</v>
      </c>
      <c r="B254" s="1" t="s">
        <v>2088</v>
      </c>
      <c r="C254" s="3" t="s">
        <v>2089</v>
      </c>
      <c r="D254" s="1" t="str">
        <f t="shared" si="191"/>
        <v>510821217203JC00304</v>
      </c>
      <c r="E254" s="1" t="str">
        <f t="shared" si="192"/>
        <v>510821217203JC00304F00010001</v>
      </c>
      <c r="F254" s="1" t="s">
        <v>2090</v>
      </c>
      <c r="G254" s="1" t="s">
        <v>169</v>
      </c>
      <c r="H254" s="1">
        <f>COUNTIF(F:F,F254)</f>
        <v>1</v>
      </c>
      <c r="I254" s="5" t="s">
        <v>170</v>
      </c>
      <c r="J254" s="9"/>
      <c r="K254"/>
      <c r="L254" s="1" t="s">
        <v>2091</v>
      </c>
      <c r="M254" s="1">
        <f>COUNTIF(L:L,L254)</f>
        <v>1</v>
      </c>
      <c r="P254" s="6" t="str">
        <f>IFERROR(HYPERLINK(VLOOKUP(L:L,户籍资料路径!A:C,2,FALSE),"有"),"无")</f>
        <v>有</v>
      </c>
      <c r="Q254" s="11" t="str">
        <f>IFERROR(HYPERLINK(VLOOKUP(K:K,权属资料路径!A:B,2,FALSE),"有"),"无")</f>
        <v>无</v>
      </c>
      <c r="R254" s="11" t="str">
        <f>IFERROR(HYPERLINK(VLOOKUP(F:F,调查资料路径!A:B,2,FALSE),"有"),"无")</f>
        <v>无</v>
      </c>
      <c r="S254" s="12" t="str">
        <f t="shared" si="193"/>
        <v>有</v>
      </c>
      <c r="T254" s="1" t="s">
        <v>2092</v>
      </c>
      <c r="X254" s="1" t="s">
        <v>841</v>
      </c>
      <c r="Y254" s="1" t="str">
        <f t="shared" si="194"/>
        <v>6</v>
      </c>
      <c r="Z254" s="1" t="s">
        <v>2093</v>
      </c>
      <c r="AA254" s="1" t="str">
        <f>VLOOKUP(L:L,[1]Sheet1!$A:$N,2,FALSE)</f>
        <v>四川省旺苍县天星乡木瓜村1组1号</v>
      </c>
      <c r="AB254" s="1">
        <f t="shared" si="195"/>
        <v>0</v>
      </c>
      <c r="AC254" s="1" t="str">
        <f t="shared" si="196"/>
        <v>旺苍县天星乡木瓜村1组集体经济组织成员</v>
      </c>
      <c r="AD254" s="1">
        <v>628216</v>
      </c>
      <c r="AE254" s="1" t="s">
        <v>172</v>
      </c>
      <c r="AF254" s="1" t="s">
        <v>173</v>
      </c>
      <c r="AG254" s="1" t="s">
        <v>1934</v>
      </c>
      <c r="AH254" s="1" t="str">
        <f t="shared" si="197"/>
        <v>旺苍县天星乡木瓜村1组何国安住宅一幢1-2层</v>
      </c>
      <c r="AJ254" s="1" t="s">
        <v>1935</v>
      </c>
      <c r="AK254" s="5" t="s">
        <v>2094</v>
      </c>
      <c r="AP254" s="24" t="s">
        <v>177</v>
      </c>
      <c r="AQ254" s="60" t="s">
        <v>492</v>
      </c>
      <c r="AS254" s="25" t="str">
        <f t="shared" si="198"/>
        <v>本宗地采用测距仪丈量了部分界址边长。界址线清楚，双方现场指界，与邻宗地无争议。该权利人还有一处宅基地。</v>
      </c>
      <c r="AT254" s="5" t="s">
        <v>178</v>
      </c>
      <c r="AU254" s="1" t="s">
        <v>179</v>
      </c>
      <c r="AW254" s="1" t="s">
        <v>180</v>
      </c>
      <c r="AY254" s="5" t="s">
        <v>181</v>
      </c>
      <c r="BA254" s="1" t="s">
        <v>570</v>
      </c>
      <c r="BB254" s="1" t="s">
        <v>857</v>
      </c>
      <c r="BD254" s="1" t="e">
        <f>VLOOKUP(K:K,面签资料路径!A:C,2,0)</f>
        <v>#N/A</v>
      </c>
      <c r="BG254" s="1" t="s">
        <v>207</v>
      </c>
      <c r="BH254" s="1" t="s">
        <v>185</v>
      </c>
      <c r="BJ254" s="1" t="s">
        <v>186</v>
      </c>
      <c r="BK254" s="1" t="str">
        <f t="shared" si="199"/>
        <v>自行修建</v>
      </c>
      <c r="BL254" s="1" t="s">
        <v>208</v>
      </c>
      <c r="BM254" s="1" t="s">
        <v>209</v>
      </c>
      <c r="BX254" s="1" t="s">
        <v>188</v>
      </c>
      <c r="BY254" s="1" t="s">
        <v>189</v>
      </c>
      <c r="BZ254" s="1" t="s">
        <v>188</v>
      </c>
      <c r="CA254" s="1" t="s">
        <v>189</v>
      </c>
      <c r="CB254" s="1" t="s">
        <v>189</v>
      </c>
      <c r="CC254" s="1" t="s">
        <v>188</v>
      </c>
      <c r="CD254" s="1" t="s">
        <v>189</v>
      </c>
      <c r="DC254" s="1" t="s">
        <v>217</v>
      </c>
      <c r="DD254" s="1" t="s">
        <v>244</v>
      </c>
      <c r="DE254" s="1" t="s">
        <v>2095</v>
      </c>
      <c r="DF254" s="1" t="s">
        <v>211</v>
      </c>
      <c r="DG254" s="1" t="s">
        <v>211</v>
      </c>
      <c r="DH254" s="1" t="s">
        <v>192</v>
      </c>
      <c r="DI254" s="1" t="s">
        <v>194</v>
      </c>
      <c r="DJ254" s="1" t="s">
        <v>194</v>
      </c>
      <c r="DK254" s="1" t="s">
        <v>194</v>
      </c>
      <c r="DL254" s="1" t="s">
        <v>194</v>
      </c>
      <c r="DM254" s="1">
        <v>114.61</v>
      </c>
      <c r="DN254" s="41">
        <f>ROUND(IF(AM254="是",IFERROR(DM254*EE254/SUMIF(F:F,F254,EE:EE),DM254),IFERROR(DM254*BT254/SUMIF(F:F,F254,BT:BT),DM254)),2)</f>
        <v>114.61</v>
      </c>
      <c r="DO254" s="41">
        <v>97.38</v>
      </c>
      <c r="DP254" s="41">
        <f>ROUND(IF(AM254="是",IFERROR(DO254*EE254/SUMIF(F:F,F254,EE:EE),DO254),IFERROR(DO254*BT254/SUMIF(F:F,F254,BT:BT),DO254)),2)</f>
        <v>97.38</v>
      </c>
      <c r="DQ254" s="41">
        <v>0</v>
      </c>
      <c r="DR254" s="41">
        <v>0</v>
      </c>
      <c r="DS254" s="41">
        <v>0</v>
      </c>
      <c r="DT254" s="41">
        <v>94.62</v>
      </c>
      <c r="DU254" s="41">
        <v>100.45</v>
      </c>
      <c r="DV254" s="41">
        <v>0</v>
      </c>
      <c r="DW254" s="41">
        <v>0</v>
      </c>
      <c r="DX254" s="41">
        <v>0</v>
      </c>
      <c r="DY254" s="41">
        <v>0</v>
      </c>
      <c r="DZ254" s="41">
        <v>0</v>
      </c>
      <c r="EA254" s="41">
        <v>0</v>
      </c>
      <c r="EB254" s="41">
        <v>0</v>
      </c>
      <c r="EC254" s="41">
        <v>0</v>
      </c>
      <c r="ED254" s="41">
        <v>0</v>
      </c>
      <c r="EE254" s="41">
        <f>ROUND(IF(AM254="是",SUM(DQ254:EC254),IFERROR(SUM(DQ254:EC254)*BT254/SUMIF(F:F,F254,BT:BT),SUM(DQ254:EC254))),2)</f>
        <v>195.07</v>
      </c>
      <c r="EF254" s="41" t="s">
        <v>195</v>
      </c>
      <c r="EG254" s="41">
        <f t="shared" si="200"/>
        <v>114.61</v>
      </c>
      <c r="EH254" s="41">
        <f t="shared" si="201"/>
        <v>195.07</v>
      </c>
      <c r="EI254" s="1">
        <v>2</v>
      </c>
      <c r="EJ254" s="41">
        <f t="shared" si="202"/>
        <v>0</v>
      </c>
      <c r="EK254" s="41">
        <f t="shared" si="203"/>
        <v>0</v>
      </c>
      <c r="EM254" s="33" t="str">
        <f t="shared" si="190"/>
        <v>无</v>
      </c>
      <c r="EN254" s="33"/>
      <c r="EO254" s="43" t="str">
        <f t="shared" si="167"/>
        <v/>
      </c>
      <c r="EP254" s="1"/>
      <c r="EQ254" s="1"/>
      <c r="ER254" s="1"/>
      <c r="ES254" s="1">
        <f t="shared" si="204"/>
        <v>2</v>
      </c>
      <c r="ET254" s="1" t="str">
        <f t="shared" si="205"/>
        <v>2</v>
      </c>
      <c r="EU254" s="1">
        <f t="shared" si="206"/>
        <v>0</v>
      </c>
      <c r="EV254" s="1">
        <f t="shared" si="207"/>
        <v>1</v>
      </c>
      <c r="EW254" s="1" t="str">
        <f t="shared" si="208"/>
        <v>1-2</v>
      </c>
      <c r="EX254" s="1" t="str">
        <f t="shared" si="209"/>
        <v>2</v>
      </c>
      <c r="EY254" s="1" t="str">
        <f t="shared" si="210"/>
        <v>1-2层</v>
      </c>
      <c r="FB254" s="5">
        <v>20210526</v>
      </c>
    </row>
    <row r="255" customHeight="1" spans="1:158">
      <c r="A255" s="1">
        <v>1</v>
      </c>
      <c r="B255" s="1" t="s">
        <v>2096</v>
      </c>
      <c r="C255" s="3" t="s">
        <v>2097</v>
      </c>
      <c r="D255" s="1" t="str">
        <f t="shared" si="191"/>
        <v>510821217203JC00306</v>
      </c>
      <c r="E255" s="1" t="str">
        <f t="shared" si="192"/>
        <v>510821217203JC00306F00010001</v>
      </c>
      <c r="F255" s="1" t="s">
        <v>2098</v>
      </c>
      <c r="G255" s="1" t="s">
        <v>169</v>
      </c>
      <c r="H255" s="1">
        <f>COUNTIF(F:F,F255)</f>
        <v>1</v>
      </c>
      <c r="I255" s="5" t="s">
        <v>170</v>
      </c>
      <c r="J255" s="9"/>
      <c r="L255" s="1" t="s">
        <v>2099</v>
      </c>
      <c r="M255" s="1">
        <f>COUNTIF(L:L,L255)</f>
        <v>1</v>
      </c>
      <c r="P255" s="6" t="str">
        <f>IFERROR(HYPERLINK(VLOOKUP(L:L,户籍资料路径!A:C,2,FALSE),"有"),"无")</f>
        <v>有</v>
      </c>
      <c r="Q255" s="11" t="str">
        <f>IFERROR(HYPERLINK(VLOOKUP(K:K,权属资料路径!A:B,2,FALSE),"有"),"无")</f>
        <v>无</v>
      </c>
      <c r="R255" s="11" t="str">
        <f>IFERROR(HYPERLINK(VLOOKUP(F:F,调查资料路径!A:B,2,FALSE),"有"),"无")</f>
        <v>无</v>
      </c>
      <c r="S255" s="12" t="str">
        <f t="shared" si="193"/>
        <v>有</v>
      </c>
      <c r="T255" s="1" t="s">
        <v>2100</v>
      </c>
      <c r="X255" s="1" t="s">
        <v>233</v>
      </c>
      <c r="Y255" s="1" t="str">
        <f t="shared" si="194"/>
        <v>3</v>
      </c>
      <c r="Z255" s="1" t="s">
        <v>2101</v>
      </c>
      <c r="AA255" s="1" t="str">
        <f>VLOOKUP(L:L,[1]Sheet1!$A:$N,2,FALSE)</f>
        <v>四川省旺苍县天星乡木瓜村2组31号</v>
      </c>
      <c r="AB255" s="1">
        <f t="shared" si="195"/>
        <v>0</v>
      </c>
      <c r="AC255" s="1" t="str">
        <f t="shared" si="196"/>
        <v>旺苍县天星乡木瓜村2组集体经济组织成员</v>
      </c>
      <c r="AD255" s="1">
        <v>628216</v>
      </c>
      <c r="AE255" s="1" t="s">
        <v>172</v>
      </c>
      <c r="AF255" s="1" t="s">
        <v>173</v>
      </c>
      <c r="AG255" s="1" t="s">
        <v>567</v>
      </c>
      <c r="AH255" s="1" t="str">
        <f t="shared" si="197"/>
        <v>旺苍县天星乡木瓜村2组付贤庭住宅一幢1-2层</v>
      </c>
      <c r="AJ255" s="1" t="s">
        <v>568</v>
      </c>
      <c r="AK255" s="5" t="s">
        <v>2102</v>
      </c>
      <c r="AP255" s="24" t="s">
        <v>177</v>
      </c>
      <c r="AQ255" s="27" t="s">
        <v>492</v>
      </c>
      <c r="AS255" s="25" t="str">
        <f t="shared" si="198"/>
        <v>本宗地采用测距仪丈量了部分界址边长。界址线清楚，双方现场指界，与邻宗地无争议。该权利人还有一处宅基地。</v>
      </c>
      <c r="AT255" s="5" t="s">
        <v>178</v>
      </c>
      <c r="AU255" s="1" t="s">
        <v>179</v>
      </c>
      <c r="AW255" s="1" t="s">
        <v>180</v>
      </c>
      <c r="AY255" s="5" t="s">
        <v>181</v>
      </c>
      <c r="BA255" s="1" t="s">
        <v>182</v>
      </c>
      <c r="BB255" s="1" t="s">
        <v>2103</v>
      </c>
      <c r="BD255" s="1" t="e">
        <f>VLOOKUP(K:K,面签资料路径!A:C,2,0)</f>
        <v>#N/A</v>
      </c>
      <c r="BG255" s="1" t="s">
        <v>207</v>
      </c>
      <c r="BH255" s="1" t="s">
        <v>185</v>
      </c>
      <c r="BJ255" s="1" t="s">
        <v>186</v>
      </c>
      <c r="BK255" s="1" t="str">
        <f t="shared" si="199"/>
        <v>自行修建</v>
      </c>
      <c r="BL255" s="1" t="s">
        <v>208</v>
      </c>
      <c r="BM255" s="1" t="s">
        <v>209</v>
      </c>
      <c r="BX255" s="1" t="s">
        <v>188</v>
      </c>
      <c r="BY255" s="1" t="s">
        <v>189</v>
      </c>
      <c r="BZ255" s="1" t="s">
        <v>188</v>
      </c>
      <c r="CA255" s="1" t="s">
        <v>189</v>
      </c>
      <c r="CB255" s="1" t="s">
        <v>189</v>
      </c>
      <c r="CC255" s="1" t="s">
        <v>188</v>
      </c>
      <c r="CD255" s="1" t="s">
        <v>189</v>
      </c>
      <c r="DC255" s="1" t="s">
        <v>217</v>
      </c>
      <c r="DD255" s="1" t="s">
        <v>244</v>
      </c>
      <c r="DE255" s="1" t="s">
        <v>211</v>
      </c>
      <c r="DF255" s="1" t="s">
        <v>211</v>
      </c>
      <c r="DG255" s="1" t="s">
        <v>192</v>
      </c>
      <c r="DH255" s="1" t="s">
        <v>2104</v>
      </c>
      <c r="DI255" s="1" t="s">
        <v>194</v>
      </c>
      <c r="DJ255" s="1" t="s">
        <v>194</v>
      </c>
      <c r="DK255" s="1" t="s">
        <v>194</v>
      </c>
      <c r="DL255" s="1" t="s">
        <v>194</v>
      </c>
      <c r="DM255" s="1">
        <v>137.79</v>
      </c>
      <c r="DN255" s="41">
        <f>ROUND(IF(AM255="是",IFERROR(DM255*EE255/SUMIF(F:F,F255,EE:EE),DM255),IFERROR(DM255*BT255/SUMIF(F:F,F255,BT:BT),DM255)),2)</f>
        <v>137.79</v>
      </c>
      <c r="DO255" s="41">
        <v>107.23</v>
      </c>
      <c r="DP255" s="41">
        <f>ROUND(IF(AM255="是",IFERROR(DO255*EE255/SUMIF(F:F,F255,EE:EE),DO255),IFERROR(DO255*BT255/SUMIF(F:F,F255,BT:BT),DO255)),2)</f>
        <v>107.23</v>
      </c>
      <c r="DQ255" s="41">
        <v>0</v>
      </c>
      <c r="DR255" s="41">
        <v>0</v>
      </c>
      <c r="DS255" s="41">
        <v>0</v>
      </c>
      <c r="DT255" s="41">
        <v>107.23</v>
      </c>
      <c r="DU255" s="41">
        <v>107.23</v>
      </c>
      <c r="DV255" s="41">
        <v>0</v>
      </c>
      <c r="DW255" s="41">
        <v>0</v>
      </c>
      <c r="DX255" s="41">
        <v>0</v>
      </c>
      <c r="DY255" s="41">
        <v>0</v>
      </c>
      <c r="DZ255" s="41">
        <v>0</v>
      </c>
      <c r="EA255" s="41">
        <v>0</v>
      </c>
      <c r="EB255" s="41">
        <v>0</v>
      </c>
      <c r="EC255" s="41">
        <v>0</v>
      </c>
      <c r="ED255" s="41">
        <v>0</v>
      </c>
      <c r="EE255" s="41">
        <f>ROUND(IF(AM255="是",SUM(DQ255:EC255),IFERROR(SUM(DQ255:EC255)*BT255/SUMIF(F:F,F255,BT:BT),SUM(DQ255:EC255))),2)</f>
        <v>214.46</v>
      </c>
      <c r="EF255" s="41" t="s">
        <v>195</v>
      </c>
      <c r="EG255" s="41">
        <f t="shared" si="200"/>
        <v>90</v>
      </c>
      <c r="EH255" s="41">
        <f t="shared" si="201"/>
        <v>140.078380143697</v>
      </c>
      <c r="EI255" s="1">
        <v>2</v>
      </c>
      <c r="EJ255" s="41">
        <f t="shared" si="202"/>
        <v>47.79</v>
      </c>
      <c r="EK255" s="41">
        <f t="shared" si="203"/>
        <v>74.381619856303</v>
      </c>
      <c r="EM255" s="33" t="str">
        <f t="shared" si="190"/>
        <v>经确认，该宗地总面积为137.79平方米，合法用地面积为90平方米，超占土地面积为47.79平方米;建筑总面积为0平方米，合法建筑面积为140.08平方米，超占建筑面积为74.38平方米</v>
      </c>
      <c r="EN255" s="33"/>
      <c r="EO255" s="43" t="str">
        <f t="shared" si="167"/>
        <v>该宗地面积为137.79平方米，合法面积为90平方米，超占土地面积为47.79平方米；建筑总面积为0平方米，合法建筑面积为140.08平方米，超占建筑面积为74.38平方米。
</v>
      </c>
      <c r="EP255" s="1"/>
      <c r="EQ255" s="1"/>
      <c r="ER255" s="1"/>
      <c r="ES255" s="1">
        <f t="shared" si="204"/>
        <v>2</v>
      </c>
      <c r="ET255" s="1" t="str">
        <f t="shared" si="205"/>
        <v>2</v>
      </c>
      <c r="EU255" s="1">
        <f t="shared" si="206"/>
        <v>0</v>
      </c>
      <c r="EV255" s="1">
        <f t="shared" si="207"/>
        <v>1</v>
      </c>
      <c r="EW255" s="1" t="str">
        <f t="shared" si="208"/>
        <v>1-2</v>
      </c>
      <c r="EX255" s="1" t="str">
        <f t="shared" si="209"/>
        <v>2</v>
      </c>
      <c r="EY255" s="1" t="str">
        <f t="shared" si="210"/>
        <v>1-2层</v>
      </c>
      <c r="FB255" s="5">
        <v>20210526</v>
      </c>
    </row>
    <row r="256" customHeight="1" spans="1:158">
      <c r="A256" s="1">
        <v>1</v>
      </c>
      <c r="B256" s="1" t="s">
        <v>2105</v>
      </c>
      <c r="C256" s="3" t="s">
        <v>2106</v>
      </c>
      <c r="D256" s="1" t="str">
        <f t="shared" si="191"/>
        <v>510821217203JC00307</v>
      </c>
      <c r="E256" s="1" t="str">
        <f t="shared" si="192"/>
        <v>510821217203JC00307F00010001</v>
      </c>
      <c r="F256" s="1" t="s">
        <v>2107</v>
      </c>
      <c r="G256" s="1" t="s">
        <v>169</v>
      </c>
      <c r="H256" s="1">
        <f>COUNTIF(F:F,F256)</f>
        <v>1</v>
      </c>
      <c r="I256" s="5" t="s">
        <v>170</v>
      </c>
      <c r="L256" s="1" t="s">
        <v>2108</v>
      </c>
      <c r="M256" s="1">
        <f>COUNTIF(L:L,L256)</f>
        <v>1</v>
      </c>
      <c r="N256" s="1" t="s">
        <v>2109</v>
      </c>
      <c r="P256" s="8" t="str">
        <f>IFERROR(HYPERLINK(VLOOKUP(L:L,户籍资料路径!A:C,2,FALSE),"有"),"无")</f>
        <v>有</v>
      </c>
      <c r="Q256" s="11" t="str">
        <f>IFERROR(HYPERLINK(VLOOKUP(K:K,权属资料路径!A:B,2,FALSE),"有"),"无")</f>
        <v>无</v>
      </c>
      <c r="R256" s="11" t="str">
        <f>IFERROR(HYPERLINK(VLOOKUP(F:F,调查资料路径!A:B,2,FALSE),"有"),"无")</f>
        <v>无</v>
      </c>
      <c r="S256" s="12" t="str">
        <f t="shared" si="193"/>
        <v>有</v>
      </c>
      <c r="T256" s="1" t="s">
        <v>2110</v>
      </c>
      <c r="X256" s="1" t="s">
        <v>202</v>
      </c>
      <c r="Y256" s="1" t="str">
        <f t="shared" si="194"/>
        <v>4</v>
      </c>
      <c r="Z256" s="1" t="s">
        <v>2111</v>
      </c>
      <c r="AA256" s="1" t="str">
        <f>VLOOKUP(L:L,[1]Sheet1!$A:$N,2,FALSE)</f>
        <v>四川省旺苍县天星乡木瓜村2组26号</v>
      </c>
      <c r="AB256" s="1">
        <f t="shared" si="195"/>
        <v>0</v>
      </c>
      <c r="AC256" s="1" t="str">
        <f t="shared" si="196"/>
        <v>旺苍县天星乡木瓜村2组集体经济组织成员</v>
      </c>
      <c r="AD256" s="1">
        <v>628216</v>
      </c>
      <c r="AE256" s="1" t="s">
        <v>172</v>
      </c>
      <c r="AF256" s="1" t="s">
        <v>173</v>
      </c>
      <c r="AG256" s="1" t="s">
        <v>567</v>
      </c>
      <c r="AH256" s="1" t="str">
        <f t="shared" si="197"/>
        <v>旺苍县天星乡木瓜村2组付朝华住宅一幢1-1层</v>
      </c>
      <c r="AJ256" s="1" t="s">
        <v>568</v>
      </c>
      <c r="AK256" s="5" t="s">
        <v>2016</v>
      </c>
      <c r="AP256" s="24" t="s">
        <v>177</v>
      </c>
      <c r="AS256" s="25" t="str">
        <f t="shared" si="198"/>
        <v>本宗地采用测距仪丈量了部分界址边长。界址线清楚，双方现场指界，与邻宗地无争议。</v>
      </c>
      <c r="AT256" s="5" t="s">
        <v>178</v>
      </c>
      <c r="AU256" s="1" t="s">
        <v>179</v>
      </c>
      <c r="AW256" s="1" t="s">
        <v>180</v>
      </c>
      <c r="AY256" s="5" t="s">
        <v>181</v>
      </c>
      <c r="BA256" s="1" t="s">
        <v>182</v>
      </c>
      <c r="BB256" s="1" t="s">
        <v>2073</v>
      </c>
      <c r="BD256" s="1" t="e">
        <f>VLOOKUP(K:K,面签资料路径!A:C,2,0)</f>
        <v>#N/A</v>
      </c>
      <c r="BG256" s="1" t="s">
        <v>207</v>
      </c>
      <c r="BH256" s="1" t="s">
        <v>185</v>
      </c>
      <c r="BJ256" s="1" t="s">
        <v>186</v>
      </c>
      <c r="BK256" s="1" t="str">
        <f t="shared" si="199"/>
        <v>自行修建</v>
      </c>
      <c r="BL256" s="1" t="s">
        <v>208</v>
      </c>
      <c r="BM256" s="1" t="s">
        <v>209</v>
      </c>
      <c r="BX256" s="1" t="s">
        <v>189</v>
      </c>
      <c r="BY256" s="1" t="s">
        <v>189</v>
      </c>
      <c r="BZ256" s="1" t="s">
        <v>189</v>
      </c>
      <c r="CA256" s="1" t="s">
        <v>189</v>
      </c>
      <c r="CB256" s="1" t="s">
        <v>189</v>
      </c>
      <c r="CC256" s="1" t="s">
        <v>188</v>
      </c>
      <c r="CD256" s="1" t="s">
        <v>189</v>
      </c>
      <c r="CF256" s="9"/>
      <c r="DC256" s="1" t="s">
        <v>169</v>
      </c>
      <c r="DD256" s="1" t="s">
        <v>210</v>
      </c>
      <c r="DE256" s="1" t="s">
        <v>220</v>
      </c>
      <c r="DF256" s="1" t="s">
        <v>211</v>
      </c>
      <c r="DG256" s="1" t="s">
        <v>220</v>
      </c>
      <c r="DH256" s="1" t="s">
        <v>192</v>
      </c>
      <c r="DI256" s="1" t="s">
        <v>194</v>
      </c>
      <c r="DJ256" s="1" t="s">
        <v>194</v>
      </c>
      <c r="DK256" s="1" t="s">
        <v>194</v>
      </c>
      <c r="DL256" s="1" t="s">
        <v>194</v>
      </c>
      <c r="DM256" s="1">
        <v>195.2</v>
      </c>
      <c r="DN256" s="41">
        <f>ROUND(IF(AM256="是",IFERROR(DM256*EE256/SUMIF(F:F,F256,EE:EE),DM256),IFERROR(DM256*BT256/SUMIF(F:F,F256,BT:BT),DM256)),2)</f>
        <v>195.2</v>
      </c>
      <c r="DO256" s="41">
        <v>154.91</v>
      </c>
      <c r="DP256" s="41">
        <f>ROUND(IF(AM256="是",IFERROR(DO256*EE256/SUMIF(F:F,F256,EE:EE),DO256),IFERROR(DO256*BT256/SUMIF(F:F,F256,BT:BT),DO256)),2)</f>
        <v>154.91</v>
      </c>
      <c r="DQ256" s="41">
        <v>0</v>
      </c>
      <c r="DR256" s="41">
        <v>0</v>
      </c>
      <c r="DS256" s="41">
        <v>0</v>
      </c>
      <c r="DT256" s="41">
        <v>154.91</v>
      </c>
      <c r="DU256" s="41">
        <v>0</v>
      </c>
      <c r="DV256" s="41">
        <v>0</v>
      </c>
      <c r="DW256" s="41">
        <v>0</v>
      </c>
      <c r="DX256" s="41">
        <v>0</v>
      </c>
      <c r="DY256" s="41">
        <v>0</v>
      </c>
      <c r="DZ256" s="41">
        <v>0</v>
      </c>
      <c r="EA256" s="41">
        <v>0</v>
      </c>
      <c r="EB256" s="41">
        <v>0</v>
      </c>
      <c r="EC256" s="41">
        <v>0</v>
      </c>
      <c r="ED256" s="41">
        <v>0</v>
      </c>
      <c r="EE256" s="41">
        <f>ROUND(IF(AM256="是",SUM(DQ256:EC256),IFERROR(SUM(DQ256:EC256)*BT256/SUMIF(F:F,F256,BT:BT),SUM(DQ256:EC256))),2)</f>
        <v>154.91</v>
      </c>
      <c r="EF256" s="41" t="s">
        <v>195</v>
      </c>
      <c r="EG256" s="41">
        <f t="shared" si="200"/>
        <v>120</v>
      </c>
      <c r="EH256" s="41">
        <f t="shared" si="201"/>
        <v>95.2315573770492</v>
      </c>
      <c r="EI256" s="1">
        <v>1</v>
      </c>
      <c r="EJ256" s="41">
        <f t="shared" si="202"/>
        <v>75.2</v>
      </c>
      <c r="EK256" s="41">
        <f t="shared" si="203"/>
        <v>59.6784426229508</v>
      </c>
      <c r="EM256" s="33" t="str">
        <f t="shared" si="190"/>
        <v>经确认，该宗地总面积为195.2平方米，合法用地面积为120平方米，超占土地面积为75.2平方米;建筑总面积为0平方米，合法建筑面积为95.23平方米，超占建筑面积为59.68平方米</v>
      </c>
      <c r="EN256" s="33"/>
      <c r="EO256" s="43" t="str">
        <f t="shared" si="167"/>
        <v>该宗地面积为195.2平方米，合法面积为120平方米，超占土地面积为75.2平方米；建筑总面积为0平方米，合法建筑面积为95.23平方米，超占建筑面积为59.68平方米。
</v>
      </c>
      <c r="EP256" s="1"/>
      <c r="EQ256" s="1"/>
      <c r="ER256" s="1"/>
      <c r="ES256" s="1">
        <f t="shared" si="204"/>
        <v>1</v>
      </c>
      <c r="ET256" s="1" t="str">
        <f t="shared" si="205"/>
        <v>1</v>
      </c>
      <c r="EU256" s="1">
        <f t="shared" si="206"/>
        <v>0</v>
      </c>
      <c r="EV256" s="1">
        <f t="shared" si="207"/>
        <v>1</v>
      </c>
      <c r="EW256" s="1" t="str">
        <f t="shared" si="208"/>
        <v>1-1</v>
      </c>
      <c r="EX256" s="1" t="str">
        <f t="shared" si="209"/>
        <v>1</v>
      </c>
      <c r="EY256" s="1" t="str">
        <f t="shared" si="210"/>
        <v>1-1层</v>
      </c>
      <c r="FB256" s="5">
        <v>20210526</v>
      </c>
    </row>
    <row r="257" customHeight="1" spans="1:158">
      <c r="A257" s="1">
        <v>1</v>
      </c>
      <c r="B257" s="1" t="s">
        <v>2112</v>
      </c>
      <c r="C257" s="3" t="s">
        <v>2113</v>
      </c>
      <c r="D257" s="1" t="str">
        <f t="shared" si="191"/>
        <v>510821217203JC00308</v>
      </c>
      <c r="E257" s="1" t="str">
        <f t="shared" si="192"/>
        <v>510821217203JC00308F00010001</v>
      </c>
      <c r="F257" s="1" t="s">
        <v>2114</v>
      </c>
      <c r="G257" s="1" t="s">
        <v>169</v>
      </c>
      <c r="H257" s="1">
        <f>COUNTIF(F:F,F257)</f>
        <v>1</v>
      </c>
      <c r="I257" s="5" t="s">
        <v>170</v>
      </c>
      <c r="J257" s="9"/>
      <c r="L257" s="9" t="s">
        <v>2115</v>
      </c>
      <c r="M257" s="1">
        <f>COUNTIF(L:L,L257)</f>
        <v>1</v>
      </c>
      <c r="P257" s="8" t="str">
        <f>IFERROR(HYPERLINK(VLOOKUP(L:L,户籍资料路径!A:C,2,FALSE),"有"),"无")</f>
        <v>有</v>
      </c>
      <c r="Q257" s="11" t="str">
        <f>IFERROR(HYPERLINK(VLOOKUP(L:L,权属资料路径!A:B,2,FALSE),"有"),"无")</f>
        <v>无</v>
      </c>
      <c r="R257" s="11" t="str">
        <f>IFERROR(HYPERLINK(VLOOKUP(F:F,调查资料路径!A:B,2,FALSE),"有"),"无")</f>
        <v>无</v>
      </c>
      <c r="S257" s="12" t="str">
        <f t="shared" si="193"/>
        <v>有</v>
      </c>
      <c r="T257" s="1" t="s">
        <v>2116</v>
      </c>
      <c r="X257" s="1" t="s">
        <v>202</v>
      </c>
      <c r="Y257" s="1" t="str">
        <f t="shared" si="194"/>
        <v>4</v>
      </c>
      <c r="Z257" s="7"/>
      <c r="AA257" s="1" t="str">
        <f>VLOOKUP(L:L,[1]Sheet1!$A:$N,2,FALSE)</f>
        <v>四川省旺苍县天星乡木瓜村9组7号</v>
      </c>
      <c r="AB257" s="1">
        <f t="shared" si="195"/>
        <v>0</v>
      </c>
      <c r="AC257" s="1" t="str">
        <f t="shared" si="196"/>
        <v>旺苍县天星乡木瓜村1组集体经济组织成员</v>
      </c>
      <c r="AD257" s="1">
        <v>628216</v>
      </c>
      <c r="AE257" s="1" t="s">
        <v>172</v>
      </c>
      <c r="AF257" s="1" t="s">
        <v>173</v>
      </c>
      <c r="AG257" s="1" t="s">
        <v>1934</v>
      </c>
      <c r="AH257" s="1" t="str">
        <f t="shared" si="197"/>
        <v>旺苍县天星乡木瓜村1组彭学云住宅一幢1-2层</v>
      </c>
      <c r="AJ257" s="1" t="s">
        <v>1935</v>
      </c>
      <c r="AK257" s="5" t="s">
        <v>2117</v>
      </c>
      <c r="AP257" s="24" t="s">
        <v>177</v>
      </c>
      <c r="AS257" s="25" t="str">
        <f t="shared" si="198"/>
        <v>本宗地采用测距仪丈量了部分界址边长。界址线清楚，双方现场指界，与邻宗地无争议。</v>
      </c>
      <c r="AT257" s="5" t="s">
        <v>178</v>
      </c>
      <c r="AU257" s="1" t="s">
        <v>179</v>
      </c>
      <c r="AW257" s="1" t="s">
        <v>180</v>
      </c>
      <c r="AY257" s="5" t="s">
        <v>181</v>
      </c>
      <c r="BA257" s="1">
        <v>0</v>
      </c>
      <c r="BB257" s="1">
        <v>0</v>
      </c>
      <c r="BD257" s="1" t="e">
        <f>VLOOKUP(K:K,面签资料路径!A:C,2,0)</f>
        <v>#N/A</v>
      </c>
      <c r="BG257" s="1" t="s">
        <v>207</v>
      </c>
      <c r="BH257" s="1" t="s">
        <v>185</v>
      </c>
      <c r="BJ257" s="1" t="s">
        <v>186</v>
      </c>
      <c r="BK257" s="1" t="str">
        <f t="shared" si="199"/>
        <v>自行修建</v>
      </c>
      <c r="BL257" s="1" t="s">
        <v>208</v>
      </c>
      <c r="BM257" s="1" t="s">
        <v>209</v>
      </c>
      <c r="BX257" s="1" t="s">
        <v>188</v>
      </c>
      <c r="BY257" s="1" t="s">
        <v>189</v>
      </c>
      <c r="BZ257" s="1" t="s">
        <v>189</v>
      </c>
      <c r="CA257" s="1" t="s">
        <v>189</v>
      </c>
      <c r="CB257" s="1" t="s">
        <v>189</v>
      </c>
      <c r="CC257" s="1" t="s">
        <v>188</v>
      </c>
      <c r="CD257" s="1" t="s">
        <v>189</v>
      </c>
      <c r="DC257" s="1" t="s">
        <v>217</v>
      </c>
      <c r="DD257" s="1" t="s">
        <v>244</v>
      </c>
      <c r="DE257" s="1" t="s">
        <v>211</v>
      </c>
      <c r="DF257" s="1" t="s">
        <v>220</v>
      </c>
      <c r="DG257" s="1" t="s">
        <v>220</v>
      </c>
      <c r="DH257" s="1" t="s">
        <v>211</v>
      </c>
      <c r="DI257" s="1" t="s">
        <v>194</v>
      </c>
      <c r="DJ257" s="1" t="s">
        <v>194</v>
      </c>
      <c r="DK257" s="1" t="s">
        <v>194</v>
      </c>
      <c r="DL257" s="1" t="s">
        <v>194</v>
      </c>
      <c r="DM257" s="1">
        <v>209.71</v>
      </c>
      <c r="DN257" s="41">
        <f>ROUND(IF(AM257="是",IFERROR(DM257*EE257/SUMIF(F:F,F257,EE:EE),DM257),IFERROR(DM257*BT257/SUMIF(F:F,F257,BT:BT),DM257)),2)</f>
        <v>209.71</v>
      </c>
      <c r="DO257" s="41">
        <v>179.97</v>
      </c>
      <c r="DP257" s="41">
        <f>ROUND(IF(AM257="是",IFERROR(DO257*EE257/SUMIF(F:F,F257,EE:EE),DO257),IFERROR(DO257*BT257/SUMIF(F:F,F257,BT:BT),DO257)),2)</f>
        <v>179.97</v>
      </c>
      <c r="DQ257" s="41">
        <v>0</v>
      </c>
      <c r="DR257" s="41">
        <v>0</v>
      </c>
      <c r="DS257" s="41">
        <v>0</v>
      </c>
      <c r="DT257" s="41">
        <v>179.97</v>
      </c>
      <c r="DU257" s="41">
        <v>131.54</v>
      </c>
      <c r="DV257" s="41">
        <v>0</v>
      </c>
      <c r="DW257" s="41">
        <v>0</v>
      </c>
      <c r="DX257" s="41">
        <v>0</v>
      </c>
      <c r="DY257" s="41">
        <v>0</v>
      </c>
      <c r="DZ257" s="41">
        <v>0</v>
      </c>
      <c r="EA257" s="41">
        <v>0</v>
      </c>
      <c r="EB257" s="41">
        <v>0</v>
      </c>
      <c r="EC257" s="41">
        <v>0</v>
      </c>
      <c r="ED257" s="41">
        <v>0</v>
      </c>
      <c r="EE257" s="41">
        <f>ROUND(IF(AM257="是",SUM(DQ257:EC257),IFERROR(SUM(DQ257:EC257)*BT257/SUMIF(F:F,F257,BT:BT),SUM(DQ257:EC257))),2)</f>
        <v>311.51</v>
      </c>
      <c r="EF257" s="41" t="s">
        <v>195</v>
      </c>
      <c r="EG257" s="41">
        <f t="shared" si="200"/>
        <v>120</v>
      </c>
      <c r="EH257" s="41">
        <f t="shared" si="201"/>
        <v>178.251871632254</v>
      </c>
      <c r="EI257" s="1">
        <v>2</v>
      </c>
      <c r="EJ257" s="41">
        <f t="shared" si="202"/>
        <v>89.71</v>
      </c>
      <c r="EK257" s="41">
        <f t="shared" si="203"/>
        <v>133.258128367746</v>
      </c>
      <c r="EM257" s="33" t="str">
        <f t="shared" si="190"/>
        <v>经确认，该宗地总面积为209.71平方米，合法用地面积为120平方米，超占土地面积为89.71平方米;建筑总面积为0平方米，合法建筑面积为178.25平方米，超占建筑面积为133.26平方米</v>
      </c>
      <c r="EN257" s="33"/>
      <c r="EO257" s="43" t="str">
        <f t="shared" si="167"/>
        <v>该宗地面积为209.71平方米，合法面积为120平方米，超占土地面积为89.71平方米；建筑总面积为0平方米，合法建筑面积为178.25平方米，超占建筑面积为133.26平方米。
</v>
      </c>
      <c r="EP257" s="1"/>
      <c r="EQ257" s="1"/>
      <c r="ER257" s="1"/>
      <c r="ES257" s="1">
        <f t="shared" si="204"/>
        <v>2</v>
      </c>
      <c r="ET257" s="1" t="str">
        <f t="shared" si="205"/>
        <v>2</v>
      </c>
      <c r="EU257" s="1">
        <f t="shared" si="206"/>
        <v>0</v>
      </c>
      <c r="EV257" s="1">
        <f t="shared" si="207"/>
        <v>1</v>
      </c>
      <c r="EW257" s="1" t="str">
        <f t="shared" si="208"/>
        <v>1-2</v>
      </c>
      <c r="EX257" s="1" t="str">
        <f t="shared" si="209"/>
        <v>2</v>
      </c>
      <c r="EY257" s="1" t="str">
        <f t="shared" si="210"/>
        <v>1-2层</v>
      </c>
      <c r="FB257" s="5">
        <v>20210526</v>
      </c>
    </row>
    <row r="258" customHeight="1" spans="1:158">
      <c r="A258" s="1">
        <v>1</v>
      </c>
      <c r="B258" s="1" t="s">
        <v>2118</v>
      </c>
      <c r="C258" s="3" t="s">
        <v>2119</v>
      </c>
      <c r="D258" s="1" t="str">
        <f t="shared" si="191"/>
        <v>510821217203JC00309</v>
      </c>
      <c r="E258" s="1" t="str">
        <f t="shared" si="192"/>
        <v>510821217203JC00309F00010001</v>
      </c>
      <c r="F258" s="1" t="s">
        <v>2120</v>
      </c>
      <c r="G258" s="1" t="s">
        <v>169</v>
      </c>
      <c r="H258" s="1">
        <f>COUNTIF(F:F,F258)</f>
        <v>1</v>
      </c>
      <c r="I258" s="5" t="s">
        <v>170</v>
      </c>
      <c r="J258"/>
      <c r="K258"/>
      <c r="L258" s="1" t="s">
        <v>2121</v>
      </c>
      <c r="M258" s="1">
        <f>COUNTIF(L:L,L258)</f>
        <v>1</v>
      </c>
      <c r="P258" s="6" t="str">
        <f>IFERROR(HYPERLINK(VLOOKUP(L:L,户籍资料路径!A:C,2,FALSE),"有"),"无")</f>
        <v>有</v>
      </c>
      <c r="Q258" s="11" t="str">
        <f>IFERROR(HYPERLINK(VLOOKUP(K:K,权属资料路径!A:B,2,FALSE),"有"),"无")</f>
        <v>无</v>
      </c>
      <c r="R258" s="11" t="str">
        <f>IFERROR(HYPERLINK(VLOOKUP(F:F,调查资料路径!A:B,2,FALSE),"有"),"无")</f>
        <v>无</v>
      </c>
      <c r="S258" s="12" t="str">
        <f t="shared" si="193"/>
        <v>有</v>
      </c>
      <c r="T258" s="1" t="s">
        <v>2122</v>
      </c>
      <c r="X258" s="1" t="s">
        <v>202</v>
      </c>
      <c r="Y258" s="1" t="str">
        <f t="shared" si="194"/>
        <v>4</v>
      </c>
      <c r="Z258" s="9"/>
      <c r="AA258" s="1" t="str">
        <f>VLOOKUP(L:L,[1]Sheet1!$A:$N,2,FALSE)</f>
        <v>四川省旺苍县天星乡木瓜村1组15号</v>
      </c>
      <c r="AB258" s="1">
        <f t="shared" si="195"/>
        <v>0</v>
      </c>
      <c r="AC258" s="1" t="str">
        <f t="shared" si="196"/>
        <v>旺苍县天星乡木瓜村1组集体经济组织成员</v>
      </c>
      <c r="AD258" s="1">
        <v>628216</v>
      </c>
      <c r="AE258" s="1" t="s">
        <v>172</v>
      </c>
      <c r="AF258" s="1" t="s">
        <v>173</v>
      </c>
      <c r="AG258" s="1" t="s">
        <v>1934</v>
      </c>
      <c r="AH258" s="1" t="str">
        <f t="shared" si="197"/>
        <v>旺苍县天星乡木瓜村1组谭守忠住宅一幢1-3层</v>
      </c>
      <c r="AJ258" s="1" t="s">
        <v>1935</v>
      </c>
      <c r="AK258" s="5" t="s">
        <v>2123</v>
      </c>
      <c r="AP258" s="24" t="s">
        <v>177</v>
      </c>
      <c r="AS258" s="25" t="str">
        <f t="shared" si="198"/>
        <v>本宗地采用测距仪丈量了部分界址边长。界址线清楚，双方现场指界，与邻宗地无争议。</v>
      </c>
      <c r="AT258" s="5" t="s">
        <v>178</v>
      </c>
      <c r="AU258" s="1" t="s">
        <v>179</v>
      </c>
      <c r="AW258" s="1" t="s">
        <v>180</v>
      </c>
      <c r="AY258" s="5" t="s">
        <v>181</v>
      </c>
      <c r="BA258" s="1" t="s">
        <v>570</v>
      </c>
      <c r="BB258" s="1">
        <v>0</v>
      </c>
      <c r="BD258" s="1" t="e">
        <f>VLOOKUP(K:K,面签资料路径!A:C,2,0)</f>
        <v>#N/A</v>
      </c>
      <c r="BG258" s="1" t="s">
        <v>207</v>
      </c>
      <c r="BH258" s="1" t="s">
        <v>185</v>
      </c>
      <c r="BJ258" s="1" t="s">
        <v>186</v>
      </c>
      <c r="BK258" s="1" t="str">
        <f t="shared" si="199"/>
        <v>自行修建</v>
      </c>
      <c r="BL258" s="1" t="s">
        <v>208</v>
      </c>
      <c r="BM258" s="1" t="s">
        <v>209</v>
      </c>
      <c r="BX258" s="1" t="s">
        <v>188</v>
      </c>
      <c r="BY258" s="1" t="s">
        <v>189</v>
      </c>
      <c r="BZ258" s="1" t="s">
        <v>189</v>
      </c>
      <c r="CA258" s="1" t="s">
        <v>189</v>
      </c>
      <c r="CB258" s="1" t="s">
        <v>189</v>
      </c>
      <c r="CC258" s="1" t="s">
        <v>188</v>
      </c>
      <c r="CD258" s="1" t="s">
        <v>189</v>
      </c>
      <c r="DC258" s="1" t="s">
        <v>233</v>
      </c>
      <c r="DD258" s="1" t="s">
        <v>244</v>
      </c>
      <c r="DE258" s="1" t="s">
        <v>220</v>
      </c>
      <c r="DF258" s="1" t="s">
        <v>220</v>
      </c>
      <c r="DG258" s="1" t="s">
        <v>211</v>
      </c>
      <c r="DH258" s="1" t="s">
        <v>220</v>
      </c>
      <c r="DI258" s="1" t="s">
        <v>194</v>
      </c>
      <c r="DJ258" s="1" t="s">
        <v>194</v>
      </c>
      <c r="DK258" s="1" t="s">
        <v>194</v>
      </c>
      <c r="DL258" s="1" t="s">
        <v>194</v>
      </c>
      <c r="DM258" s="1">
        <v>171.26</v>
      </c>
      <c r="DN258" s="41">
        <f>ROUND(IF(AM258="是",IFERROR(DM258*EE258/SUMIF(F:F,F258,EE:EE),DM258),IFERROR(DM258*BT258/SUMIF(F:F,F258,BT:BT),DM258)),2)</f>
        <v>171.26</v>
      </c>
      <c r="DO258" s="41">
        <v>137.87</v>
      </c>
      <c r="DP258" s="41">
        <f>ROUND(IF(AM258="是",IFERROR(DO258*EE258/SUMIF(F:F,F258,EE:EE),DO258),IFERROR(DO258*BT258/SUMIF(F:F,F258,BT:BT),DO258)),2)</f>
        <v>137.87</v>
      </c>
      <c r="DQ258" s="41">
        <v>0</v>
      </c>
      <c r="DR258" s="41">
        <v>0</v>
      </c>
      <c r="DS258" s="41">
        <v>0</v>
      </c>
      <c r="DT258" s="41">
        <v>135.1</v>
      </c>
      <c r="DU258" s="41">
        <v>137.87</v>
      </c>
      <c r="DV258" s="41">
        <v>65.03</v>
      </c>
      <c r="DW258" s="41">
        <v>0</v>
      </c>
      <c r="DX258" s="41">
        <v>0</v>
      </c>
      <c r="DY258" s="41">
        <v>0</v>
      </c>
      <c r="DZ258" s="41">
        <v>0</v>
      </c>
      <c r="EA258" s="41">
        <v>0</v>
      </c>
      <c r="EB258" s="41">
        <v>0</v>
      </c>
      <c r="EC258" s="41">
        <v>0</v>
      </c>
      <c r="ED258" s="41">
        <v>0</v>
      </c>
      <c r="EE258" s="41">
        <f>ROUND(IF(AM258="是",SUM(DQ258:EC258),IFERROR(SUM(DQ258:EC258)*BT258/SUMIF(F:F,F258,BT:BT),SUM(DQ258:EC258))),2)</f>
        <v>338</v>
      </c>
      <c r="EF258" s="41" t="s">
        <v>195</v>
      </c>
      <c r="EG258" s="41">
        <f t="shared" si="200"/>
        <v>120</v>
      </c>
      <c r="EH258" s="41">
        <f t="shared" si="201"/>
        <v>236.83288567091</v>
      </c>
      <c r="EI258" s="1">
        <v>3</v>
      </c>
      <c r="EJ258" s="41">
        <f t="shared" si="202"/>
        <v>51.26</v>
      </c>
      <c r="EK258" s="41">
        <f t="shared" si="203"/>
        <v>101.16711432909</v>
      </c>
      <c r="EM258" s="33" t="str">
        <f t="shared" si="190"/>
        <v>经确认，该宗地总面积为171.26平方米，合法用地面积为120平方米，超占土地面积为51.26平方米;建筑总面积为0平方米，合法建筑面积为236.83平方米，超占建筑面积为101.17平方米</v>
      </c>
      <c r="EN258" s="33"/>
      <c r="EO258" s="43" t="str">
        <f t="shared" si="167"/>
        <v>该宗地面积为171.26平方米，合法面积为120平方米，超占土地面积为51.26平方米；建筑总面积为0平方米，合法建筑面积为236.83平方米，超占建筑面积为101.17平方米。
</v>
      </c>
      <c r="EP258" s="1"/>
      <c r="EQ258" s="1"/>
      <c r="ER258" s="1"/>
      <c r="ES258" s="1">
        <f t="shared" si="204"/>
        <v>3</v>
      </c>
      <c r="ET258" s="1" t="str">
        <f t="shared" si="205"/>
        <v>3</v>
      </c>
      <c r="EU258" s="1">
        <f t="shared" si="206"/>
        <v>0</v>
      </c>
      <c r="EV258" s="1">
        <f t="shared" si="207"/>
        <v>1</v>
      </c>
      <c r="EW258" s="1" t="str">
        <f t="shared" si="208"/>
        <v>1-3</v>
      </c>
      <c r="EX258" s="1" t="str">
        <f t="shared" si="209"/>
        <v>3</v>
      </c>
      <c r="EY258" s="1" t="str">
        <f t="shared" si="210"/>
        <v>1-3层</v>
      </c>
      <c r="FB258" s="5">
        <v>20210526</v>
      </c>
    </row>
    <row r="259" customHeight="1" spans="1:158">
      <c r="A259" s="1">
        <v>1</v>
      </c>
      <c r="B259" s="1" t="s">
        <v>2124</v>
      </c>
      <c r="C259" s="3" t="s">
        <v>2125</v>
      </c>
      <c r="D259" s="1" t="str">
        <f t="shared" ref="D259:D271" si="211">F259</f>
        <v>510821217203JC00312</v>
      </c>
      <c r="E259" s="1" t="str">
        <f t="shared" ref="E259:E271" si="212">F259&amp;"F00010001"</f>
        <v>510821217203JC00312F00010001</v>
      </c>
      <c r="F259" s="1" t="s">
        <v>2126</v>
      </c>
      <c r="G259" s="1" t="s">
        <v>169</v>
      </c>
      <c r="H259" s="1">
        <f>COUNTIF(F:F,F259)</f>
        <v>1</v>
      </c>
      <c r="I259" s="5" t="s">
        <v>170</v>
      </c>
      <c r="L259" s="1" t="s">
        <v>2127</v>
      </c>
      <c r="M259" s="1">
        <f>COUNTIF(L:L,L259)</f>
        <v>1</v>
      </c>
      <c r="P259" s="6" t="str">
        <f>IFERROR(HYPERLINK(VLOOKUP(L:L,户籍资料路径!A:C,2,FALSE),"有"),"无")</f>
        <v>有</v>
      </c>
      <c r="Q259" s="11" t="str">
        <f>IFERROR(HYPERLINK(VLOOKUP(K:K,权属资料路径!A:B,2,FALSE),"有"),"无")</f>
        <v>无</v>
      </c>
      <c r="R259" s="11" t="str">
        <f>IFERROR(HYPERLINK(VLOOKUP(F:F,调查资料路径!A:B,2,FALSE),"有"),"无")</f>
        <v>无</v>
      </c>
      <c r="S259" s="12" t="str">
        <f t="shared" ref="S259:S271" si="213">IF(C259&gt;0,HYPERLINK(".\"&amp;AE259&amp;AF259&amp;"房屋照片\"&amp;C259,"有"),"无")</f>
        <v>有</v>
      </c>
      <c r="T259" s="1" t="s">
        <v>2128</v>
      </c>
      <c r="X259" s="1" t="s">
        <v>241</v>
      </c>
      <c r="Y259" s="1" t="str">
        <f t="shared" ref="Y259:Y271" si="214">IF(U259&gt;0,"核实是否所有人都要享受面积",IF(V259&gt;0,"核实是否所有人都要享受面积",X259))</f>
        <v>5</v>
      </c>
      <c r="Z259" s="9"/>
      <c r="AA259" s="1" t="str">
        <f>VLOOKUP(L:L,[1]Sheet1!$A:$N,2,FALSE)</f>
        <v>四川省旺苍县天星乡木瓜村1组7号</v>
      </c>
      <c r="AB259" s="1">
        <f t="shared" si="195"/>
        <v>0</v>
      </c>
      <c r="AC259" s="1" t="str">
        <f t="shared" si="196"/>
        <v>旺苍县天星乡木瓜村1组集体经济组织成员</v>
      </c>
      <c r="AD259" s="1">
        <v>628216</v>
      </c>
      <c r="AE259" s="1" t="s">
        <v>172</v>
      </c>
      <c r="AF259" s="1" t="s">
        <v>173</v>
      </c>
      <c r="AG259" s="1" t="s">
        <v>1934</v>
      </c>
      <c r="AH259" s="1" t="str">
        <f t="shared" ref="AH259:AH271" si="215">"旺苍县"&amp;AE259&amp;AF259&amp;AG259&amp;L259&amp;"住宅一幢1-"&amp;DC259&amp;"层"</f>
        <v>旺苍县天星乡木瓜村1组刘朝映住宅一幢1-2层</v>
      </c>
      <c r="AJ259" s="1" t="s">
        <v>1935</v>
      </c>
      <c r="AK259" s="5" t="s">
        <v>2129</v>
      </c>
      <c r="AM259" s="9"/>
      <c r="AP259" s="24" t="s">
        <v>177</v>
      </c>
      <c r="AQ259" s="9"/>
      <c r="AS259" s="25" t="str">
        <f t="shared" ref="AS259:AS271" si="216">AP259&amp;AQ259</f>
        <v>本宗地采用测距仪丈量了部分界址边长。界址线清楚，双方现场指界，与邻宗地无争议。</v>
      </c>
      <c r="AT259" s="5" t="s">
        <v>178</v>
      </c>
      <c r="AU259" s="1" t="s">
        <v>179</v>
      </c>
      <c r="AW259" s="1" t="s">
        <v>180</v>
      </c>
      <c r="AY259" s="5" t="s">
        <v>181</v>
      </c>
      <c r="BA259" s="1" t="s">
        <v>570</v>
      </c>
      <c r="BB259" s="1">
        <v>0</v>
      </c>
      <c r="BD259" s="1" t="e">
        <f>VLOOKUP(K:K,面签资料路径!A:C,2,0)</f>
        <v>#N/A</v>
      </c>
      <c r="BG259" s="1" t="s">
        <v>207</v>
      </c>
      <c r="BH259" s="1" t="s">
        <v>185</v>
      </c>
      <c r="BJ259" s="1" t="s">
        <v>186</v>
      </c>
      <c r="BK259" s="1" t="str">
        <f t="shared" ref="BK259:BK271" si="217">IF(CD259="是","继承","自行修建")</f>
        <v>自行修建</v>
      </c>
      <c r="BL259" s="1" t="s">
        <v>208</v>
      </c>
      <c r="BM259" s="1" t="s">
        <v>209</v>
      </c>
      <c r="BT259" s="9"/>
      <c r="BX259" s="1" t="s">
        <v>189</v>
      </c>
      <c r="BY259" s="1" t="s">
        <v>189</v>
      </c>
      <c r="BZ259" s="1" t="s">
        <v>189</v>
      </c>
      <c r="CA259" s="1" t="s">
        <v>189</v>
      </c>
      <c r="CB259" s="1" t="s">
        <v>189</v>
      </c>
      <c r="CC259" s="1" t="s">
        <v>188</v>
      </c>
      <c r="CD259" s="1" t="s">
        <v>189</v>
      </c>
      <c r="DC259" s="1" t="s">
        <v>217</v>
      </c>
      <c r="DD259" s="1" t="s">
        <v>210</v>
      </c>
      <c r="DE259" s="1" t="s">
        <v>220</v>
      </c>
      <c r="DF259" s="1" t="s">
        <v>220</v>
      </c>
      <c r="DG259" s="1" t="s">
        <v>211</v>
      </c>
      <c r="DH259" s="1" t="s">
        <v>2130</v>
      </c>
      <c r="DI259" s="1" t="s">
        <v>194</v>
      </c>
      <c r="DJ259" s="1" t="s">
        <v>194</v>
      </c>
      <c r="DK259" s="1" t="s">
        <v>194</v>
      </c>
      <c r="DL259" s="1" t="s">
        <v>194</v>
      </c>
      <c r="DM259" s="1">
        <v>262.16</v>
      </c>
      <c r="DN259" s="41">
        <f>ROUND(IF(AM259="是",IFERROR(DM259*EE259/SUMIF(F:F,F259,EE:EE),DM259),IFERROR(DM259*BT259/SUMIF(F:F,F259,BT:BT),DM259)),2)</f>
        <v>262.16</v>
      </c>
      <c r="DO259" s="41">
        <v>196.14</v>
      </c>
      <c r="DP259" s="41">
        <f>ROUND(IF(AM259="是",IFERROR(DO259*EE259/SUMIF(F:F,F259,EE:EE),DO259),IFERROR(DO259*BT259/SUMIF(F:F,F259,BT:BT),DO259)),2)</f>
        <v>196.14</v>
      </c>
      <c r="DQ259" s="41">
        <v>0</v>
      </c>
      <c r="DR259" s="41">
        <v>0</v>
      </c>
      <c r="DS259" s="41">
        <v>0</v>
      </c>
      <c r="DT259" s="41">
        <v>196.14</v>
      </c>
      <c r="DU259" s="41">
        <v>196.14</v>
      </c>
      <c r="DV259" s="41">
        <v>0</v>
      </c>
      <c r="DW259" s="41">
        <v>0</v>
      </c>
      <c r="DX259" s="41">
        <v>0</v>
      </c>
      <c r="DY259" s="41">
        <v>0</v>
      </c>
      <c r="DZ259" s="41">
        <v>0</v>
      </c>
      <c r="EA259" s="41">
        <v>0</v>
      </c>
      <c r="EB259" s="41">
        <v>0</v>
      </c>
      <c r="EC259" s="41">
        <v>0</v>
      </c>
      <c r="ED259" s="41">
        <v>0</v>
      </c>
      <c r="EE259" s="41">
        <f>ROUND(IF(AM259="是",SUM(DQ259:EC259),IFERROR(SUM(DQ259:EC259)*BT259/SUMIF(F:F,F259,BT:BT),SUM(DQ259:EC259))),2)</f>
        <v>392.28</v>
      </c>
      <c r="EF259" s="41" t="s">
        <v>195</v>
      </c>
      <c r="EG259" s="41">
        <f t="shared" si="200"/>
        <v>150</v>
      </c>
      <c r="EH259" s="41">
        <f t="shared" si="201"/>
        <v>224.450717119316</v>
      </c>
      <c r="EI259" s="1">
        <v>2</v>
      </c>
      <c r="EJ259" s="41">
        <f t="shared" si="202"/>
        <v>112.16</v>
      </c>
      <c r="EK259" s="41">
        <f t="shared" si="203"/>
        <v>167.829282880684</v>
      </c>
      <c r="EM259" s="33" t="str">
        <f t="shared" si="190"/>
        <v>经确认，该宗地总面积为262.16平方米，合法用地面积为150平方米，超占土地面积为112.16平方米;建筑总面积为0平方米，合法建筑面积为224.45平方米，超占建筑面积为167.83平方米</v>
      </c>
      <c r="EN259" s="33"/>
      <c r="EO259" s="43" t="str">
        <f t="shared" si="167"/>
        <v>该宗地面积为262.16平方米，合法面积为150平方米，超占土地面积为112.16平方米；建筑总面积为0平方米，合法建筑面积为224.45平方米，超占建筑面积为167.83平方米。
</v>
      </c>
      <c r="EP259" s="1"/>
      <c r="EQ259" s="1"/>
      <c r="ER259" s="1"/>
      <c r="ES259" s="1">
        <f t="shared" si="204"/>
        <v>2</v>
      </c>
      <c r="ET259" s="1" t="str">
        <f t="shared" si="205"/>
        <v>2</v>
      </c>
      <c r="EU259" s="1">
        <f t="shared" si="206"/>
        <v>0</v>
      </c>
      <c r="EV259" s="1">
        <f t="shared" si="207"/>
        <v>1</v>
      </c>
      <c r="EW259" s="1" t="str">
        <f t="shared" si="208"/>
        <v>1-2</v>
      </c>
      <c r="EX259" s="1" t="str">
        <f t="shared" si="209"/>
        <v>2</v>
      </c>
      <c r="EY259" s="1" t="str">
        <f t="shared" si="210"/>
        <v>1-2层</v>
      </c>
      <c r="FB259" s="5">
        <v>20210526</v>
      </c>
    </row>
    <row r="260" customHeight="1" spans="1:158">
      <c r="A260" s="1">
        <v>1</v>
      </c>
      <c r="B260" s="1" t="s">
        <v>2131</v>
      </c>
      <c r="C260" s="3" t="s">
        <v>2132</v>
      </c>
      <c r="D260" s="1" t="str">
        <f t="shared" si="211"/>
        <v>510821217203JC00313</v>
      </c>
      <c r="E260" s="1" t="str">
        <f t="shared" si="212"/>
        <v>510821217203JC00313F00010001</v>
      </c>
      <c r="F260" s="1" t="s">
        <v>2133</v>
      </c>
      <c r="G260" s="1" t="s">
        <v>169</v>
      </c>
      <c r="H260" s="1">
        <f>COUNTIF(F:F,F260)</f>
        <v>1</v>
      </c>
      <c r="I260" s="5" t="s">
        <v>170</v>
      </c>
      <c r="L260" s="1" t="s">
        <v>2134</v>
      </c>
      <c r="M260" s="1">
        <f>COUNTIF(L:L,L260)</f>
        <v>1</v>
      </c>
      <c r="P260" s="6" t="str">
        <f>IFERROR(HYPERLINK(VLOOKUP(L:L,户籍资料路径!A:C,2,FALSE),"有"),"无")</f>
        <v>有</v>
      </c>
      <c r="Q260" s="11" t="str">
        <f>IFERROR(HYPERLINK(VLOOKUP(K:K,权属资料路径!A:B,2,FALSE),"有"),"无")</f>
        <v>无</v>
      </c>
      <c r="R260" s="11" t="str">
        <f>IFERROR(HYPERLINK(VLOOKUP(F:F,调查资料路径!A:B,2,FALSE),"有"),"无")</f>
        <v>无</v>
      </c>
      <c r="S260" s="12" t="str">
        <f t="shared" si="213"/>
        <v>有</v>
      </c>
      <c r="T260" s="1" t="s">
        <v>2135</v>
      </c>
      <c r="X260" s="1" t="s">
        <v>202</v>
      </c>
      <c r="Y260" s="1" t="str">
        <f t="shared" si="214"/>
        <v>4</v>
      </c>
      <c r="Z260" s="1" t="s">
        <v>2136</v>
      </c>
      <c r="AA260" s="1" t="str">
        <f>VLOOKUP(L:L,[1]Sheet1!$A:$N,2,FALSE)</f>
        <v>四川省旺苍县天星乡木瓜村1组4号</v>
      </c>
      <c r="AB260" s="1">
        <f t="shared" si="195"/>
        <v>0</v>
      </c>
      <c r="AC260" s="1" t="str">
        <f t="shared" si="196"/>
        <v>旺苍县天星乡木瓜村1组集体经济组织成员</v>
      </c>
      <c r="AD260" s="1">
        <v>628216</v>
      </c>
      <c r="AE260" s="1" t="s">
        <v>172</v>
      </c>
      <c r="AF260" s="1" t="s">
        <v>173</v>
      </c>
      <c r="AG260" s="1" t="s">
        <v>1934</v>
      </c>
      <c r="AH260" s="1" t="str">
        <f t="shared" si="215"/>
        <v>旺苍县天星乡木瓜村1组卢高福住宅一幢1-2层</v>
      </c>
      <c r="AJ260" s="1" t="s">
        <v>1935</v>
      </c>
      <c r="AK260" s="5" t="s">
        <v>2123</v>
      </c>
      <c r="AP260" s="24" t="s">
        <v>177</v>
      </c>
      <c r="AS260" s="25" t="str">
        <f t="shared" si="216"/>
        <v>本宗地采用测距仪丈量了部分界址边长。界址线清楚，双方现场指界，与邻宗地无争议。</v>
      </c>
      <c r="AT260" s="5" t="s">
        <v>178</v>
      </c>
      <c r="AU260" s="1" t="s">
        <v>179</v>
      </c>
      <c r="AW260" s="1" t="s">
        <v>180</v>
      </c>
      <c r="AY260" s="5" t="s">
        <v>181</v>
      </c>
      <c r="BA260" s="1" t="s">
        <v>570</v>
      </c>
      <c r="BB260" s="1">
        <v>0</v>
      </c>
      <c r="BD260" s="1" t="e">
        <f>VLOOKUP(K:K,面签资料路径!A:C,2,0)</f>
        <v>#N/A</v>
      </c>
      <c r="BG260" s="1" t="s">
        <v>207</v>
      </c>
      <c r="BH260" s="1" t="s">
        <v>185</v>
      </c>
      <c r="BJ260" s="1" t="s">
        <v>186</v>
      </c>
      <c r="BK260" s="1" t="str">
        <f t="shared" si="217"/>
        <v>自行修建</v>
      </c>
      <c r="BL260" s="1" t="s">
        <v>208</v>
      </c>
      <c r="BM260" s="1" t="s">
        <v>209</v>
      </c>
      <c r="BX260" s="1" t="s">
        <v>189</v>
      </c>
      <c r="BY260" s="1" t="s">
        <v>189</v>
      </c>
      <c r="BZ260" s="1" t="s">
        <v>189</v>
      </c>
      <c r="CA260" s="1" t="s">
        <v>189</v>
      </c>
      <c r="CB260" s="1" t="s">
        <v>189</v>
      </c>
      <c r="CC260" s="1" t="s">
        <v>188</v>
      </c>
      <c r="CD260" s="1" t="s">
        <v>189</v>
      </c>
      <c r="DC260" s="1" t="s">
        <v>217</v>
      </c>
      <c r="DD260" s="1" t="s">
        <v>244</v>
      </c>
      <c r="DE260" s="1" t="s">
        <v>220</v>
      </c>
      <c r="DF260" s="1" t="s">
        <v>211</v>
      </c>
      <c r="DG260" s="1" t="s">
        <v>2137</v>
      </c>
      <c r="DH260" s="1" t="s">
        <v>2138</v>
      </c>
      <c r="DI260" s="1" t="s">
        <v>194</v>
      </c>
      <c r="DJ260" s="1" t="s">
        <v>194</v>
      </c>
      <c r="DK260" s="1" t="s">
        <v>194</v>
      </c>
      <c r="DL260" s="1" t="s">
        <v>194</v>
      </c>
      <c r="DM260" s="1">
        <v>155.4</v>
      </c>
      <c r="DN260" s="41">
        <f>ROUND(IF(AM260="是",IFERROR(DM260*EE260/SUMIF(F:F,F260,EE:EE),DM260),IFERROR(DM260*BT260/SUMIF(F:F,F260,BT:BT),DM260)),2)</f>
        <v>155.4</v>
      </c>
      <c r="DO260" s="41">
        <v>135.54</v>
      </c>
      <c r="DP260" s="41">
        <f>ROUND(IF(AM260="是",IFERROR(DO260*EE260/SUMIF(F:F,F260,EE:EE),DO260),IFERROR(DO260*BT260/SUMIF(F:F,F260,BT:BT),DO260)),2)</f>
        <v>135.54</v>
      </c>
      <c r="DQ260" s="41">
        <v>0</v>
      </c>
      <c r="DR260" s="41">
        <v>0</v>
      </c>
      <c r="DS260" s="41">
        <v>0</v>
      </c>
      <c r="DT260" s="41">
        <v>135.54</v>
      </c>
      <c r="DU260" s="41">
        <v>122.92</v>
      </c>
      <c r="DV260" s="41">
        <v>0</v>
      </c>
      <c r="DW260" s="41">
        <v>0</v>
      </c>
      <c r="DX260" s="41">
        <v>0</v>
      </c>
      <c r="DY260" s="41">
        <v>0</v>
      </c>
      <c r="DZ260" s="41">
        <v>0</v>
      </c>
      <c r="EA260" s="41">
        <v>0</v>
      </c>
      <c r="EB260" s="41">
        <v>0</v>
      </c>
      <c r="EC260" s="41">
        <v>12.95</v>
      </c>
      <c r="ED260" s="41">
        <v>0</v>
      </c>
      <c r="EE260" s="41">
        <f>ROUND(IF(AM260="是",SUM(DQ260:EC260),IFERROR(SUM(DQ260:EC260)*BT260/SUMIF(F:F,F260,BT:BT),SUM(DQ260:EC260))),2)</f>
        <v>271.41</v>
      </c>
      <c r="EF260" s="41" t="s">
        <v>195</v>
      </c>
      <c r="EG260" s="41">
        <f t="shared" si="200"/>
        <v>120</v>
      </c>
      <c r="EH260" s="41">
        <f t="shared" si="201"/>
        <v>209.583011583012</v>
      </c>
      <c r="EI260" s="1">
        <v>2</v>
      </c>
      <c r="EJ260" s="41">
        <f t="shared" si="202"/>
        <v>35.4</v>
      </c>
      <c r="EK260" s="41">
        <f t="shared" si="203"/>
        <v>61.8269884169884</v>
      </c>
      <c r="EM260" s="33" t="str">
        <f t="shared" si="190"/>
        <v>经确认，该宗地总面积为155.4平方米，合法用地面积为120平方米，超占土地面积为35.4平方米;建筑总面积为0平方米，合法建筑面积为209.58平方米，超占建筑面积为61.83平方米</v>
      </c>
      <c r="EN260" s="33"/>
      <c r="EO260" s="43" t="str">
        <f t="shared" ref="EO260:EO286" si="218">IF(H260=1,IF(EJ260&gt;0,"该宗地面积为"&amp;ROUND(DN260,2)&amp;"平方米，合法面积为"&amp;ROUND(EG260,2)&amp;"平方米，超占土地面积为"&amp;ROUND(EJ260,2)&amp;"平方米；建筑总面积为"&amp;ROUND(ED260,2)&amp;"平方米，合法建筑面积为"&amp;ROUND(EH260,2)&amp;"平方米，超占建筑面积为"&amp;ROUND(EK260,2)&amp;"平方米。"&amp;CHAR(10),IF(EK260&gt;0,"建筑总面积为"&amp;ROUND(ED260,2)&amp;"平方米，合法建筑面积为"&amp;ROUND(EH260,2)&amp;"平方米，超占建筑面积为"&amp;ROUND(EK260,2)&amp;"平方米。"&amp;CHAR(10),))&amp;IF(U260=0,,U260&amp;"为本农村集体经济组织原成员"&amp;CHAR(10))&amp;IF(W260=0,,"该权利人为本农村集体经济组织原成员的合法继承人")&amp;IF(EN260=0,,EN260&amp;CHAR(10)),MID(EM260,5,1000))</f>
        <v>该宗地面积为155.4平方米，合法面积为120平方米，超占土地面积为35.4平方米；建筑总面积为0平方米，合法建筑面积为209.58平方米，超占建筑面积为61.83平方米。
</v>
      </c>
      <c r="EP260" s="1"/>
      <c r="EQ260" s="1"/>
      <c r="ER260" s="1"/>
      <c r="ES260" s="1">
        <f t="shared" si="204"/>
        <v>2</v>
      </c>
      <c r="ET260" s="1" t="str">
        <f t="shared" si="205"/>
        <v>2</v>
      </c>
      <c r="EU260" s="1">
        <f t="shared" si="206"/>
        <v>0</v>
      </c>
      <c r="EV260" s="1">
        <f t="shared" si="207"/>
        <v>1</v>
      </c>
      <c r="EW260" s="1" t="str">
        <f t="shared" si="208"/>
        <v>1-2</v>
      </c>
      <c r="EX260" s="1" t="str">
        <f t="shared" si="209"/>
        <v>2</v>
      </c>
      <c r="EY260" s="1" t="str">
        <f t="shared" si="210"/>
        <v>1-2层</v>
      </c>
      <c r="FB260" s="5">
        <v>20210526</v>
      </c>
    </row>
    <row r="261" customHeight="1" spans="1:158">
      <c r="A261" s="1">
        <v>1</v>
      </c>
      <c r="B261" s="1" t="s">
        <v>2139</v>
      </c>
      <c r="C261" s="3" t="s">
        <v>2140</v>
      </c>
      <c r="D261" s="1" t="str">
        <f t="shared" si="211"/>
        <v>510821217203JC00314</v>
      </c>
      <c r="E261" s="1" t="str">
        <f t="shared" si="212"/>
        <v>510821217203JC00314F00010001</v>
      </c>
      <c r="F261" s="1" t="s">
        <v>2141</v>
      </c>
      <c r="G261" s="1" t="s">
        <v>169</v>
      </c>
      <c r="H261" s="1">
        <f>COUNTIF(F:F,F261)</f>
        <v>1</v>
      </c>
      <c r="I261" s="5" t="s">
        <v>170</v>
      </c>
      <c r="L261" s="1" t="s">
        <v>2142</v>
      </c>
      <c r="M261" s="1">
        <f>COUNTIF(L:L,L261)</f>
        <v>1</v>
      </c>
      <c r="P261" s="6" t="str">
        <f>IFERROR(HYPERLINK(VLOOKUP(L:L,户籍资料路径!A:C,2,FALSE),"有"),"无")</f>
        <v>有</v>
      </c>
      <c r="Q261" s="11" t="str">
        <f>IFERROR(HYPERLINK(VLOOKUP(L:L,权属资料路径!A:B,2,FALSE),"有"),"无")</f>
        <v>无</v>
      </c>
      <c r="R261" s="11" t="str">
        <f>IFERROR(HYPERLINK(VLOOKUP(F:F,调查资料路径!A:B,2,FALSE),"有"),"无")</f>
        <v>无</v>
      </c>
      <c r="S261" s="12" t="str">
        <f t="shared" si="213"/>
        <v>有</v>
      </c>
      <c r="T261" s="1" t="s">
        <v>2143</v>
      </c>
      <c r="X261" s="1" t="s">
        <v>202</v>
      </c>
      <c r="Y261" s="1" t="str">
        <f t="shared" si="214"/>
        <v>4</v>
      </c>
      <c r="Z261" s="1" t="s">
        <v>2144</v>
      </c>
      <c r="AA261" s="1" t="str">
        <f>VLOOKUP(L:L,[1]Sheet1!$A:$N,2,FALSE)</f>
        <v>四川省旺苍县天星乡木瓜村1组30号</v>
      </c>
      <c r="AB261" s="1">
        <f t="shared" si="195"/>
        <v>0</v>
      </c>
      <c r="AC261" s="1" t="str">
        <f t="shared" si="196"/>
        <v>旺苍县天星乡木瓜村1组集体经济组织成员</v>
      </c>
      <c r="AD261" s="1">
        <v>628216</v>
      </c>
      <c r="AE261" s="1" t="s">
        <v>172</v>
      </c>
      <c r="AF261" s="1" t="s">
        <v>173</v>
      </c>
      <c r="AG261" s="1" t="s">
        <v>1934</v>
      </c>
      <c r="AH261" s="1" t="str">
        <f t="shared" si="215"/>
        <v>旺苍县天星乡木瓜村1组何俊勇住宅一幢1-2层</v>
      </c>
      <c r="AJ261" s="1" t="s">
        <v>1935</v>
      </c>
      <c r="AK261" s="5" t="s">
        <v>2145</v>
      </c>
      <c r="AP261" s="24" t="s">
        <v>177</v>
      </c>
      <c r="AS261" s="25" t="str">
        <f t="shared" si="216"/>
        <v>本宗地采用测距仪丈量了部分界址边长。界址线清楚，双方现场指界，与邻宗地无争议。</v>
      </c>
      <c r="AT261" s="5" t="s">
        <v>178</v>
      </c>
      <c r="AU261" s="1" t="s">
        <v>179</v>
      </c>
      <c r="AW261" s="1" t="s">
        <v>180</v>
      </c>
      <c r="AY261" s="5" t="s">
        <v>181</v>
      </c>
      <c r="BA261" s="1" t="s">
        <v>570</v>
      </c>
      <c r="BB261" s="1">
        <v>0</v>
      </c>
      <c r="BD261" s="1" t="e">
        <f>VLOOKUP(K:K,面签资料路径!A:C,2,0)</f>
        <v>#N/A</v>
      </c>
      <c r="BG261" s="1" t="s">
        <v>207</v>
      </c>
      <c r="BH261" s="1" t="s">
        <v>185</v>
      </c>
      <c r="BJ261" s="1" t="s">
        <v>186</v>
      </c>
      <c r="BK261" s="1" t="str">
        <f t="shared" si="217"/>
        <v>自行修建</v>
      </c>
      <c r="BL261" s="1" t="s">
        <v>208</v>
      </c>
      <c r="BM261" s="1" t="s">
        <v>209</v>
      </c>
      <c r="BX261" s="1" t="s">
        <v>188</v>
      </c>
      <c r="BY261" s="1" t="s">
        <v>189</v>
      </c>
      <c r="BZ261" s="1" t="s">
        <v>189</v>
      </c>
      <c r="CA261" s="1" t="s">
        <v>189</v>
      </c>
      <c r="CB261" s="1" t="s">
        <v>189</v>
      </c>
      <c r="CC261" s="1" t="s">
        <v>188</v>
      </c>
      <c r="CD261" s="1" t="s">
        <v>189</v>
      </c>
      <c r="DC261" s="1" t="s">
        <v>217</v>
      </c>
      <c r="DD261" s="1" t="s">
        <v>244</v>
      </c>
      <c r="DE261" s="1" t="s">
        <v>220</v>
      </c>
      <c r="DF261" s="1" t="s">
        <v>192</v>
      </c>
      <c r="DG261" s="1" t="s">
        <v>2146</v>
      </c>
      <c r="DH261" s="1" t="s">
        <v>193</v>
      </c>
      <c r="DI261" s="1" t="s">
        <v>194</v>
      </c>
      <c r="DJ261" s="1" t="s">
        <v>194</v>
      </c>
      <c r="DK261" s="1" t="s">
        <v>194</v>
      </c>
      <c r="DL261" s="1" t="s">
        <v>194</v>
      </c>
      <c r="DM261" s="1">
        <v>141.66</v>
      </c>
      <c r="DN261" s="41">
        <f>ROUND(IF(AM261="是",IFERROR(DM261*EE261/SUMIF(F:F,F261,EE:EE),DM261),IFERROR(DM261*BT261/SUMIF(F:F,F261,BT:BT),DM261)),2)</f>
        <v>141.66</v>
      </c>
      <c r="DO261" s="41">
        <v>133.41</v>
      </c>
      <c r="DP261" s="41">
        <f>ROUND(IF(AM261="是",IFERROR(DO261*EE261/SUMIF(F:F,F261,EE:EE),DO261),IFERROR(DO261*BT261/SUMIF(F:F,F261,BT:BT),DO261)),2)</f>
        <v>133.41</v>
      </c>
      <c r="DQ261" s="41">
        <v>0</v>
      </c>
      <c r="DR261" s="41">
        <v>0</v>
      </c>
      <c r="DS261" s="41">
        <v>0</v>
      </c>
      <c r="DT261" s="41">
        <v>133.41</v>
      </c>
      <c r="DU261" s="41">
        <v>133.41</v>
      </c>
      <c r="DV261" s="41">
        <v>0</v>
      </c>
      <c r="DW261" s="41">
        <v>0</v>
      </c>
      <c r="DX261" s="41">
        <v>0</v>
      </c>
      <c r="DY261" s="41">
        <v>0</v>
      </c>
      <c r="DZ261" s="41">
        <v>0</v>
      </c>
      <c r="EA261" s="41">
        <v>0</v>
      </c>
      <c r="EB261" s="41">
        <v>0</v>
      </c>
      <c r="EC261" s="41">
        <v>0</v>
      </c>
      <c r="ED261" s="41">
        <v>0</v>
      </c>
      <c r="EE261" s="41">
        <f>ROUND(IF(AM261="是",SUM(DQ261:EC261),IFERROR(SUM(DQ261:EC261)*BT261/SUMIF(F:F,F261,BT:BT),SUM(DQ261:EC261))),2)</f>
        <v>266.82</v>
      </c>
      <c r="EF261" s="41" t="s">
        <v>195</v>
      </c>
      <c r="EG261" s="41">
        <f t="shared" si="200"/>
        <v>120</v>
      </c>
      <c r="EH261" s="41">
        <f t="shared" si="201"/>
        <v>226.022871664549</v>
      </c>
      <c r="EI261" s="1">
        <v>2</v>
      </c>
      <c r="EJ261" s="41">
        <f t="shared" si="202"/>
        <v>21.66</v>
      </c>
      <c r="EK261" s="41">
        <f t="shared" si="203"/>
        <v>40.7971283354511</v>
      </c>
      <c r="EM261" s="33" t="str">
        <f t="shared" si="190"/>
        <v>经确认，该宗地总面积为141.66平方米，合法用地面积为120平方米，超占土地面积为21.66平方米;建筑总面积为0平方米，合法建筑面积为226.02平方米，超占建筑面积为40.8平方米</v>
      </c>
      <c r="EN261" s="33"/>
      <c r="EO261" s="43" t="str">
        <f t="shared" si="218"/>
        <v>该宗地面积为141.66平方米，合法面积为120平方米，超占土地面积为21.66平方米；建筑总面积为0平方米，合法建筑面积为226.02平方米，超占建筑面积为40.8平方米。
</v>
      </c>
      <c r="EP261" s="1"/>
      <c r="EQ261" s="1"/>
      <c r="ER261" s="1"/>
      <c r="ES261" s="1">
        <f t="shared" si="204"/>
        <v>2</v>
      </c>
      <c r="ET261" s="1" t="str">
        <f t="shared" si="205"/>
        <v>2</v>
      </c>
      <c r="EU261" s="1">
        <f t="shared" si="206"/>
        <v>0</v>
      </c>
      <c r="EV261" s="1">
        <f t="shared" si="207"/>
        <v>1</v>
      </c>
      <c r="EW261" s="1" t="str">
        <f t="shared" si="208"/>
        <v>1-2</v>
      </c>
      <c r="EX261" s="1" t="str">
        <f t="shared" si="209"/>
        <v>2</v>
      </c>
      <c r="EY261" s="1" t="str">
        <f t="shared" si="210"/>
        <v>1-2层</v>
      </c>
      <c r="FB261" s="5">
        <v>20210526</v>
      </c>
    </row>
    <row r="262" customHeight="1" spans="1:158">
      <c r="A262" s="1">
        <v>1</v>
      </c>
      <c r="B262" s="1" t="s">
        <v>2147</v>
      </c>
      <c r="C262" s="3" t="s">
        <v>2148</v>
      </c>
      <c r="D262" s="1" t="str">
        <f t="shared" si="211"/>
        <v>510821217203JC00315</v>
      </c>
      <c r="E262" s="1" t="str">
        <f t="shared" si="212"/>
        <v>510821217203JC00315F00010001</v>
      </c>
      <c r="F262" s="1" t="s">
        <v>2149</v>
      </c>
      <c r="G262" s="1" t="s">
        <v>169</v>
      </c>
      <c r="H262" s="1">
        <f>COUNTIF(F:F,F262)</f>
        <v>1</v>
      </c>
      <c r="I262" s="5" t="s">
        <v>170</v>
      </c>
      <c r="L262" s="1" t="s">
        <v>2150</v>
      </c>
      <c r="M262" s="1">
        <f>COUNTIF(L:L,L262)</f>
        <v>1</v>
      </c>
      <c r="P262" s="6" t="str">
        <f>IFERROR(HYPERLINK(VLOOKUP(L:L,户籍资料路径!A:C,2,FALSE),"有"),"无")</f>
        <v>有</v>
      </c>
      <c r="Q262" s="11" t="str">
        <f>IFERROR(HYPERLINK(VLOOKUP(L:L,权属资料路径!A:B,2,FALSE),"有"),"无")</f>
        <v>无</v>
      </c>
      <c r="R262" s="11" t="str">
        <f>IFERROR(HYPERLINK(VLOOKUP(F:F,调查资料路径!A:B,2,FALSE),"有"),"无")</f>
        <v>无</v>
      </c>
      <c r="S262" s="12" t="str">
        <f t="shared" si="213"/>
        <v>有</v>
      </c>
      <c r="T262" s="1" t="s">
        <v>2151</v>
      </c>
      <c r="X262" s="1" t="s">
        <v>202</v>
      </c>
      <c r="Y262" s="1" t="str">
        <f t="shared" si="214"/>
        <v>4</v>
      </c>
      <c r="Z262" s="9"/>
      <c r="AA262" s="1" t="str">
        <f>VLOOKUP(L:L,[1]Sheet1!$A:$N,2,FALSE)</f>
        <v>四川省旺苍县天星乡木瓜村1组29号</v>
      </c>
      <c r="AB262" s="1">
        <f t="shared" si="195"/>
        <v>0</v>
      </c>
      <c r="AC262" s="1" t="str">
        <f t="shared" si="196"/>
        <v>旺苍县天星乡木瓜村1组集体经济组织成员</v>
      </c>
      <c r="AD262" s="1">
        <v>628216</v>
      </c>
      <c r="AE262" s="1" t="s">
        <v>172</v>
      </c>
      <c r="AF262" s="1" t="s">
        <v>173</v>
      </c>
      <c r="AG262" s="1" t="s">
        <v>1934</v>
      </c>
      <c r="AH262" s="1" t="str">
        <f t="shared" si="215"/>
        <v>旺苍县天星乡木瓜村1组何文俊住宅一幢1-3层</v>
      </c>
      <c r="AJ262" s="1" t="s">
        <v>1935</v>
      </c>
      <c r="AK262" s="5" t="s">
        <v>2152</v>
      </c>
      <c r="AP262" s="24" t="s">
        <v>177</v>
      </c>
      <c r="AS262" s="25" t="str">
        <f t="shared" si="216"/>
        <v>本宗地采用测距仪丈量了部分界址边长。界址线清楚，双方现场指界，与邻宗地无争议。</v>
      </c>
      <c r="AT262" s="5" t="s">
        <v>178</v>
      </c>
      <c r="AU262" s="1" t="s">
        <v>179</v>
      </c>
      <c r="AW262" s="1" t="s">
        <v>180</v>
      </c>
      <c r="AY262" s="5" t="s">
        <v>181</v>
      </c>
      <c r="BA262" s="1" t="s">
        <v>570</v>
      </c>
      <c r="BB262" s="1">
        <v>0</v>
      </c>
      <c r="BD262" s="1" t="e">
        <f>VLOOKUP(K:K,面签资料路径!A:C,2,0)</f>
        <v>#N/A</v>
      </c>
      <c r="BG262" s="1" t="s">
        <v>207</v>
      </c>
      <c r="BH262" s="1" t="s">
        <v>185</v>
      </c>
      <c r="BJ262" s="1" t="s">
        <v>186</v>
      </c>
      <c r="BK262" s="1" t="str">
        <f t="shared" si="217"/>
        <v>自行修建</v>
      </c>
      <c r="BL262" s="1" t="s">
        <v>208</v>
      </c>
      <c r="BM262" s="1" t="s">
        <v>209</v>
      </c>
      <c r="BX262" s="1" t="s">
        <v>188</v>
      </c>
      <c r="BY262" s="1" t="s">
        <v>189</v>
      </c>
      <c r="BZ262" s="1" t="s">
        <v>189</v>
      </c>
      <c r="CA262" s="1" t="s">
        <v>189</v>
      </c>
      <c r="CB262" s="1" t="s">
        <v>189</v>
      </c>
      <c r="CC262" s="1" t="s">
        <v>188</v>
      </c>
      <c r="CD262" s="1" t="s">
        <v>189</v>
      </c>
      <c r="DC262" s="1" t="s">
        <v>233</v>
      </c>
      <c r="DD262" s="1" t="s">
        <v>244</v>
      </c>
      <c r="DE262" s="1" t="s">
        <v>211</v>
      </c>
      <c r="DF262" s="1" t="s">
        <v>2153</v>
      </c>
      <c r="DG262" s="1" t="s">
        <v>192</v>
      </c>
      <c r="DH262" s="1" t="s">
        <v>193</v>
      </c>
      <c r="DI262" s="1" t="s">
        <v>194</v>
      </c>
      <c r="DJ262" s="1" t="s">
        <v>194</v>
      </c>
      <c r="DK262" s="1" t="s">
        <v>194</v>
      </c>
      <c r="DL262" s="1" t="s">
        <v>194</v>
      </c>
      <c r="DM262" s="1">
        <v>204.16</v>
      </c>
      <c r="DN262" s="41">
        <f>ROUND(IF(AM262="是",IFERROR(DM262*EE262/SUMIF(F:F,F262,EE:EE),DM262),IFERROR(DM262*BT262/SUMIF(F:F,F262,BT:BT),DM262)),2)</f>
        <v>204.16</v>
      </c>
      <c r="DO262" s="41">
        <v>175.84</v>
      </c>
      <c r="DP262" s="41">
        <f>ROUND(IF(AM262="是",IFERROR(DO262*EE262/SUMIF(F:F,F262,EE:EE),DO262),IFERROR(DO262*BT262/SUMIF(F:F,F262,BT:BT),DO262)),2)</f>
        <v>175.84</v>
      </c>
      <c r="DQ262" s="41">
        <v>0</v>
      </c>
      <c r="DR262" s="41">
        <v>0</v>
      </c>
      <c r="DS262" s="41">
        <v>0</v>
      </c>
      <c r="DT262" s="41">
        <v>175.84</v>
      </c>
      <c r="DU262" s="41">
        <v>175.84</v>
      </c>
      <c r="DV262" s="41">
        <v>132.87</v>
      </c>
      <c r="DW262" s="41">
        <v>0</v>
      </c>
      <c r="DX262" s="41">
        <v>0</v>
      </c>
      <c r="DY262" s="41">
        <v>0</v>
      </c>
      <c r="DZ262" s="41">
        <v>0</v>
      </c>
      <c r="EA262" s="41">
        <v>0</v>
      </c>
      <c r="EB262" s="41">
        <v>0</v>
      </c>
      <c r="EC262" s="41">
        <v>0</v>
      </c>
      <c r="ED262" s="41">
        <v>0</v>
      </c>
      <c r="EE262" s="41">
        <f>ROUND(IF(AM262="是",SUM(DQ262:EC262),IFERROR(SUM(DQ262:EC262)*BT262/SUMIF(F:F,F262,BT:BT),SUM(DQ262:EC262))),2)</f>
        <v>484.55</v>
      </c>
      <c r="EF262" s="41" t="s">
        <v>195</v>
      </c>
      <c r="EG262" s="41">
        <f t="shared" si="200"/>
        <v>120</v>
      </c>
      <c r="EH262" s="41">
        <f t="shared" si="201"/>
        <v>284.806034482759</v>
      </c>
      <c r="EI262" s="1">
        <v>3</v>
      </c>
      <c r="EJ262" s="41">
        <f t="shared" si="202"/>
        <v>84.16</v>
      </c>
      <c r="EK262" s="41">
        <f t="shared" si="203"/>
        <v>199.743965517241</v>
      </c>
      <c r="EM262" s="33" t="str">
        <f t="shared" si="190"/>
        <v>经确认，该宗地总面积为204.16平方米，合法用地面积为120平方米，超占土地面积为84.16平方米;建筑总面积为0平方米，合法建筑面积为284.81平方米，超占建筑面积为199.74平方米</v>
      </c>
      <c r="EN262" s="33"/>
      <c r="EO262" s="43" t="str">
        <f t="shared" si="218"/>
        <v>该宗地面积为204.16平方米，合法面积为120平方米，超占土地面积为84.16平方米；建筑总面积为0平方米，合法建筑面积为284.81平方米，超占建筑面积为199.74平方米。
</v>
      </c>
      <c r="EP262" s="1"/>
      <c r="EQ262" s="1"/>
      <c r="ER262" s="1"/>
      <c r="ES262" s="1">
        <f t="shared" si="204"/>
        <v>3</v>
      </c>
      <c r="ET262" s="1" t="str">
        <f t="shared" si="205"/>
        <v>3</v>
      </c>
      <c r="EU262" s="1">
        <f t="shared" si="206"/>
        <v>0</v>
      </c>
      <c r="EV262" s="1">
        <f t="shared" si="207"/>
        <v>1</v>
      </c>
      <c r="EW262" s="1" t="str">
        <f t="shared" si="208"/>
        <v>1-3</v>
      </c>
      <c r="EX262" s="1" t="str">
        <f t="shared" si="209"/>
        <v>3</v>
      </c>
      <c r="EY262" s="1" t="str">
        <f t="shared" si="210"/>
        <v>1-3层</v>
      </c>
      <c r="FB262" s="5">
        <v>20210526</v>
      </c>
    </row>
    <row r="263" customHeight="1" spans="1:158">
      <c r="A263" s="1">
        <v>1</v>
      </c>
      <c r="B263" s="1" t="s">
        <v>2154</v>
      </c>
      <c r="C263" s="3" t="s">
        <v>2155</v>
      </c>
      <c r="D263" s="1" t="str">
        <f t="shared" si="211"/>
        <v>510821217203JC00316</v>
      </c>
      <c r="E263" s="1" t="str">
        <f t="shared" si="212"/>
        <v>510821217203JC00316F00010001</v>
      </c>
      <c r="F263" s="1" t="s">
        <v>2156</v>
      </c>
      <c r="G263" s="1" t="s">
        <v>169</v>
      </c>
      <c r="H263" s="1">
        <f>COUNTIF(F:F,F263)</f>
        <v>1</v>
      </c>
      <c r="I263" s="5" t="s">
        <v>170</v>
      </c>
      <c r="L263" s="1" t="s">
        <v>2157</v>
      </c>
      <c r="M263" s="1">
        <f>COUNTIF(L:L,L263)</f>
        <v>1</v>
      </c>
      <c r="P263" s="6" t="str">
        <f>IFERROR(HYPERLINK(VLOOKUP(L:L,户籍资料路径!A:C,2,FALSE),"有"),"无")</f>
        <v>有</v>
      </c>
      <c r="Q263" s="11" t="str">
        <f>IFERROR(HYPERLINK(VLOOKUP(L:L,权属资料路径!A:B,2,FALSE),"有"),"无")</f>
        <v>无</v>
      </c>
      <c r="R263" s="11" t="str">
        <f>IFERROR(HYPERLINK(VLOOKUP(F:F,调查资料路径!A:B,2,FALSE),"有"),"无")</f>
        <v>无</v>
      </c>
      <c r="S263" s="12" t="str">
        <f t="shared" si="213"/>
        <v>有</v>
      </c>
      <c r="T263" s="1" t="s">
        <v>2158</v>
      </c>
      <c r="X263" s="1" t="s">
        <v>217</v>
      </c>
      <c r="Y263" s="1" t="str">
        <f t="shared" si="214"/>
        <v>2</v>
      </c>
      <c r="Z263" s="1" t="s">
        <v>2159</v>
      </c>
      <c r="AA263" s="1" t="str">
        <f>VLOOKUP(L:L,[1]Sheet1!$A:$N,2,FALSE)</f>
        <v>四川省旺苍县天星乡木瓜村1组29号</v>
      </c>
      <c r="AB263" s="1">
        <f t="shared" si="195"/>
        <v>0</v>
      </c>
      <c r="AC263" s="1" t="str">
        <f t="shared" si="196"/>
        <v>旺苍县天星乡木瓜村1组集体经济组织成员</v>
      </c>
      <c r="AD263" s="1">
        <v>628216</v>
      </c>
      <c r="AE263" s="1" t="s">
        <v>172</v>
      </c>
      <c r="AF263" s="1" t="s">
        <v>173</v>
      </c>
      <c r="AG263" s="1" t="s">
        <v>1934</v>
      </c>
      <c r="AH263" s="1" t="str">
        <f t="shared" si="215"/>
        <v>旺苍县天星乡木瓜村1组何国荣住宅一幢1-1层</v>
      </c>
      <c r="AJ263" s="1" t="s">
        <v>1935</v>
      </c>
      <c r="AK263" s="5" t="s">
        <v>2160</v>
      </c>
      <c r="AP263" s="24" t="s">
        <v>177</v>
      </c>
      <c r="AS263" s="25" t="str">
        <f t="shared" si="216"/>
        <v>本宗地采用测距仪丈量了部分界址边长。界址线清楚，双方现场指界，与邻宗地无争议。</v>
      </c>
      <c r="AT263" s="5" t="s">
        <v>178</v>
      </c>
      <c r="AU263" s="1" t="s">
        <v>179</v>
      </c>
      <c r="AW263" s="1" t="s">
        <v>180</v>
      </c>
      <c r="AY263" s="5" t="s">
        <v>181</v>
      </c>
      <c r="BA263" s="1" t="s">
        <v>570</v>
      </c>
      <c r="BB263" s="1">
        <v>0</v>
      </c>
      <c r="BD263" s="1" t="e">
        <f>VLOOKUP(K:K,面签资料路径!A:C,2,0)</f>
        <v>#N/A</v>
      </c>
      <c r="BG263" s="1" t="s">
        <v>207</v>
      </c>
      <c r="BH263" s="1" t="s">
        <v>185</v>
      </c>
      <c r="BJ263" s="1" t="s">
        <v>186</v>
      </c>
      <c r="BK263" s="1" t="str">
        <f t="shared" si="217"/>
        <v>自行修建</v>
      </c>
      <c r="BL263" s="1" t="s">
        <v>208</v>
      </c>
      <c r="BM263" s="1" t="s">
        <v>209</v>
      </c>
      <c r="BX263" s="1" t="s">
        <v>188</v>
      </c>
      <c r="BY263" s="1" t="s">
        <v>189</v>
      </c>
      <c r="BZ263" s="1" t="s">
        <v>189</v>
      </c>
      <c r="CA263" s="1" t="s">
        <v>189</v>
      </c>
      <c r="CB263" s="1" t="s">
        <v>189</v>
      </c>
      <c r="CC263" s="1" t="s">
        <v>188</v>
      </c>
      <c r="CD263" s="1" t="s">
        <v>189</v>
      </c>
      <c r="CI263"/>
      <c r="CP263"/>
      <c r="DC263" s="1" t="s">
        <v>169</v>
      </c>
      <c r="DD263" s="1" t="s">
        <v>210</v>
      </c>
      <c r="DE263" s="1" t="s">
        <v>220</v>
      </c>
      <c r="DF263" s="1" t="s">
        <v>211</v>
      </c>
      <c r="DG263" s="1" t="s">
        <v>192</v>
      </c>
      <c r="DH263" s="1" t="s">
        <v>2161</v>
      </c>
      <c r="DI263" s="1" t="s">
        <v>194</v>
      </c>
      <c r="DJ263" s="1" t="s">
        <v>194</v>
      </c>
      <c r="DK263" s="1" t="s">
        <v>194</v>
      </c>
      <c r="DL263" s="1" t="s">
        <v>194</v>
      </c>
      <c r="DM263" s="1">
        <v>217.85</v>
      </c>
      <c r="DN263" s="41">
        <f>ROUND(IF(AM263="是",IFERROR(DM263*EE263/SUMIF(F:F,F263,EE:EE),DM263),IFERROR(DM263*BT263/SUMIF(F:F,F263,BT:BT),DM263)),2)</f>
        <v>217.85</v>
      </c>
      <c r="DO263" s="41">
        <v>161.1</v>
      </c>
      <c r="DP263" s="41">
        <f>ROUND(IF(AM263="是",IFERROR(DO263*EE263/SUMIF(F:F,F263,EE:EE),DO263),IFERROR(DO263*BT263/SUMIF(F:F,F263,BT:BT),DO263)),2)</f>
        <v>161.1</v>
      </c>
      <c r="DQ263" s="41">
        <v>0</v>
      </c>
      <c r="DR263" s="41">
        <v>0</v>
      </c>
      <c r="DS263" s="41">
        <v>0</v>
      </c>
      <c r="DT263" s="41">
        <v>161.1</v>
      </c>
      <c r="DU263" s="41">
        <v>0</v>
      </c>
      <c r="DV263" s="41">
        <v>0</v>
      </c>
      <c r="DW263" s="41">
        <v>0</v>
      </c>
      <c r="DX263" s="41">
        <v>0</v>
      </c>
      <c r="DY263" s="41">
        <v>0</v>
      </c>
      <c r="DZ263" s="41">
        <v>0</v>
      </c>
      <c r="EA263" s="41">
        <v>0</v>
      </c>
      <c r="EB263" s="41">
        <v>0</v>
      </c>
      <c r="EC263" s="41">
        <v>0</v>
      </c>
      <c r="ED263" s="41">
        <v>0</v>
      </c>
      <c r="EE263" s="41">
        <f>ROUND(IF(AM263="是",SUM(DQ263:EC263),IFERROR(SUM(DQ263:EC263)*BT263/SUMIF(F:F,F263,BT:BT),SUM(DQ263:EC263))),2)</f>
        <v>161.1</v>
      </c>
      <c r="EF263" s="41" t="s">
        <v>195</v>
      </c>
      <c r="EG263" s="41">
        <f t="shared" si="200"/>
        <v>217.85</v>
      </c>
      <c r="EH263" s="41">
        <f t="shared" si="201"/>
        <v>161.1</v>
      </c>
      <c r="EI263" s="1">
        <v>1</v>
      </c>
      <c r="EJ263" s="41">
        <f t="shared" si="202"/>
        <v>0</v>
      </c>
      <c r="EK263" s="41">
        <f t="shared" si="203"/>
        <v>0</v>
      </c>
      <c r="EM263" s="33" t="str">
        <f t="shared" si="190"/>
        <v>无</v>
      </c>
      <c r="EN263" s="33"/>
      <c r="EO263" s="43" t="str">
        <f t="shared" si="218"/>
        <v/>
      </c>
      <c r="EP263" s="1"/>
      <c r="EQ263" s="1"/>
      <c r="ER263" s="1"/>
      <c r="ES263" s="1">
        <f t="shared" si="204"/>
        <v>1</v>
      </c>
      <c r="ET263" s="1" t="str">
        <f t="shared" si="205"/>
        <v>1</v>
      </c>
      <c r="EU263" s="1">
        <f t="shared" si="206"/>
        <v>0</v>
      </c>
      <c r="EV263" s="1">
        <f t="shared" si="207"/>
        <v>1</v>
      </c>
      <c r="EW263" s="1" t="str">
        <f t="shared" si="208"/>
        <v>1-1</v>
      </c>
      <c r="EX263" s="1" t="str">
        <f t="shared" si="209"/>
        <v>1</v>
      </c>
      <c r="EY263" s="1" t="str">
        <f t="shared" si="210"/>
        <v>1-1层</v>
      </c>
      <c r="FB263" s="5">
        <v>20210526</v>
      </c>
    </row>
    <row r="264" customHeight="1" spans="1:158">
      <c r="A264" s="1">
        <v>1</v>
      </c>
      <c r="B264" s="1" t="s">
        <v>2162</v>
      </c>
      <c r="C264" s="3" t="s">
        <v>2163</v>
      </c>
      <c r="D264" s="1" t="str">
        <f t="shared" si="211"/>
        <v>510821217203JC00317</v>
      </c>
      <c r="E264" s="1" t="str">
        <f t="shared" si="212"/>
        <v>510821217203JC00317F00010001</v>
      </c>
      <c r="F264" s="1" t="s">
        <v>2164</v>
      </c>
      <c r="G264" s="1" t="s">
        <v>169</v>
      </c>
      <c r="H264" s="1">
        <f>COUNTIF(F:F,F264)</f>
        <v>1</v>
      </c>
      <c r="I264" s="5" t="s">
        <v>170</v>
      </c>
      <c r="J264"/>
      <c r="L264" s="1" t="s">
        <v>2165</v>
      </c>
      <c r="M264" s="1">
        <f>COUNTIF(L:L,L264)</f>
        <v>1</v>
      </c>
      <c r="P264" s="6" t="str">
        <f>IFERROR(HYPERLINK(VLOOKUP(L:L,户籍资料路径!A:C,2,FALSE),"有"),"无")</f>
        <v>有</v>
      </c>
      <c r="Q264" s="11" t="str">
        <f>IFERROR(HYPERLINK(VLOOKUP(K:K,权属资料路径!A:B,2,FALSE),"有"),"无")</f>
        <v>无</v>
      </c>
      <c r="R264" s="11" t="str">
        <f>IFERROR(HYPERLINK(VLOOKUP(F:F,调查资料路径!A:B,2,FALSE),"有"),"无")</f>
        <v>无</v>
      </c>
      <c r="S264" s="12" t="str">
        <f t="shared" si="213"/>
        <v>有</v>
      </c>
      <c r="T264" s="1" t="s">
        <v>2166</v>
      </c>
      <c r="X264" s="1" t="s">
        <v>233</v>
      </c>
      <c r="Y264" s="1" t="str">
        <f t="shared" si="214"/>
        <v>3</v>
      </c>
      <c r="Z264" s="1" t="s">
        <v>2167</v>
      </c>
      <c r="AA264" s="1" t="str">
        <f>VLOOKUP(L:L,[1]Sheet1!$A:$N,2,FALSE)</f>
        <v>四川省旺苍县天星乡木瓜村1组63号</v>
      </c>
      <c r="AB264" s="1">
        <f t="shared" si="195"/>
        <v>0</v>
      </c>
      <c r="AC264" s="1" t="str">
        <f t="shared" si="196"/>
        <v>旺苍县天星乡木瓜村1组集体经济组织成员</v>
      </c>
      <c r="AD264" s="1">
        <v>628216</v>
      </c>
      <c r="AE264" s="1" t="s">
        <v>172</v>
      </c>
      <c r="AF264" s="1" t="s">
        <v>173</v>
      </c>
      <c r="AG264" s="1" t="s">
        <v>1934</v>
      </c>
      <c r="AH264" s="1" t="str">
        <f t="shared" si="215"/>
        <v>旺苍县天星乡木瓜村1组卢仕贤住宅一幢1-1层</v>
      </c>
      <c r="AJ264" s="1" t="s">
        <v>1935</v>
      </c>
      <c r="AK264" s="5" t="s">
        <v>2168</v>
      </c>
      <c r="AP264" s="24" t="s">
        <v>177</v>
      </c>
      <c r="AQ264" s="9"/>
      <c r="AS264" s="25" t="str">
        <f t="shared" si="216"/>
        <v>本宗地采用测距仪丈量了部分界址边长。界址线清楚，双方现场指界，与邻宗地无争议。</v>
      </c>
      <c r="AT264" s="5" t="s">
        <v>178</v>
      </c>
      <c r="AU264" s="1" t="s">
        <v>179</v>
      </c>
      <c r="AW264" s="1" t="s">
        <v>180</v>
      </c>
      <c r="AY264" s="5" t="s">
        <v>181</v>
      </c>
      <c r="BA264" s="1" t="s">
        <v>570</v>
      </c>
      <c r="BB264" s="1">
        <v>0</v>
      </c>
      <c r="BD264" s="1" t="e">
        <f>VLOOKUP(K:K,面签资料路径!A:C,2,0)</f>
        <v>#N/A</v>
      </c>
      <c r="BG264" s="1" t="s">
        <v>207</v>
      </c>
      <c r="BH264" s="1" t="s">
        <v>185</v>
      </c>
      <c r="BJ264" s="1" t="s">
        <v>186</v>
      </c>
      <c r="BK264" s="1" t="str">
        <f t="shared" si="217"/>
        <v>自行修建</v>
      </c>
      <c r="BL264" s="1" t="s">
        <v>208</v>
      </c>
      <c r="BM264" s="1" t="s">
        <v>209</v>
      </c>
      <c r="BX264" s="1" t="s">
        <v>188</v>
      </c>
      <c r="BY264" s="1" t="s">
        <v>189</v>
      </c>
      <c r="BZ264" s="1" t="s">
        <v>189</v>
      </c>
      <c r="CA264" s="1" t="s">
        <v>189</v>
      </c>
      <c r="CB264" s="1" t="s">
        <v>189</v>
      </c>
      <c r="CC264" s="1" t="s">
        <v>188</v>
      </c>
      <c r="CD264" s="1" t="s">
        <v>189</v>
      </c>
      <c r="CI264" s="9"/>
      <c r="CP264" s="9"/>
      <c r="DC264" s="1" t="s">
        <v>169</v>
      </c>
      <c r="DD264" s="1" t="s">
        <v>210</v>
      </c>
      <c r="DE264" s="1" t="s">
        <v>220</v>
      </c>
      <c r="DF264" s="1" t="s">
        <v>211</v>
      </c>
      <c r="DG264" s="1" t="s">
        <v>220</v>
      </c>
      <c r="DH264" s="1" t="s">
        <v>192</v>
      </c>
      <c r="DI264" s="1" t="s">
        <v>194</v>
      </c>
      <c r="DJ264" s="1" t="s">
        <v>194</v>
      </c>
      <c r="DK264" s="1" t="s">
        <v>194</v>
      </c>
      <c r="DL264" s="1" t="s">
        <v>194</v>
      </c>
      <c r="DM264" s="1">
        <v>326.48</v>
      </c>
      <c r="DN264" s="41">
        <f>ROUND(IF(AM264="是",IFERROR(DM264*EE264/SUMIF(F:F,F264,EE:EE),DM264),IFERROR(DM264*BT264/SUMIF(F:F,F264,BT:BT),DM264)),2)</f>
        <v>326.48</v>
      </c>
      <c r="DO264" s="41">
        <v>236.77</v>
      </c>
      <c r="DP264" s="41">
        <f>ROUND(IF(AM264="是",IFERROR(DO264*EE264/SUMIF(F:F,F264,EE:EE),DO264),IFERROR(DO264*BT264/SUMIF(F:F,F264,BT:BT),DO264)),2)</f>
        <v>236.77</v>
      </c>
      <c r="DQ264" s="41">
        <v>0</v>
      </c>
      <c r="DR264" s="41">
        <v>0</v>
      </c>
      <c r="DS264" s="41">
        <v>0</v>
      </c>
      <c r="DT264" s="41">
        <v>236.77</v>
      </c>
      <c r="DU264" s="41">
        <v>0</v>
      </c>
      <c r="DV264" s="41">
        <v>0</v>
      </c>
      <c r="DW264" s="41">
        <v>0</v>
      </c>
      <c r="DX264" s="41">
        <v>0</v>
      </c>
      <c r="DY264" s="41">
        <v>0</v>
      </c>
      <c r="DZ264" s="41">
        <v>0</v>
      </c>
      <c r="EA264" s="41">
        <v>0</v>
      </c>
      <c r="EB264" s="41">
        <v>0</v>
      </c>
      <c r="EC264" s="41">
        <v>0</v>
      </c>
      <c r="ED264" s="41">
        <v>0</v>
      </c>
      <c r="EE264" s="41">
        <f>ROUND(IF(AM264="是",SUM(DQ264:EC264),IFERROR(SUM(DQ264:EC264)*BT264/SUMIF(F:F,F264,BT:BT),SUM(DQ264:EC264))),2)</f>
        <v>236.77</v>
      </c>
      <c r="EF264" s="41" t="s">
        <v>195</v>
      </c>
      <c r="EG264" s="41">
        <f t="shared" si="200"/>
        <v>90</v>
      </c>
      <c r="EH264" s="41">
        <f t="shared" si="201"/>
        <v>65.2698480764519</v>
      </c>
      <c r="EI264" s="1">
        <v>1</v>
      </c>
      <c r="EJ264" s="41">
        <f t="shared" si="202"/>
        <v>236.48</v>
      </c>
      <c r="EK264" s="41">
        <f t="shared" si="203"/>
        <v>171.500151923548</v>
      </c>
      <c r="EM264" s="33" t="str">
        <f t="shared" si="190"/>
        <v>经确认，该宗地总面积为326.48平方米，合法用地面积为90平方米，超占土地面积为236.48平方米;建筑总面积为0平方米，合法建筑面积为65.27平方米，超占建筑面积为171.5平方米</v>
      </c>
      <c r="EN264" s="33"/>
      <c r="EO264" s="43" t="str">
        <f t="shared" si="218"/>
        <v>该宗地面积为326.48平方米，合法面积为90平方米，超占土地面积为236.48平方米；建筑总面积为0平方米，合法建筑面积为65.27平方米，超占建筑面积为171.5平方米。
</v>
      </c>
      <c r="EP264" s="1"/>
      <c r="EQ264" s="1"/>
      <c r="ER264" s="1"/>
      <c r="ES264" s="1">
        <f t="shared" si="204"/>
        <v>1</v>
      </c>
      <c r="ET264" s="1" t="str">
        <f t="shared" si="205"/>
        <v>1</v>
      </c>
      <c r="EU264" s="1">
        <f t="shared" si="206"/>
        <v>0</v>
      </c>
      <c r="EV264" s="1">
        <f t="shared" si="207"/>
        <v>1</v>
      </c>
      <c r="EW264" s="1" t="str">
        <f t="shared" si="208"/>
        <v>1-1</v>
      </c>
      <c r="EX264" s="1" t="str">
        <f t="shared" si="209"/>
        <v>1</v>
      </c>
      <c r="EY264" s="1" t="str">
        <f t="shared" si="210"/>
        <v>1-1层</v>
      </c>
      <c r="FB264" s="5">
        <v>20210526</v>
      </c>
    </row>
    <row r="265" customHeight="1" spans="1:158">
      <c r="A265" s="1">
        <v>1</v>
      </c>
      <c r="B265" s="1" t="s">
        <v>2169</v>
      </c>
      <c r="C265" s="3" t="s">
        <v>2170</v>
      </c>
      <c r="D265" s="1" t="str">
        <f t="shared" si="211"/>
        <v>510821217203JC00318</v>
      </c>
      <c r="E265" s="1" t="str">
        <f t="shared" si="212"/>
        <v>510821217203JC00318F00010001</v>
      </c>
      <c r="F265" s="1" t="s">
        <v>2171</v>
      </c>
      <c r="G265" s="1" t="s">
        <v>169</v>
      </c>
      <c r="H265" s="1">
        <f>COUNTIF(F:F,F265)</f>
        <v>1</v>
      </c>
      <c r="I265" s="5" t="s">
        <v>170</v>
      </c>
      <c r="L265" s="1" t="s">
        <v>2172</v>
      </c>
      <c r="M265" s="1">
        <f>COUNTIF(L:L,L265)</f>
        <v>1</v>
      </c>
      <c r="P265" s="6" t="str">
        <f>IFERROR(HYPERLINK(VLOOKUP(L:L,户籍资料路径!A:C,2,FALSE),"有"),"无")</f>
        <v>有</v>
      </c>
      <c r="Q265" s="11" t="str">
        <f>IFERROR(HYPERLINK(VLOOKUP(K:K,权属资料路径!A:B,2,FALSE),"有"),"无")</f>
        <v>无</v>
      </c>
      <c r="R265" s="11" t="str">
        <f>IFERROR(HYPERLINK(VLOOKUP(F:F,调查资料路径!A:B,2,FALSE),"有"),"无")</f>
        <v>无</v>
      </c>
      <c r="S265" s="12" t="str">
        <f t="shared" si="213"/>
        <v>有</v>
      </c>
      <c r="T265" s="1" t="s">
        <v>2173</v>
      </c>
      <c r="X265" s="1" t="s">
        <v>217</v>
      </c>
      <c r="Y265" s="1" t="str">
        <f t="shared" si="214"/>
        <v>2</v>
      </c>
      <c r="Z265" s="1" t="s">
        <v>2174</v>
      </c>
      <c r="AA265" s="1" t="str">
        <f>VLOOKUP(L:L,[1]Sheet1!$A:$N,2,FALSE)</f>
        <v>四川省旺苍县天星乡木瓜村2组12号</v>
      </c>
      <c r="AB265" s="1">
        <f t="shared" si="195"/>
        <v>0</v>
      </c>
      <c r="AC265" s="1" t="str">
        <f t="shared" si="196"/>
        <v>旺苍县天星乡木瓜村2组集体经济组织成员</v>
      </c>
      <c r="AD265" s="1">
        <v>628216</v>
      </c>
      <c r="AE265" s="1" t="s">
        <v>172</v>
      </c>
      <c r="AF265" s="1" t="s">
        <v>173</v>
      </c>
      <c r="AG265" s="1" t="s">
        <v>567</v>
      </c>
      <c r="AH265" s="1" t="str">
        <f t="shared" si="215"/>
        <v>旺苍县天星乡木瓜村2组付朝银住宅一幢1-1层</v>
      </c>
      <c r="AJ265" s="1" t="s">
        <v>568</v>
      </c>
      <c r="AK265" s="5" t="s">
        <v>2175</v>
      </c>
      <c r="AP265" s="24" t="s">
        <v>177</v>
      </c>
      <c r="AQ265" s="9"/>
      <c r="AS265" s="25" t="str">
        <f t="shared" si="216"/>
        <v>本宗地采用测距仪丈量了部分界址边长。界址线清楚，双方现场指界，与邻宗地无争议。</v>
      </c>
      <c r="AT265" s="5" t="s">
        <v>178</v>
      </c>
      <c r="AU265" s="1" t="s">
        <v>179</v>
      </c>
      <c r="AW265" s="1" t="s">
        <v>180</v>
      </c>
      <c r="AY265" s="5" t="s">
        <v>181</v>
      </c>
      <c r="BA265" s="1" t="s">
        <v>570</v>
      </c>
      <c r="BB265" s="1">
        <v>0</v>
      </c>
      <c r="BD265" s="1" t="e">
        <f>VLOOKUP(K:K,面签资料路径!A:C,2,0)</f>
        <v>#N/A</v>
      </c>
      <c r="BG265" s="1" t="s">
        <v>207</v>
      </c>
      <c r="BH265" s="1" t="s">
        <v>185</v>
      </c>
      <c r="BJ265" s="1" t="s">
        <v>186</v>
      </c>
      <c r="BK265" s="1" t="str">
        <f t="shared" si="217"/>
        <v>自行修建</v>
      </c>
      <c r="BL265" s="1" t="s">
        <v>208</v>
      </c>
      <c r="BM265" s="1" t="s">
        <v>209</v>
      </c>
      <c r="BX265" s="1" t="s">
        <v>188</v>
      </c>
      <c r="BY265" s="1" t="s">
        <v>189</v>
      </c>
      <c r="BZ265" s="1" t="s">
        <v>189</v>
      </c>
      <c r="CA265" s="1" t="s">
        <v>189</v>
      </c>
      <c r="CB265" s="1" t="s">
        <v>189</v>
      </c>
      <c r="CC265" s="1" t="s">
        <v>188</v>
      </c>
      <c r="CD265" s="1" t="s">
        <v>189</v>
      </c>
      <c r="DC265" s="1" t="s">
        <v>169</v>
      </c>
      <c r="DD265" s="1" t="s">
        <v>210</v>
      </c>
      <c r="DE265" s="1" t="s">
        <v>211</v>
      </c>
      <c r="DF265" s="1" t="s">
        <v>2176</v>
      </c>
      <c r="DG265" s="1" t="s">
        <v>220</v>
      </c>
      <c r="DH265" s="1" t="s">
        <v>211</v>
      </c>
      <c r="DI265" s="1" t="s">
        <v>194</v>
      </c>
      <c r="DJ265" s="1" t="s">
        <v>194</v>
      </c>
      <c r="DK265" s="1" t="s">
        <v>194</v>
      </c>
      <c r="DL265" s="1" t="s">
        <v>194</v>
      </c>
      <c r="DM265" s="1">
        <v>243.68</v>
      </c>
      <c r="DN265" s="41">
        <f>ROUND(IF(AM265="是",IFERROR(DM265*EE265/SUMIF(F:F,F265,EE:EE),DM265),IFERROR(DM265*BT265/SUMIF(F:F,F265,BT:BT),DM265)),2)</f>
        <v>243.68</v>
      </c>
      <c r="DO265" s="41">
        <v>175.78</v>
      </c>
      <c r="DP265" s="41">
        <f>ROUND(IF(AM265="是",IFERROR(DO265*EE265/SUMIF(F:F,F265,EE:EE),DO265),IFERROR(DO265*BT265/SUMIF(F:F,F265,BT:BT),DO265)),2)</f>
        <v>175.78</v>
      </c>
      <c r="DQ265" s="41">
        <v>0</v>
      </c>
      <c r="DR265" s="41">
        <v>0</v>
      </c>
      <c r="DS265" s="41">
        <v>0</v>
      </c>
      <c r="DT265" s="41">
        <v>175.78</v>
      </c>
      <c r="DU265" s="41">
        <v>0</v>
      </c>
      <c r="DV265" s="41">
        <v>0</v>
      </c>
      <c r="DW265" s="41">
        <v>0</v>
      </c>
      <c r="DX265" s="41">
        <v>0</v>
      </c>
      <c r="DY265" s="41">
        <v>0</v>
      </c>
      <c r="DZ265" s="41">
        <v>0</v>
      </c>
      <c r="EA265" s="41">
        <v>0</v>
      </c>
      <c r="EB265" s="41">
        <v>0</v>
      </c>
      <c r="EC265" s="41">
        <v>0</v>
      </c>
      <c r="ED265" s="41">
        <v>0</v>
      </c>
      <c r="EE265" s="41">
        <f>ROUND(IF(AM265="是",SUM(DQ265:EC265),IFERROR(SUM(DQ265:EC265)*BT265/SUMIF(F:F,F265,BT:BT),SUM(DQ265:EC265))),2)</f>
        <v>175.78</v>
      </c>
      <c r="EF265" s="41" t="s">
        <v>195</v>
      </c>
      <c r="EG265" s="41">
        <f t="shared" si="200"/>
        <v>90</v>
      </c>
      <c r="EH265" s="41">
        <f t="shared" si="201"/>
        <v>64.922028890348</v>
      </c>
      <c r="EI265" s="1">
        <v>1</v>
      </c>
      <c r="EJ265" s="41">
        <f t="shared" si="202"/>
        <v>153.68</v>
      </c>
      <c r="EK265" s="41">
        <f t="shared" si="203"/>
        <v>110.857971109652</v>
      </c>
      <c r="EM265" s="33" t="str">
        <f t="shared" si="190"/>
        <v>经确认，该宗地总面积为243.68平方米，合法用地面积为90平方米，超占土地面积为153.68平方米;建筑总面积为0平方米，合法建筑面积为64.92平方米，超占建筑面积为110.86平方米</v>
      </c>
      <c r="EN265" s="33"/>
      <c r="EO265" s="43" t="str">
        <f t="shared" si="218"/>
        <v>该宗地面积为243.68平方米，合法面积为90平方米，超占土地面积为153.68平方米；建筑总面积为0平方米，合法建筑面积为64.92平方米，超占建筑面积为110.86平方米。
</v>
      </c>
      <c r="EP265" s="1"/>
      <c r="EQ265" s="1"/>
      <c r="ER265" s="1"/>
      <c r="ES265" s="1">
        <f t="shared" si="204"/>
        <v>1</v>
      </c>
      <c r="ET265" s="1" t="str">
        <f t="shared" si="205"/>
        <v>1</v>
      </c>
      <c r="EU265" s="1">
        <f t="shared" si="206"/>
        <v>0</v>
      </c>
      <c r="EV265" s="1">
        <f t="shared" si="207"/>
        <v>1</v>
      </c>
      <c r="EW265" s="1" t="str">
        <f t="shared" si="208"/>
        <v>1-1</v>
      </c>
      <c r="EX265" s="1" t="str">
        <f t="shared" si="209"/>
        <v>1</v>
      </c>
      <c r="EY265" s="1" t="str">
        <f t="shared" si="210"/>
        <v>1-1层</v>
      </c>
      <c r="FB265" s="5">
        <v>20210526</v>
      </c>
    </row>
    <row r="266" customHeight="1" spans="1:158">
      <c r="A266" s="1">
        <v>1</v>
      </c>
      <c r="B266" s="1" t="s">
        <v>2177</v>
      </c>
      <c r="C266" s="3" t="s">
        <v>2178</v>
      </c>
      <c r="D266" s="1" t="str">
        <f t="shared" si="211"/>
        <v>510821217203JC00319</v>
      </c>
      <c r="E266" s="1" t="str">
        <f t="shared" si="212"/>
        <v>510821217203JC00319F00010001</v>
      </c>
      <c r="F266" s="1" t="s">
        <v>2179</v>
      </c>
      <c r="G266" s="1" t="s">
        <v>169</v>
      </c>
      <c r="H266" s="1">
        <f>COUNTIF(F:F,F266)</f>
        <v>1</v>
      </c>
      <c r="I266" s="5" t="s">
        <v>170</v>
      </c>
      <c r="J266" s="9"/>
      <c r="L266" s="1" t="s">
        <v>2180</v>
      </c>
      <c r="M266" s="1">
        <f>COUNTIF(L:L,L266)</f>
        <v>1</v>
      </c>
      <c r="N266" s="1" t="s">
        <v>619</v>
      </c>
      <c r="P266" s="8" t="str">
        <f>IFERROR(HYPERLINK(VLOOKUP(L:L,户籍资料路径!A:C,2,FALSE),"有"),"无")</f>
        <v>有</v>
      </c>
      <c r="Q266" s="11" t="str">
        <f>IFERROR(HYPERLINK(VLOOKUP(L:L,权属资料路径!A:B,2,FALSE),"有"),"无")</f>
        <v>有</v>
      </c>
      <c r="R266" s="11" t="str">
        <f>IFERROR(HYPERLINK(VLOOKUP(F:F,调查资料路径!A:B,2,FALSE),"有"),"无")</f>
        <v>无</v>
      </c>
      <c r="S266" s="12" t="str">
        <f t="shared" si="213"/>
        <v>有</v>
      </c>
      <c r="T266" s="1" t="s">
        <v>2181</v>
      </c>
      <c r="X266" s="1" t="s">
        <v>202</v>
      </c>
      <c r="Y266" s="1" t="str">
        <f t="shared" si="214"/>
        <v>4</v>
      </c>
      <c r="Z266" s="1" t="s">
        <v>2174</v>
      </c>
      <c r="AA266" s="1" t="str">
        <f>VLOOKUP(L:L,[1]Sheet1!$A:$N,2,FALSE)</f>
        <v>四川省旺苍县天星乡木瓜村2组12号</v>
      </c>
      <c r="AB266" s="1">
        <f t="shared" si="195"/>
        <v>0</v>
      </c>
      <c r="AC266" s="1" t="str">
        <f t="shared" si="196"/>
        <v>旺苍县天星乡木瓜村2组集体经济组织成员</v>
      </c>
      <c r="AD266" s="1">
        <v>628216</v>
      </c>
      <c r="AE266" s="1" t="s">
        <v>172</v>
      </c>
      <c r="AF266" s="1" t="s">
        <v>173</v>
      </c>
      <c r="AG266" s="1" t="s">
        <v>567</v>
      </c>
      <c r="AH266" s="1" t="str">
        <f t="shared" si="215"/>
        <v>旺苍县天星乡木瓜村2组付武廷住宅一幢1-2层</v>
      </c>
      <c r="AJ266" s="1" t="s">
        <v>568</v>
      </c>
      <c r="AK266" s="5" t="s">
        <v>2182</v>
      </c>
      <c r="AM266" s="9"/>
      <c r="AP266" s="24" t="s">
        <v>177</v>
      </c>
      <c r="AQ266" s="9"/>
      <c r="AS266" s="25" t="str">
        <f t="shared" si="216"/>
        <v>本宗地采用测距仪丈量了部分界址边长。界址线清楚，双方现场指界，与邻宗地无争议。</v>
      </c>
      <c r="AT266" s="5" t="s">
        <v>178</v>
      </c>
      <c r="AU266" s="1" t="s">
        <v>179</v>
      </c>
      <c r="AW266" s="1" t="s">
        <v>180</v>
      </c>
      <c r="AY266" s="5" t="s">
        <v>181</v>
      </c>
      <c r="BA266" s="1" t="s">
        <v>182</v>
      </c>
      <c r="BB266" s="1" t="s">
        <v>2183</v>
      </c>
      <c r="BD266" s="1" t="e">
        <f>VLOOKUP(K:K,面签资料路径!A:C,2,0)</f>
        <v>#N/A</v>
      </c>
      <c r="BG266" s="1" t="s">
        <v>207</v>
      </c>
      <c r="BH266" s="1" t="s">
        <v>185</v>
      </c>
      <c r="BJ266" s="1" t="s">
        <v>186</v>
      </c>
      <c r="BK266" s="1" t="str">
        <f t="shared" si="217"/>
        <v>自行修建</v>
      </c>
      <c r="BL266" s="1" t="s">
        <v>208</v>
      </c>
      <c r="BM266" s="1" t="s">
        <v>209</v>
      </c>
      <c r="BX266" s="1" t="s">
        <v>189</v>
      </c>
      <c r="BY266" s="1" t="s">
        <v>189</v>
      </c>
      <c r="BZ266" s="1" t="s">
        <v>189</v>
      </c>
      <c r="CA266" s="1" t="s">
        <v>189</v>
      </c>
      <c r="CB266" s="1" t="s">
        <v>189</v>
      </c>
      <c r="CC266" s="1" t="s">
        <v>188</v>
      </c>
      <c r="CD266" s="1" t="s">
        <v>189</v>
      </c>
      <c r="CI266" s="1" t="s">
        <v>2184</v>
      </c>
      <c r="CP266" s="1">
        <v>120</v>
      </c>
      <c r="DC266" s="1" t="s">
        <v>217</v>
      </c>
      <c r="DD266" s="1" t="s">
        <v>244</v>
      </c>
      <c r="DE266" s="1" t="s">
        <v>211</v>
      </c>
      <c r="DF266" s="1" t="s">
        <v>220</v>
      </c>
      <c r="DG266" s="1" t="s">
        <v>220</v>
      </c>
      <c r="DH266" s="1" t="s">
        <v>2185</v>
      </c>
      <c r="DI266" s="1" t="s">
        <v>194</v>
      </c>
      <c r="DJ266" s="1" t="s">
        <v>194</v>
      </c>
      <c r="DK266" s="1" t="s">
        <v>194</v>
      </c>
      <c r="DL266" s="1" t="s">
        <v>194</v>
      </c>
      <c r="DM266" s="1">
        <v>130.32</v>
      </c>
      <c r="DN266" s="41">
        <f>ROUND(IF(AM266="是",IFERROR(DM266*EE266/SUMIF(F:F,F266,EE:EE),DM266),IFERROR(DM266*BT266/SUMIF(F:F,F266,BT:BT),DM266)),2)</f>
        <v>130.32</v>
      </c>
      <c r="DO266" s="41">
        <v>109.67</v>
      </c>
      <c r="DP266" s="41">
        <f>ROUND(IF(AM266="是",IFERROR(DO266*EE266/SUMIF(F:F,F266,EE:EE),DO266),IFERROR(DO266*BT266/SUMIF(F:F,F266,BT:BT),DO266)),2)</f>
        <v>109.67</v>
      </c>
      <c r="DQ266" s="41">
        <v>0</v>
      </c>
      <c r="DR266" s="41">
        <v>0</v>
      </c>
      <c r="DS266" s="41">
        <v>0</v>
      </c>
      <c r="DT266" s="41">
        <v>103.46</v>
      </c>
      <c r="DU266" s="41">
        <v>109.67</v>
      </c>
      <c r="DV266" s="41">
        <v>0</v>
      </c>
      <c r="DW266" s="41">
        <v>0</v>
      </c>
      <c r="DX266" s="41">
        <v>0</v>
      </c>
      <c r="DY266" s="41">
        <v>0</v>
      </c>
      <c r="DZ266" s="41">
        <v>0</v>
      </c>
      <c r="EA266" s="41">
        <v>0</v>
      </c>
      <c r="EB266" s="41">
        <v>0</v>
      </c>
      <c r="EC266" s="41">
        <v>0</v>
      </c>
      <c r="ED266" s="41">
        <v>0</v>
      </c>
      <c r="EE266" s="41">
        <f>ROUND(IF(AM266="是",SUM(DQ266:EC266),IFERROR(SUM(DQ266:EC266)*BT266/SUMIF(F:F,F266,BT:BT),SUM(DQ266:EC266))),2)</f>
        <v>213.13</v>
      </c>
      <c r="EF266" s="41" t="s">
        <v>195</v>
      </c>
      <c r="EG266" s="41">
        <f t="shared" si="200"/>
        <v>120</v>
      </c>
      <c r="EH266" s="41">
        <f t="shared" si="201"/>
        <v>196.252302025783</v>
      </c>
      <c r="EI266" s="1">
        <v>2</v>
      </c>
      <c r="EJ266" s="41">
        <f t="shared" si="202"/>
        <v>10.32</v>
      </c>
      <c r="EK266" s="41">
        <f t="shared" si="203"/>
        <v>16.8776979742173</v>
      </c>
      <c r="EM266" s="33" t="str">
        <f t="shared" si="190"/>
        <v>经确认，该宗地总面积为130.32平方米，合法用地面积为120平方米，超占土地面积为10.32平方米;建筑总面积为0平方米，合法建筑面积为196.25平方米，超占建筑面积为16.88平方米</v>
      </c>
      <c r="EN266" s="33"/>
      <c r="EO266" s="43" t="str">
        <f t="shared" si="218"/>
        <v>该宗地面积为130.32平方米，合法面积为120平方米，超占土地面积为10.32平方米；建筑总面积为0平方米，合法建筑面积为196.25平方米，超占建筑面积为16.88平方米。
</v>
      </c>
      <c r="EP266" s="1"/>
      <c r="EQ266" s="1"/>
      <c r="ER266" s="1"/>
      <c r="ES266" s="1">
        <f t="shared" si="204"/>
        <v>2</v>
      </c>
      <c r="ET266" s="1" t="str">
        <f t="shared" si="205"/>
        <v>2</v>
      </c>
      <c r="EU266" s="1">
        <f t="shared" si="206"/>
        <v>0</v>
      </c>
      <c r="EV266" s="1">
        <f t="shared" si="207"/>
        <v>1</v>
      </c>
      <c r="EW266" s="1" t="str">
        <f t="shared" si="208"/>
        <v>1-2</v>
      </c>
      <c r="EX266" s="1" t="str">
        <f t="shared" si="209"/>
        <v>2</v>
      </c>
      <c r="EY266" s="1" t="str">
        <f t="shared" si="210"/>
        <v>1-2层</v>
      </c>
      <c r="FB266" s="5">
        <v>20210526</v>
      </c>
    </row>
    <row r="267" customHeight="1" spans="1:158">
      <c r="A267" s="1">
        <v>1</v>
      </c>
      <c r="B267" s="1" t="s">
        <v>2186</v>
      </c>
      <c r="C267" s="3" t="s">
        <v>2187</v>
      </c>
      <c r="D267" s="1" t="str">
        <f t="shared" si="211"/>
        <v>510821217203JC00320</v>
      </c>
      <c r="E267" s="1" t="str">
        <f t="shared" si="212"/>
        <v>510821217203JC00320F00010001</v>
      </c>
      <c r="F267" s="1" t="s">
        <v>2188</v>
      </c>
      <c r="G267" s="1" t="s">
        <v>169</v>
      </c>
      <c r="H267" s="1">
        <f>COUNTIF(F:F,F267)</f>
        <v>1</v>
      </c>
      <c r="I267" s="5" t="s">
        <v>170</v>
      </c>
      <c r="J267" s="1" t="s">
        <v>567</v>
      </c>
      <c r="K267" s="1" t="s">
        <v>2189</v>
      </c>
      <c r="L267" s="1" t="s">
        <v>1892</v>
      </c>
      <c r="M267" s="1">
        <f>COUNTIF(L:L,L267)</f>
        <v>2</v>
      </c>
      <c r="P267" s="6" t="str">
        <f>IFERROR(HYPERLINK(VLOOKUP(K267,户籍资料路径!A:C,2,FALSE),"有"),"无")</f>
        <v>有</v>
      </c>
      <c r="Q267" s="11" t="str">
        <f>IFERROR(HYPERLINK(VLOOKUP(L:L,权属资料路径!A:B,2,FALSE),"有"),"无")</f>
        <v>无</v>
      </c>
      <c r="R267" s="11" t="str">
        <f>IFERROR(HYPERLINK(VLOOKUP(F:F,调查资料路径!A:B,2,FALSE),"有"),"无")</f>
        <v>无</v>
      </c>
      <c r="S267" s="12" t="str">
        <f t="shared" si="213"/>
        <v>有</v>
      </c>
      <c r="T267" s="13" t="s">
        <v>2190</v>
      </c>
      <c r="U267" s="13"/>
      <c r="V267" s="13"/>
      <c r="W267" s="13"/>
      <c r="X267" s="1" t="s">
        <v>233</v>
      </c>
      <c r="Y267" s="1" t="str">
        <f t="shared" si="214"/>
        <v>3</v>
      </c>
      <c r="Z267" s="1" t="s">
        <v>2191</v>
      </c>
      <c r="AA267" s="1" t="str">
        <f>VLOOKUP(L:L,[1]Sheet1!$A:$N,2,FALSE)</f>
        <v>四川省旺苍县天星乡木瓜村2组11号</v>
      </c>
      <c r="AB267" s="1">
        <f t="shared" si="195"/>
        <v>0</v>
      </c>
      <c r="AC267" s="1" t="str">
        <f t="shared" si="196"/>
        <v>旺苍县天星乡木瓜村2组集体经济组织成员</v>
      </c>
      <c r="AD267" s="1">
        <v>628216</v>
      </c>
      <c r="AE267" s="1" t="s">
        <v>172</v>
      </c>
      <c r="AF267" s="1" t="s">
        <v>173</v>
      </c>
      <c r="AG267" s="1" t="s">
        <v>567</v>
      </c>
      <c r="AH267" s="1" t="str">
        <f t="shared" si="215"/>
        <v>旺苍县天星乡木瓜村2组付朝正住宅一幢1-1层</v>
      </c>
      <c r="AJ267" s="1" t="s">
        <v>568</v>
      </c>
      <c r="AK267" s="5" t="s">
        <v>2192</v>
      </c>
      <c r="AP267" s="24" t="s">
        <v>177</v>
      </c>
      <c r="AQ267" s="9"/>
      <c r="AS267" s="25" t="str">
        <f t="shared" si="216"/>
        <v>本宗地采用测距仪丈量了部分界址边长。界址线清楚，双方现场指界，与邻宗地无争议。</v>
      </c>
      <c r="AT267" s="5" t="s">
        <v>178</v>
      </c>
      <c r="AU267" s="1" t="s">
        <v>179</v>
      </c>
      <c r="AW267" s="1" t="s">
        <v>180</v>
      </c>
      <c r="AY267" s="5" t="s">
        <v>181</v>
      </c>
      <c r="BA267" s="1" t="s">
        <v>570</v>
      </c>
      <c r="BB267" s="1">
        <v>0</v>
      </c>
      <c r="BD267" s="1" t="e">
        <f>VLOOKUP(K:K,面签资料路径!A:C,2,0)</f>
        <v>#N/A</v>
      </c>
      <c r="BG267" s="1" t="s">
        <v>207</v>
      </c>
      <c r="BH267" s="1" t="s">
        <v>185</v>
      </c>
      <c r="BJ267" s="1" t="s">
        <v>186</v>
      </c>
      <c r="BK267" s="1" t="str">
        <f t="shared" si="217"/>
        <v>自行修建</v>
      </c>
      <c r="BL267" s="1" t="s">
        <v>208</v>
      </c>
      <c r="BM267" s="1" t="s">
        <v>209</v>
      </c>
      <c r="BX267" s="1" t="s">
        <v>189</v>
      </c>
      <c r="BY267" s="1" t="s">
        <v>189</v>
      </c>
      <c r="BZ267" s="1" t="s">
        <v>189</v>
      </c>
      <c r="CA267" s="1" t="s">
        <v>189</v>
      </c>
      <c r="CB267" s="1" t="s">
        <v>189</v>
      </c>
      <c r="CC267" s="1" t="s">
        <v>188</v>
      </c>
      <c r="CD267" s="1" t="s">
        <v>189</v>
      </c>
      <c r="DC267" s="1" t="s">
        <v>169</v>
      </c>
      <c r="DD267" s="1" t="s">
        <v>210</v>
      </c>
      <c r="DE267" s="1" t="s">
        <v>211</v>
      </c>
      <c r="DF267" s="1" t="s">
        <v>220</v>
      </c>
      <c r="DG267" s="1" t="s">
        <v>220</v>
      </c>
      <c r="DH267" s="1" t="s">
        <v>220</v>
      </c>
      <c r="DI267" s="1" t="s">
        <v>194</v>
      </c>
      <c r="DJ267" s="1" t="s">
        <v>194</v>
      </c>
      <c r="DK267" s="1" t="s">
        <v>194</v>
      </c>
      <c r="DL267" s="1" t="s">
        <v>194</v>
      </c>
      <c r="DM267" s="1">
        <v>207.11</v>
      </c>
      <c r="DN267" s="41">
        <f>ROUND(IF(AM267="是",IFERROR(DM267*EE267/SUMIF(F:F,F267,EE:EE),DM267),IFERROR(DM267*BT267/SUMIF(F:F,F267,BT:BT),DM267)),2)</f>
        <v>207.11</v>
      </c>
      <c r="DO267" s="41">
        <v>151.76</v>
      </c>
      <c r="DP267" s="41">
        <f>ROUND(IF(AM267="是",IFERROR(DO267*EE267/SUMIF(F:F,F267,EE:EE),DO267),IFERROR(DO267*BT267/SUMIF(F:F,F267,BT:BT),DO267)),2)</f>
        <v>151.76</v>
      </c>
      <c r="DQ267" s="41">
        <v>0</v>
      </c>
      <c r="DR267" s="41">
        <v>0</v>
      </c>
      <c r="DS267" s="41">
        <v>0</v>
      </c>
      <c r="DT267" s="41">
        <v>151.76</v>
      </c>
      <c r="DU267" s="41">
        <v>0</v>
      </c>
      <c r="DV267" s="41">
        <v>0</v>
      </c>
      <c r="DW267" s="41">
        <v>0</v>
      </c>
      <c r="DX267" s="41">
        <v>0</v>
      </c>
      <c r="DY267" s="41">
        <v>0</v>
      </c>
      <c r="DZ267" s="41">
        <v>0</v>
      </c>
      <c r="EA267" s="41">
        <v>0</v>
      </c>
      <c r="EB267" s="41">
        <v>0</v>
      </c>
      <c r="EC267" s="41">
        <v>0</v>
      </c>
      <c r="ED267" s="41">
        <v>0</v>
      </c>
      <c r="EE267" s="41">
        <f>ROUND(IF(AM267="是",SUM(DQ267:EC267),IFERROR(SUM(DQ267:EC267)*BT267/SUMIF(F:F,F267,BT:BT),SUM(DQ267:EC267))),2)</f>
        <v>151.76</v>
      </c>
      <c r="EF267" s="41" t="s">
        <v>195</v>
      </c>
      <c r="EG267" s="41">
        <f t="shared" si="200"/>
        <v>90</v>
      </c>
      <c r="EH267" s="41">
        <f t="shared" si="201"/>
        <v>65.9475640963739</v>
      </c>
      <c r="EI267" s="1">
        <v>1</v>
      </c>
      <c r="EJ267" s="41">
        <f t="shared" si="202"/>
        <v>117.11</v>
      </c>
      <c r="EK267" s="41">
        <f t="shared" si="203"/>
        <v>85.8124359036261</v>
      </c>
      <c r="EM267" s="33" t="str">
        <f t="shared" si="190"/>
        <v>经确认，该宗地总面积为207.11平方米，合法用地面积为90平方米，超占土地面积为117.11平方米;建筑总面积为0平方米，合法建筑面积为65.95平方米，超占建筑面积为85.81平方米</v>
      </c>
      <c r="EN267" s="33"/>
      <c r="EO267" s="43" t="str">
        <f t="shared" si="218"/>
        <v>该宗地面积为207.11平方米，合法面积为90平方米，超占土地面积为117.11平方米；建筑总面积为0平方米，合法建筑面积为65.95平方米，超占建筑面积为85.81平方米。
</v>
      </c>
      <c r="EP267" s="1"/>
      <c r="EQ267" s="1"/>
      <c r="ER267" s="1"/>
      <c r="ES267" s="1">
        <f t="shared" si="204"/>
        <v>1</v>
      </c>
      <c r="ET267" s="1" t="str">
        <f t="shared" si="205"/>
        <v>1</v>
      </c>
      <c r="EU267" s="1">
        <f t="shared" si="206"/>
        <v>0</v>
      </c>
      <c r="EV267" s="1">
        <f t="shared" si="207"/>
        <v>1</v>
      </c>
      <c r="EW267" s="1" t="str">
        <f t="shared" si="208"/>
        <v>1-1</v>
      </c>
      <c r="EX267" s="1" t="str">
        <f t="shared" si="209"/>
        <v>1</v>
      </c>
      <c r="EY267" s="1" t="str">
        <f t="shared" si="210"/>
        <v>1-1层</v>
      </c>
      <c r="FB267" s="5">
        <v>20210526</v>
      </c>
    </row>
    <row r="268" customHeight="1" spans="1:158">
      <c r="A268" s="1">
        <v>1</v>
      </c>
      <c r="B268" s="1" t="s">
        <v>2193</v>
      </c>
      <c r="C268" s="3" t="s">
        <v>2194</v>
      </c>
      <c r="D268" s="1" t="str">
        <f t="shared" si="211"/>
        <v>510821217203JC00322</v>
      </c>
      <c r="E268" s="1" t="str">
        <f t="shared" si="212"/>
        <v>510821217203JC00322F00010001</v>
      </c>
      <c r="F268" s="1" t="s">
        <v>2195</v>
      </c>
      <c r="G268" s="1" t="s">
        <v>169</v>
      </c>
      <c r="H268" s="1">
        <f>COUNTIF(F:F,F268)</f>
        <v>1</v>
      </c>
      <c r="I268" s="5" t="s">
        <v>170</v>
      </c>
      <c r="L268" s="1" t="s">
        <v>2196</v>
      </c>
      <c r="M268" s="1">
        <f>COUNTIF(L:L,L268)</f>
        <v>1</v>
      </c>
      <c r="P268" s="6" t="str">
        <f>IFERROR(HYPERLINK(VLOOKUP(L:L,户籍资料路径!A:C,2,FALSE),"有"),"无")</f>
        <v>有</v>
      </c>
      <c r="Q268" s="11" t="str">
        <f>IFERROR(HYPERLINK(VLOOKUP(K:K,权属资料路径!A:B,2,FALSE),"有"),"无")</f>
        <v>无</v>
      </c>
      <c r="R268" s="11" t="str">
        <f>IFERROR(HYPERLINK(VLOOKUP(F:F,调查资料路径!A:B,2,FALSE),"有"),"无")</f>
        <v>无</v>
      </c>
      <c r="S268" s="12" t="str">
        <f t="shared" si="213"/>
        <v>有</v>
      </c>
      <c r="T268" s="1" t="s">
        <v>2197</v>
      </c>
      <c r="X268" s="1" t="s">
        <v>841</v>
      </c>
      <c r="Y268" s="1" t="str">
        <f t="shared" si="214"/>
        <v>6</v>
      </c>
      <c r="Z268" s="1" t="s">
        <v>2198</v>
      </c>
      <c r="AA268" s="1" t="str">
        <f>VLOOKUP(L:L,[1]Sheet1!$A:$N,2,FALSE)</f>
        <v>四川省旺苍县天星乡木瓜村1组6号</v>
      </c>
      <c r="AB268" s="1">
        <f t="shared" si="195"/>
        <v>0</v>
      </c>
      <c r="AC268" s="1" t="str">
        <f t="shared" si="196"/>
        <v>旺苍县天星乡木瓜村1组集体经济组织成员</v>
      </c>
      <c r="AD268" s="1">
        <v>628216</v>
      </c>
      <c r="AE268" s="1" t="s">
        <v>172</v>
      </c>
      <c r="AF268" s="1" t="s">
        <v>173</v>
      </c>
      <c r="AG268" s="1" t="s">
        <v>1934</v>
      </c>
      <c r="AH268" s="1" t="str">
        <f t="shared" si="215"/>
        <v>旺苍县天星乡木瓜村1组刘加春住宅一幢1-3层</v>
      </c>
      <c r="AJ268" s="1" t="s">
        <v>1935</v>
      </c>
      <c r="AK268" s="5" t="s">
        <v>2199</v>
      </c>
      <c r="AM268" s="9"/>
      <c r="AP268" s="24" t="s">
        <v>177</v>
      </c>
      <c r="AQ268" s="60" t="s">
        <v>492</v>
      </c>
      <c r="AS268" s="25" t="str">
        <f t="shared" si="216"/>
        <v>本宗地采用测距仪丈量了部分界址边长。界址线清楚，双方现场指界，与邻宗地无争议。该权利人还有一处宅基地。</v>
      </c>
      <c r="AT268" s="5" t="s">
        <v>178</v>
      </c>
      <c r="AU268" s="1" t="s">
        <v>179</v>
      </c>
      <c r="AW268" s="1" t="s">
        <v>180</v>
      </c>
      <c r="AY268" s="5" t="s">
        <v>181</v>
      </c>
      <c r="BA268" s="1" t="s">
        <v>570</v>
      </c>
      <c r="BB268" s="1" t="s">
        <v>857</v>
      </c>
      <c r="BD268" s="1" t="e">
        <f>VLOOKUP(K:K,面签资料路径!A:C,2,0)</f>
        <v>#N/A</v>
      </c>
      <c r="BG268" s="1" t="s">
        <v>207</v>
      </c>
      <c r="BH268" s="1" t="s">
        <v>185</v>
      </c>
      <c r="BJ268" s="1" t="s">
        <v>186</v>
      </c>
      <c r="BK268" s="1" t="str">
        <f t="shared" si="217"/>
        <v>自行修建</v>
      </c>
      <c r="BL268" s="1" t="s">
        <v>208</v>
      </c>
      <c r="BM268" s="1" t="s">
        <v>209</v>
      </c>
      <c r="BX268" s="1" t="s">
        <v>189</v>
      </c>
      <c r="BY268" s="1" t="s">
        <v>189</v>
      </c>
      <c r="BZ268" s="1" t="s">
        <v>188</v>
      </c>
      <c r="CA268" s="1" t="s">
        <v>189</v>
      </c>
      <c r="CB268" s="1" t="s">
        <v>189</v>
      </c>
      <c r="CC268" s="1" t="s">
        <v>188</v>
      </c>
      <c r="CD268" s="1" t="s">
        <v>189</v>
      </c>
      <c r="DC268" s="1" t="s">
        <v>233</v>
      </c>
      <c r="DD268" s="1" t="s">
        <v>244</v>
      </c>
      <c r="DE268" s="1" t="s">
        <v>220</v>
      </c>
      <c r="DF268" s="1" t="s">
        <v>211</v>
      </c>
      <c r="DG268" s="1" t="s">
        <v>220</v>
      </c>
      <c r="DH268" s="1" t="s">
        <v>220</v>
      </c>
      <c r="DI268" s="1" t="s">
        <v>194</v>
      </c>
      <c r="DJ268" s="1" t="s">
        <v>194</v>
      </c>
      <c r="DK268" s="1" t="s">
        <v>194</v>
      </c>
      <c r="DL268" s="1" t="s">
        <v>194</v>
      </c>
      <c r="DM268" s="1">
        <v>232.1</v>
      </c>
      <c r="DN268" s="41">
        <f>ROUND(IF(AM268="是",IFERROR(DM268*EE268/SUMIF(F:F,F268,EE:EE),DM268),IFERROR(DM268*BT268/SUMIF(F:F,F268,BT:BT),DM268)),2)</f>
        <v>232.1</v>
      </c>
      <c r="DO268" s="41">
        <v>183.82</v>
      </c>
      <c r="DP268" s="41">
        <f>ROUND(IF(AM268="是",IFERROR(DO268*EE268/SUMIF(F:F,F268,EE:EE),DO268),IFERROR(DO268*BT268/SUMIF(F:F,F268,BT:BT),DO268)),2)</f>
        <v>183.82</v>
      </c>
      <c r="DQ268" s="41">
        <v>0</v>
      </c>
      <c r="DR268" s="41">
        <v>0</v>
      </c>
      <c r="DS268" s="41">
        <v>0</v>
      </c>
      <c r="DT268" s="41">
        <v>183.82</v>
      </c>
      <c r="DU268" s="41">
        <v>189.29</v>
      </c>
      <c r="DV268" s="41">
        <v>148.09</v>
      </c>
      <c r="DW268" s="41">
        <v>0</v>
      </c>
      <c r="DX268" s="41">
        <v>0</v>
      </c>
      <c r="DY268" s="41">
        <v>0</v>
      </c>
      <c r="DZ268" s="41">
        <v>0</v>
      </c>
      <c r="EA268" s="41">
        <v>0</v>
      </c>
      <c r="EB268" s="41">
        <v>0</v>
      </c>
      <c r="EC268" s="41">
        <v>0</v>
      </c>
      <c r="ED268" s="41">
        <v>0</v>
      </c>
      <c r="EE268" s="41">
        <f>ROUND(IF(AM268="是",SUM(DQ268:EC268),IFERROR(SUM(DQ268:EC268)*BT268/SUMIF(F:F,F268,BT:BT),SUM(DQ268:EC268))),2)</f>
        <v>521.2</v>
      </c>
      <c r="EF268" s="41" t="s">
        <v>195</v>
      </c>
      <c r="EG268" s="41">
        <f t="shared" si="200"/>
        <v>150</v>
      </c>
      <c r="EH268" s="41">
        <f t="shared" si="201"/>
        <v>336.837570012925</v>
      </c>
      <c r="EI268" s="1">
        <v>3</v>
      </c>
      <c r="EJ268" s="41">
        <f t="shared" si="202"/>
        <v>82.1</v>
      </c>
      <c r="EK268" s="41">
        <f t="shared" si="203"/>
        <v>184.362429987075</v>
      </c>
      <c r="EM268" s="33" t="str">
        <f t="shared" si="190"/>
        <v>经确认，该宗地总面积为232.1平方米，合法用地面积为150平方米，超占土地面积为82.1平方米;建筑总面积为0平方米，合法建筑面积为336.84平方米，超占建筑面积为184.36平方米</v>
      </c>
      <c r="EN268" s="33"/>
      <c r="EO268" s="43" t="str">
        <f t="shared" si="218"/>
        <v>该宗地面积为232.1平方米，合法面积为150平方米，超占土地面积为82.1平方米；建筑总面积为0平方米，合法建筑面积为336.84平方米，超占建筑面积为184.36平方米。
</v>
      </c>
      <c r="EP268" s="1"/>
      <c r="EQ268" s="1"/>
      <c r="ER268" s="1"/>
      <c r="ES268" s="1">
        <f t="shared" si="204"/>
        <v>3</v>
      </c>
      <c r="ET268" s="1" t="str">
        <f t="shared" si="205"/>
        <v>3</v>
      </c>
      <c r="EU268" s="1">
        <f t="shared" si="206"/>
        <v>0</v>
      </c>
      <c r="EV268" s="1">
        <f t="shared" si="207"/>
        <v>1</v>
      </c>
      <c r="EW268" s="1" t="str">
        <f t="shared" si="208"/>
        <v>1-3</v>
      </c>
      <c r="EX268" s="1" t="str">
        <f t="shared" si="209"/>
        <v>3</v>
      </c>
      <c r="EY268" s="1" t="str">
        <f t="shared" si="210"/>
        <v>1-3层</v>
      </c>
      <c r="FB268" s="5">
        <v>20210526</v>
      </c>
    </row>
    <row r="269" customHeight="1" spans="1:158">
      <c r="A269" s="1">
        <v>1</v>
      </c>
      <c r="B269" s="1" t="s">
        <v>2200</v>
      </c>
      <c r="C269" s="3" t="s">
        <v>2201</v>
      </c>
      <c r="D269" s="1" t="str">
        <f t="shared" si="211"/>
        <v>510821217203JC00323</v>
      </c>
      <c r="E269" s="1" t="str">
        <f t="shared" si="212"/>
        <v>510821217203JC00323F00010001</v>
      </c>
      <c r="F269" s="1" t="s">
        <v>2202</v>
      </c>
      <c r="G269" s="1" t="s">
        <v>169</v>
      </c>
      <c r="H269" s="1">
        <f>COUNTIF(F:F,F269)</f>
        <v>1</v>
      </c>
      <c r="I269" s="5" t="s">
        <v>170</v>
      </c>
      <c r="L269" s="1" t="s">
        <v>2203</v>
      </c>
      <c r="M269" s="1">
        <f>COUNTIF(L:L,L269)</f>
        <v>1</v>
      </c>
      <c r="P269" s="6" t="str">
        <f>IFERROR(HYPERLINK(VLOOKUP(L:L,户籍资料路径!A:C,2,FALSE),"有"),"无")</f>
        <v>有</v>
      </c>
      <c r="Q269" s="11" t="str">
        <f>IFERROR(HYPERLINK(VLOOKUP(K:K,权属资料路径!A:B,2,FALSE),"有"),"无")</f>
        <v>无</v>
      </c>
      <c r="R269" s="11" t="str">
        <f>IFERROR(HYPERLINK(VLOOKUP(F:F,调查资料路径!A:B,2,FALSE),"有"),"无")</f>
        <v>无</v>
      </c>
      <c r="S269" s="12" t="str">
        <f t="shared" si="213"/>
        <v>有</v>
      </c>
      <c r="T269" s="1" t="s">
        <v>2204</v>
      </c>
      <c r="X269" s="1" t="s">
        <v>202</v>
      </c>
      <c r="Y269" s="1" t="str">
        <f t="shared" si="214"/>
        <v>4</v>
      </c>
      <c r="Z269" s="1" t="s">
        <v>2205</v>
      </c>
      <c r="AA269" s="1" t="str">
        <f>VLOOKUP(L:L,[1]Sheet1!$A:$N,2,FALSE)</f>
        <v>四川省旺苍县天星乡木瓜村1组30号</v>
      </c>
      <c r="AB269" s="1">
        <f t="shared" si="195"/>
        <v>0</v>
      </c>
      <c r="AC269" s="1" t="str">
        <f t="shared" si="196"/>
        <v>旺苍县天星乡木瓜村1组集体经济组织成员</v>
      </c>
      <c r="AD269" s="1">
        <v>628216</v>
      </c>
      <c r="AE269" s="1" t="s">
        <v>172</v>
      </c>
      <c r="AF269" s="1" t="s">
        <v>173</v>
      </c>
      <c r="AG269" s="1" t="s">
        <v>1934</v>
      </c>
      <c r="AH269" s="1" t="str">
        <f t="shared" si="215"/>
        <v>旺苍县天星乡木瓜村1组何俊才住宅一幢1-2层</v>
      </c>
      <c r="AJ269" s="1" t="s">
        <v>1935</v>
      </c>
      <c r="AK269" s="5" t="s">
        <v>2206</v>
      </c>
      <c r="AP269" s="24" t="s">
        <v>177</v>
      </c>
      <c r="AS269" s="25" t="str">
        <f t="shared" si="216"/>
        <v>本宗地采用测距仪丈量了部分界址边长。界址线清楚，双方现场指界，与邻宗地无争议。</v>
      </c>
      <c r="AT269" s="5" t="s">
        <v>178</v>
      </c>
      <c r="AU269" s="1" t="s">
        <v>179</v>
      </c>
      <c r="AW269" s="1" t="s">
        <v>180</v>
      </c>
      <c r="AY269" s="5" t="s">
        <v>181</v>
      </c>
      <c r="BA269" s="1" t="s">
        <v>570</v>
      </c>
      <c r="BB269" s="1">
        <v>0</v>
      </c>
      <c r="BD269" s="1" t="e">
        <f>VLOOKUP(K:K,面签资料路径!A:C,2,0)</f>
        <v>#N/A</v>
      </c>
      <c r="BG269" s="1" t="s">
        <v>207</v>
      </c>
      <c r="BH269" s="1" t="s">
        <v>185</v>
      </c>
      <c r="BJ269" s="1" t="s">
        <v>186</v>
      </c>
      <c r="BK269" s="1" t="str">
        <f t="shared" si="217"/>
        <v>自行修建</v>
      </c>
      <c r="BL269" s="1" t="s">
        <v>208</v>
      </c>
      <c r="BM269" s="1" t="s">
        <v>209</v>
      </c>
      <c r="BX269" s="1" t="s">
        <v>188</v>
      </c>
      <c r="BY269" s="1" t="s">
        <v>189</v>
      </c>
      <c r="BZ269" s="1" t="s">
        <v>189</v>
      </c>
      <c r="CA269" s="1" t="s">
        <v>189</v>
      </c>
      <c r="CB269" s="1" t="s">
        <v>189</v>
      </c>
      <c r="CC269" s="1" t="s">
        <v>188</v>
      </c>
      <c r="CD269" s="1" t="s">
        <v>189</v>
      </c>
      <c r="CI269"/>
      <c r="CP269"/>
      <c r="DC269" s="1" t="s">
        <v>217</v>
      </c>
      <c r="DD269" s="1" t="s">
        <v>244</v>
      </c>
      <c r="DE269" s="1" t="s">
        <v>2207</v>
      </c>
      <c r="DF269" s="1" t="s">
        <v>211</v>
      </c>
      <c r="DG269" s="1" t="s">
        <v>211</v>
      </c>
      <c r="DH269" s="1" t="s">
        <v>193</v>
      </c>
      <c r="DI269" s="1" t="s">
        <v>194</v>
      </c>
      <c r="DJ269" s="1" t="s">
        <v>194</v>
      </c>
      <c r="DK269" s="1" t="s">
        <v>194</v>
      </c>
      <c r="DL269" s="1" t="s">
        <v>194</v>
      </c>
      <c r="DM269" s="1">
        <v>200.8</v>
      </c>
      <c r="DN269" s="41">
        <f>ROUND(IF(AM269="是",IFERROR(DM269*EE269/SUMIF(F:F,F269,EE:EE),DM269),IFERROR(DM269*BT269/SUMIF(F:F,F269,BT:BT),DM269)),2)</f>
        <v>200.8</v>
      </c>
      <c r="DO269" s="41">
        <v>168.77</v>
      </c>
      <c r="DP269" s="41">
        <f>ROUND(IF(AM269="是",IFERROR(DO269*EE269/SUMIF(F:F,F269,EE:EE),DO269),IFERROR(DO269*BT269/SUMIF(F:F,F269,BT:BT),DO269)),2)</f>
        <v>168.77</v>
      </c>
      <c r="DQ269" s="41">
        <v>0</v>
      </c>
      <c r="DR269" s="41">
        <v>0</v>
      </c>
      <c r="DS269" s="41">
        <v>0</v>
      </c>
      <c r="DT269" s="41">
        <v>168.77</v>
      </c>
      <c r="DU269" s="41">
        <v>133.4</v>
      </c>
      <c r="DV269" s="41">
        <v>0</v>
      </c>
      <c r="DW269" s="41">
        <v>0</v>
      </c>
      <c r="DX269" s="41">
        <v>0</v>
      </c>
      <c r="DY269" s="41">
        <v>0</v>
      </c>
      <c r="DZ269" s="41">
        <v>0</v>
      </c>
      <c r="EA269" s="41">
        <v>0</v>
      </c>
      <c r="EB269" s="41">
        <v>0</v>
      </c>
      <c r="EC269" s="41">
        <v>0</v>
      </c>
      <c r="ED269" s="41">
        <v>0</v>
      </c>
      <c r="EE269" s="41">
        <f>ROUND(IF(AM269="是",SUM(DQ269:EC269),IFERROR(SUM(DQ269:EC269)*BT269/SUMIF(F:F,F269,BT:BT),SUM(DQ269:EC269))),2)</f>
        <v>302.17</v>
      </c>
      <c r="EF269" s="41" t="s">
        <v>195</v>
      </c>
      <c r="EG269" s="41">
        <f t="shared" si="200"/>
        <v>120</v>
      </c>
      <c r="EH269" s="41">
        <f t="shared" si="201"/>
        <v>180.5796812749</v>
      </c>
      <c r="EI269" s="1">
        <v>2</v>
      </c>
      <c r="EJ269" s="41">
        <f t="shared" si="202"/>
        <v>80.8</v>
      </c>
      <c r="EK269" s="41">
        <f t="shared" si="203"/>
        <v>121.5903187251</v>
      </c>
      <c r="EM269" s="33" t="str">
        <f t="shared" si="190"/>
        <v>经确认，该宗地总面积为200.8平方米，合法用地面积为120平方米，超占土地面积为80.8平方米;建筑总面积为0平方米，合法建筑面积为180.58平方米，超占建筑面积为121.59平方米</v>
      </c>
      <c r="EN269" s="33"/>
      <c r="EO269" s="43" t="str">
        <f t="shared" si="218"/>
        <v>该宗地面积为200.8平方米，合法面积为120平方米，超占土地面积为80.8平方米；建筑总面积为0平方米，合法建筑面积为180.58平方米，超占建筑面积为121.59平方米。
</v>
      </c>
      <c r="EP269" s="1"/>
      <c r="EQ269" s="1"/>
      <c r="ER269" s="1"/>
      <c r="ES269" s="1">
        <f t="shared" si="204"/>
        <v>2</v>
      </c>
      <c r="ET269" s="1" t="str">
        <f t="shared" si="205"/>
        <v>2</v>
      </c>
      <c r="EU269" s="1">
        <f t="shared" si="206"/>
        <v>0</v>
      </c>
      <c r="EV269" s="1">
        <f t="shared" si="207"/>
        <v>1</v>
      </c>
      <c r="EW269" s="1" t="str">
        <f t="shared" si="208"/>
        <v>1-2</v>
      </c>
      <c r="EX269" s="1" t="str">
        <f t="shared" si="209"/>
        <v>2</v>
      </c>
      <c r="EY269" s="1" t="str">
        <f t="shared" si="210"/>
        <v>1-2层</v>
      </c>
      <c r="FB269" s="5">
        <v>20210526</v>
      </c>
    </row>
    <row r="270" customHeight="1" spans="1:158">
      <c r="A270" s="1">
        <v>1</v>
      </c>
      <c r="B270" s="1" t="s">
        <v>2208</v>
      </c>
      <c r="C270" s="3" t="s">
        <v>2209</v>
      </c>
      <c r="D270" s="1" t="str">
        <f t="shared" si="211"/>
        <v>510821217203JC00324</v>
      </c>
      <c r="E270" s="1" t="str">
        <f t="shared" si="212"/>
        <v>510821217203JC00324F00010001</v>
      </c>
      <c r="F270" s="1" t="s">
        <v>2210</v>
      </c>
      <c r="G270" s="1" t="s">
        <v>169</v>
      </c>
      <c r="H270" s="1">
        <f>COUNTIF(F:F,F270)</f>
        <v>1</v>
      </c>
      <c r="I270" s="5" t="s">
        <v>170</v>
      </c>
      <c r="J270"/>
      <c r="L270" s="1" t="s">
        <v>2211</v>
      </c>
      <c r="M270" s="1">
        <f>COUNTIF(L:L,L270)</f>
        <v>1</v>
      </c>
      <c r="P270" s="6" t="str">
        <f>IFERROR(HYPERLINK(VLOOKUP(L:L,户籍资料路径!A:C,2,FALSE),"有"),"无")</f>
        <v>有</v>
      </c>
      <c r="Q270" s="11" t="str">
        <f>IFERROR(HYPERLINK(VLOOKUP(K:K,权属资料路径!A:B,2,FALSE),"有"),"无")</f>
        <v>无</v>
      </c>
      <c r="R270" s="11" t="str">
        <f>IFERROR(HYPERLINK(VLOOKUP(F:F,调查资料路径!A:B,2,FALSE),"有"),"无")</f>
        <v>无</v>
      </c>
      <c r="S270" s="12" t="str">
        <f t="shared" si="213"/>
        <v>有</v>
      </c>
      <c r="T270" s="1" t="s">
        <v>2212</v>
      </c>
      <c r="X270" s="1" t="s">
        <v>241</v>
      </c>
      <c r="Y270" s="1" t="str">
        <f t="shared" si="214"/>
        <v>5</v>
      </c>
      <c r="Z270" s="1" t="s">
        <v>2213</v>
      </c>
      <c r="AA270" s="1" t="str">
        <f>VLOOKUP(L:L,[1]Sheet1!$A:$N,2,FALSE)</f>
        <v>四川省旺苍县天星乡木瓜村1组58号</v>
      </c>
      <c r="AB270" s="1">
        <f t="shared" si="195"/>
        <v>0</v>
      </c>
      <c r="AC270" s="1" t="str">
        <f t="shared" si="196"/>
        <v>旺苍县天星乡木瓜村1组集体经济组织成员</v>
      </c>
      <c r="AD270" s="1">
        <v>628216</v>
      </c>
      <c r="AE270" s="1" t="s">
        <v>172</v>
      </c>
      <c r="AF270" s="1" t="s">
        <v>173</v>
      </c>
      <c r="AG270" s="1" t="s">
        <v>1934</v>
      </c>
      <c r="AH270" s="1" t="str">
        <f t="shared" si="215"/>
        <v>旺苍县天星乡木瓜村1组何国强住宅一幢1-3层</v>
      </c>
      <c r="AJ270" s="1" t="s">
        <v>1935</v>
      </c>
      <c r="AK270" s="5" t="s">
        <v>2214</v>
      </c>
      <c r="AP270" s="24" t="s">
        <v>177</v>
      </c>
      <c r="AQ270" s="27" t="s">
        <v>2215</v>
      </c>
      <c r="AS270" s="25" t="str">
        <f t="shared" si="216"/>
        <v>本宗地采用测距仪丈量了部分界址边长。界址线清楚，双方现场指界，与邻宗地无争议。该权利人还有一处房屋与卢仕平的房屋相连，尚未拆除。</v>
      </c>
      <c r="AT270" s="5" t="s">
        <v>178</v>
      </c>
      <c r="AU270" s="1" t="s">
        <v>179</v>
      </c>
      <c r="AW270" s="1" t="s">
        <v>180</v>
      </c>
      <c r="AY270" s="5" t="s">
        <v>181</v>
      </c>
      <c r="BA270" s="1" t="s">
        <v>570</v>
      </c>
      <c r="BB270" s="1" t="s">
        <v>857</v>
      </c>
      <c r="BD270" s="1" t="e">
        <f>VLOOKUP(K:K,面签资料路径!A:C,2,0)</f>
        <v>#N/A</v>
      </c>
      <c r="BG270" s="1" t="s">
        <v>207</v>
      </c>
      <c r="BH270" s="1" t="s">
        <v>185</v>
      </c>
      <c r="BJ270" s="1" t="s">
        <v>186</v>
      </c>
      <c r="BK270" s="1" t="str">
        <f t="shared" si="217"/>
        <v>自行修建</v>
      </c>
      <c r="BL270" s="1" t="s">
        <v>208</v>
      </c>
      <c r="BM270" s="1" t="s">
        <v>209</v>
      </c>
      <c r="BX270" s="1" t="s">
        <v>188</v>
      </c>
      <c r="BY270" s="1" t="s">
        <v>189</v>
      </c>
      <c r="BZ270" s="1" t="s">
        <v>188</v>
      </c>
      <c r="CA270" s="1" t="s">
        <v>189</v>
      </c>
      <c r="CB270" s="1" t="s">
        <v>189</v>
      </c>
      <c r="CC270" s="1" t="s">
        <v>188</v>
      </c>
      <c r="CD270" s="1" t="s">
        <v>189</v>
      </c>
      <c r="DC270" s="1" t="s">
        <v>233</v>
      </c>
      <c r="DD270" s="1" t="s">
        <v>244</v>
      </c>
      <c r="DE270" s="1" t="s">
        <v>220</v>
      </c>
      <c r="DF270" s="1" t="s">
        <v>2216</v>
      </c>
      <c r="DG270" s="1" t="s">
        <v>220</v>
      </c>
      <c r="DH270" s="1" t="s">
        <v>220</v>
      </c>
      <c r="DI270" s="1" t="s">
        <v>194</v>
      </c>
      <c r="DJ270" s="1" t="s">
        <v>194</v>
      </c>
      <c r="DK270" s="1" t="s">
        <v>194</v>
      </c>
      <c r="DL270" s="1" t="s">
        <v>194</v>
      </c>
      <c r="DM270" s="1">
        <v>136.23</v>
      </c>
      <c r="DN270" s="41">
        <f>ROUND(IF(AM270="是",IFERROR(DM270*EE270/SUMIF(F:F,F270,EE:EE),DM270),IFERROR(DM270*BT270/SUMIF(F:F,F270,BT:BT),DM270)),2)</f>
        <v>136.23</v>
      </c>
      <c r="DO270" s="41">
        <v>94.04</v>
      </c>
      <c r="DP270" s="41">
        <f>ROUND(IF(AM270="是",IFERROR(DO270*EE270/SUMIF(F:F,F270,EE:EE),DO270),IFERROR(DO270*BT270/SUMIF(F:F,F270,BT:BT),DO270)),2)</f>
        <v>94.04</v>
      </c>
      <c r="DQ270" s="41">
        <v>0</v>
      </c>
      <c r="DR270" s="41">
        <v>0</v>
      </c>
      <c r="DS270" s="41">
        <v>0</v>
      </c>
      <c r="DT270" s="41">
        <v>94.04</v>
      </c>
      <c r="DU270" s="41">
        <v>116.14</v>
      </c>
      <c r="DV270" s="41">
        <v>44.7</v>
      </c>
      <c r="DW270" s="41">
        <v>0</v>
      </c>
      <c r="DX270" s="41">
        <v>0</v>
      </c>
      <c r="DY270" s="41">
        <v>0</v>
      </c>
      <c r="DZ270" s="41">
        <v>0</v>
      </c>
      <c r="EA270" s="41">
        <v>0</v>
      </c>
      <c r="EB270" s="41">
        <v>0</v>
      </c>
      <c r="EC270" s="41">
        <v>0</v>
      </c>
      <c r="ED270" s="41">
        <v>0</v>
      </c>
      <c r="EE270" s="41">
        <f>ROUND(IF(AM270="是",SUM(DQ270:EC270),IFERROR(SUM(DQ270:EC270)*BT270/SUMIF(F:F,F270,BT:BT),SUM(DQ270:EC270))),2)</f>
        <v>254.88</v>
      </c>
      <c r="EF270" s="41" t="s">
        <v>195</v>
      </c>
      <c r="EG270" s="41">
        <f t="shared" si="200"/>
        <v>136.23</v>
      </c>
      <c r="EH270" s="41">
        <f t="shared" si="201"/>
        <v>254.88</v>
      </c>
      <c r="EI270" s="1">
        <v>3</v>
      </c>
      <c r="EJ270" s="41">
        <f t="shared" si="202"/>
        <v>0</v>
      </c>
      <c r="EK270" s="41">
        <f t="shared" si="203"/>
        <v>0</v>
      </c>
      <c r="EM270" s="33" t="str">
        <f t="shared" si="190"/>
        <v>无</v>
      </c>
      <c r="EN270" s="33"/>
      <c r="EO270" s="43" t="str">
        <f t="shared" si="218"/>
        <v/>
      </c>
      <c r="EP270" s="1"/>
      <c r="EQ270" s="1"/>
      <c r="ER270" s="1"/>
      <c r="ES270" s="1">
        <f t="shared" si="204"/>
        <v>3</v>
      </c>
      <c r="ET270" s="1" t="str">
        <f t="shared" si="205"/>
        <v>3</v>
      </c>
      <c r="EU270" s="1">
        <f t="shared" si="206"/>
        <v>0</v>
      </c>
      <c r="EV270" s="1">
        <f t="shared" si="207"/>
        <v>1</v>
      </c>
      <c r="EW270" s="1" t="str">
        <f t="shared" si="208"/>
        <v>1-3</v>
      </c>
      <c r="EX270" s="1" t="str">
        <f t="shared" si="209"/>
        <v>3</v>
      </c>
      <c r="EY270" s="1" t="str">
        <f t="shared" si="210"/>
        <v>1-3层</v>
      </c>
      <c r="FB270" s="5">
        <v>20210526</v>
      </c>
    </row>
    <row r="271" customHeight="1" spans="1:158">
      <c r="A271" s="1">
        <v>1</v>
      </c>
      <c r="B271" s="1" t="s">
        <v>2217</v>
      </c>
      <c r="C271" s="3" t="s">
        <v>2218</v>
      </c>
      <c r="D271" s="1" t="str">
        <f t="shared" si="211"/>
        <v>510821217203JC00328</v>
      </c>
      <c r="E271" s="1" t="str">
        <f t="shared" si="212"/>
        <v>510821217203JC00328F00010001</v>
      </c>
      <c r="F271" s="1" t="s">
        <v>2219</v>
      </c>
      <c r="G271" s="1" t="s">
        <v>169</v>
      </c>
      <c r="H271" s="1">
        <f>COUNTIF(F:F,F271)</f>
        <v>1</v>
      </c>
      <c r="I271" s="5" t="s">
        <v>170</v>
      </c>
      <c r="L271" s="1" t="s">
        <v>2220</v>
      </c>
      <c r="M271" s="1">
        <f>COUNTIF(L:L,L271)</f>
        <v>1</v>
      </c>
      <c r="P271" s="6" t="str">
        <f>IFERROR(HYPERLINK(VLOOKUP(L:L,户籍资料路径!A:C,2,FALSE),"有"),"无")</f>
        <v>有</v>
      </c>
      <c r="Q271" s="11" t="str">
        <f>IFERROR(HYPERLINK(VLOOKUP(K:K,权属资料路径!A:B,2,FALSE),"有"),"无")</f>
        <v>无</v>
      </c>
      <c r="R271" s="11" t="str">
        <f>IFERROR(HYPERLINK(VLOOKUP(F:F,调查资料路径!A:B,2,FALSE),"有"),"无")</f>
        <v>无</v>
      </c>
      <c r="S271" s="12" t="str">
        <f t="shared" si="213"/>
        <v>有</v>
      </c>
      <c r="T271" s="1" t="s">
        <v>2221</v>
      </c>
      <c r="X271" s="1" t="s">
        <v>202</v>
      </c>
      <c r="Y271" s="1" t="str">
        <f t="shared" si="214"/>
        <v>4</v>
      </c>
      <c r="Z271" s="9"/>
      <c r="AA271" s="1" t="str">
        <f>VLOOKUP(L:L,[1]Sheet1!$A:$N,2,FALSE)</f>
        <v>四川省旺苍县天星乡木瓜村1组59号</v>
      </c>
      <c r="AB271" s="1">
        <f t="shared" si="195"/>
        <v>0</v>
      </c>
      <c r="AC271" s="1" t="str">
        <f t="shared" si="196"/>
        <v>旺苍县天星乡木瓜村1组集体经济组织成员</v>
      </c>
      <c r="AD271" s="1">
        <v>628216</v>
      </c>
      <c r="AE271" s="1" t="s">
        <v>172</v>
      </c>
      <c r="AF271" s="1" t="s">
        <v>173</v>
      </c>
      <c r="AG271" s="1" t="s">
        <v>1934</v>
      </c>
      <c r="AH271" s="1" t="str">
        <f t="shared" si="215"/>
        <v>旺苍县天星乡木瓜村1组向德林住宅一幢1-1层</v>
      </c>
      <c r="AJ271" s="1" t="s">
        <v>1935</v>
      </c>
      <c r="AK271" s="5" t="s">
        <v>2222</v>
      </c>
      <c r="AP271" s="24" t="s">
        <v>177</v>
      </c>
      <c r="AS271" s="25" t="str">
        <f t="shared" si="216"/>
        <v>本宗地采用测距仪丈量了部分界址边长。界址线清楚，双方现场指界，与邻宗地无争议。</v>
      </c>
      <c r="AT271" s="5" t="s">
        <v>178</v>
      </c>
      <c r="AU271" s="1" t="s">
        <v>179</v>
      </c>
      <c r="AW271" s="1" t="s">
        <v>180</v>
      </c>
      <c r="AY271" s="5" t="s">
        <v>181</v>
      </c>
      <c r="BA271" s="1" t="s">
        <v>570</v>
      </c>
      <c r="BB271" s="1">
        <v>0</v>
      </c>
      <c r="BD271" s="1" t="e">
        <f>VLOOKUP(K:K,面签资料路径!A:C,2,0)</f>
        <v>#N/A</v>
      </c>
      <c r="BG271" s="1" t="s">
        <v>207</v>
      </c>
      <c r="BH271" s="1" t="s">
        <v>185</v>
      </c>
      <c r="BJ271" s="1" t="s">
        <v>186</v>
      </c>
      <c r="BK271" s="1" t="str">
        <f t="shared" si="217"/>
        <v>自行修建</v>
      </c>
      <c r="BL271" s="1" t="s">
        <v>208</v>
      </c>
      <c r="BM271" s="1" t="s">
        <v>209</v>
      </c>
      <c r="BX271" s="1" t="s">
        <v>189</v>
      </c>
      <c r="BY271" s="1" t="s">
        <v>189</v>
      </c>
      <c r="BZ271" s="1" t="s">
        <v>189</v>
      </c>
      <c r="CA271" s="1" t="s">
        <v>189</v>
      </c>
      <c r="CB271" s="1" t="s">
        <v>189</v>
      </c>
      <c r="CC271" s="1" t="s">
        <v>188</v>
      </c>
      <c r="CD271" s="1" t="s">
        <v>189</v>
      </c>
      <c r="DC271" s="1" t="s">
        <v>169</v>
      </c>
      <c r="DD271" s="1" t="s">
        <v>210</v>
      </c>
      <c r="DE271" s="1" t="s">
        <v>193</v>
      </c>
      <c r="DF271" s="1" t="s">
        <v>192</v>
      </c>
      <c r="DG271" s="1" t="s">
        <v>220</v>
      </c>
      <c r="DH271" s="1" t="s">
        <v>193</v>
      </c>
      <c r="DI271" s="1" t="s">
        <v>194</v>
      </c>
      <c r="DJ271" s="1" t="s">
        <v>194</v>
      </c>
      <c r="DK271" s="1" t="s">
        <v>194</v>
      </c>
      <c r="DL271" s="1" t="s">
        <v>194</v>
      </c>
      <c r="DM271" s="1">
        <v>193.64</v>
      </c>
      <c r="DN271" s="41">
        <f>ROUND(IF(AM271="是",IFERROR(DM271*EE271/SUMIF(F:F,F271,EE:EE),DM271),IFERROR(DM271*BT271/SUMIF(F:F,F271,BT:BT),DM271)),2)</f>
        <v>193.64</v>
      </c>
      <c r="DO271" s="41">
        <v>131.36</v>
      </c>
      <c r="DP271" s="41">
        <f>ROUND(IF(AM271="是",IFERROR(DO271*EE271/SUMIF(F:F,F271,EE:EE),DO271),IFERROR(DO271*BT271/SUMIF(F:F,F271,BT:BT),DO271)),2)</f>
        <v>131.36</v>
      </c>
      <c r="DQ271" s="41">
        <v>0</v>
      </c>
      <c r="DR271" s="41">
        <v>0</v>
      </c>
      <c r="DS271" s="41">
        <v>0</v>
      </c>
      <c r="DT271" s="41">
        <v>131.36</v>
      </c>
      <c r="DU271" s="41">
        <v>0</v>
      </c>
      <c r="DV271" s="41">
        <v>0</v>
      </c>
      <c r="DW271" s="41">
        <v>0</v>
      </c>
      <c r="DX271" s="41">
        <v>0</v>
      </c>
      <c r="DY271" s="41">
        <v>0</v>
      </c>
      <c r="DZ271" s="41">
        <v>0</v>
      </c>
      <c r="EA271" s="41">
        <v>0</v>
      </c>
      <c r="EB271" s="41">
        <v>0</v>
      </c>
      <c r="EC271" s="41">
        <v>0</v>
      </c>
      <c r="ED271" s="41">
        <v>0</v>
      </c>
      <c r="EE271" s="41">
        <f>ROUND(IF(AM271="是",SUM(DQ271:EC271),IFERROR(SUM(DQ271:EC271)*BT271/SUMIF(F:F,F271,BT:BT),SUM(DQ271:EC271))),2)</f>
        <v>131.36</v>
      </c>
      <c r="EF271" s="41" t="s">
        <v>195</v>
      </c>
      <c r="EG271" s="41">
        <f t="shared" si="200"/>
        <v>120</v>
      </c>
      <c r="EH271" s="41">
        <f t="shared" si="201"/>
        <v>81.4046684569304</v>
      </c>
      <c r="EI271" s="1">
        <v>1</v>
      </c>
      <c r="EJ271" s="41">
        <f t="shared" si="202"/>
        <v>73.64</v>
      </c>
      <c r="EK271" s="41">
        <f t="shared" si="203"/>
        <v>49.9553315430696</v>
      </c>
      <c r="EM271" s="33" t="str">
        <f t="shared" si="190"/>
        <v>经确认，该宗地总面积为193.64平方米，合法用地面积为120平方米，超占土地面积为73.64平方米;建筑总面积为0平方米，合法建筑面积为81.4平方米，超占建筑面积为49.96平方米</v>
      </c>
      <c r="EN271" s="33"/>
      <c r="EO271" s="43" t="str">
        <f t="shared" si="218"/>
        <v>该宗地面积为193.64平方米，合法面积为120平方米，超占土地面积为73.64平方米；建筑总面积为0平方米，合法建筑面积为81.4平方米，超占建筑面积为49.96平方米。
</v>
      </c>
      <c r="EP271" s="1"/>
      <c r="EQ271" s="1"/>
      <c r="ER271" s="1"/>
      <c r="ES271" s="1">
        <f t="shared" si="204"/>
        <v>1</v>
      </c>
      <c r="ET271" s="1" t="str">
        <f t="shared" si="205"/>
        <v>1</v>
      </c>
      <c r="EU271" s="1">
        <f t="shared" si="206"/>
        <v>0</v>
      </c>
      <c r="EV271" s="1">
        <f t="shared" si="207"/>
        <v>1</v>
      </c>
      <c r="EW271" s="1" t="str">
        <f t="shared" si="208"/>
        <v>1-1</v>
      </c>
      <c r="EX271" s="1" t="str">
        <f t="shared" si="209"/>
        <v>1</v>
      </c>
      <c r="EY271" s="1" t="str">
        <f t="shared" si="210"/>
        <v>1-1层</v>
      </c>
      <c r="FB271" s="5">
        <v>20210526</v>
      </c>
    </row>
    <row r="272" customHeight="1" spans="1:158">
      <c r="A272" s="1">
        <v>1</v>
      </c>
      <c r="B272" s="1" t="s">
        <v>2223</v>
      </c>
      <c r="C272" s="3" t="s">
        <v>2224</v>
      </c>
      <c r="D272" s="1" t="str">
        <f t="shared" ref="D272:D286" si="219">F272</f>
        <v>510821217203JC00331</v>
      </c>
      <c r="E272" s="1" t="str">
        <f t="shared" ref="E272:E286" si="220">F272&amp;"F00010001"</f>
        <v>510821217203JC00331F00010001</v>
      </c>
      <c r="F272" s="1" t="s">
        <v>2225</v>
      </c>
      <c r="G272" s="1" t="s">
        <v>169</v>
      </c>
      <c r="H272" s="1">
        <f>COUNTIF(F:F,F272)</f>
        <v>1</v>
      </c>
      <c r="I272" s="5" t="s">
        <v>170</v>
      </c>
      <c r="L272" s="1" t="s">
        <v>2226</v>
      </c>
      <c r="M272" s="1">
        <f>COUNTIF(L:L,L272)</f>
        <v>1</v>
      </c>
      <c r="P272" s="6" t="str">
        <f>IFERROR(HYPERLINK(VLOOKUP(L:L,户籍资料路径!A:C,2,FALSE),"有"),"无")</f>
        <v>有</v>
      </c>
      <c r="Q272" s="11" t="str">
        <f>IFERROR(HYPERLINK(VLOOKUP(K:K,权属资料路径!A:B,2,FALSE),"有"),"无")</f>
        <v>无</v>
      </c>
      <c r="R272" s="11" t="str">
        <f>IFERROR(HYPERLINK(VLOOKUP(F:F,调查资料路径!A:B,2,FALSE),"有"),"无")</f>
        <v>无</v>
      </c>
      <c r="S272" s="12" t="str">
        <f t="shared" ref="S272:S286" si="221">IF(C272&gt;0,HYPERLINK(".\"&amp;AE272&amp;AF272&amp;"房屋照片\"&amp;C272,"有"),"无")</f>
        <v>有</v>
      </c>
      <c r="T272" s="1" t="s">
        <v>2227</v>
      </c>
      <c r="X272" s="1" t="s">
        <v>202</v>
      </c>
      <c r="Y272" s="1" t="str">
        <f t="shared" ref="Y272:Y286" si="222">IF(U272&gt;0,"核实是否所有人都要享受面积",IF(V272&gt;0,"核实是否所有人都要享受面积",X272))</f>
        <v>4</v>
      </c>
      <c r="Z272" s="1" t="s">
        <v>2228</v>
      </c>
      <c r="AA272" s="1" t="str">
        <f>VLOOKUP(L:L,[1]Sheet1!$A:$N,2,FALSE)</f>
        <v>四川省旺苍县天星乡木瓜村1组55号</v>
      </c>
      <c r="AB272" s="1">
        <f t="shared" si="195"/>
        <v>0</v>
      </c>
      <c r="AC272" s="1" t="str">
        <f t="shared" si="196"/>
        <v>旺苍县天星乡木瓜村1组集体经济组织成员</v>
      </c>
      <c r="AD272" s="1">
        <v>628216</v>
      </c>
      <c r="AE272" s="1" t="s">
        <v>172</v>
      </c>
      <c r="AF272" s="1" t="s">
        <v>173</v>
      </c>
      <c r="AG272" s="1" t="s">
        <v>1934</v>
      </c>
      <c r="AH272" s="1" t="str">
        <f t="shared" ref="AH272:AH286" si="223">"旺苍县"&amp;AE272&amp;AF272&amp;AG272&amp;L272&amp;"住宅一幢1-"&amp;DC272&amp;"层"</f>
        <v>旺苍县天星乡木瓜村1组张连得住宅一幢1-1层</v>
      </c>
      <c r="AJ272" s="1" t="s">
        <v>1935</v>
      </c>
      <c r="AK272" s="5" t="s">
        <v>882</v>
      </c>
      <c r="AP272" s="24" t="s">
        <v>177</v>
      </c>
      <c r="AS272" s="25" t="str">
        <f t="shared" ref="AS272:AS286" si="224">AP272&amp;AQ272</f>
        <v>本宗地采用测距仪丈量了部分界址边长。界址线清楚，双方现场指界，与邻宗地无争议。</v>
      </c>
      <c r="AT272" s="5" t="s">
        <v>178</v>
      </c>
      <c r="AU272" s="1" t="s">
        <v>179</v>
      </c>
      <c r="AW272" s="1" t="s">
        <v>180</v>
      </c>
      <c r="AY272" s="5" t="s">
        <v>181</v>
      </c>
      <c r="BA272" s="1" t="s">
        <v>570</v>
      </c>
      <c r="BB272" s="1" t="s">
        <v>2229</v>
      </c>
      <c r="BD272" s="1" t="e">
        <f>VLOOKUP(K:K,面签资料路径!A:C,2,0)</f>
        <v>#N/A</v>
      </c>
      <c r="BG272" s="1" t="s">
        <v>207</v>
      </c>
      <c r="BH272" s="1" t="s">
        <v>185</v>
      </c>
      <c r="BJ272" s="1" t="s">
        <v>186</v>
      </c>
      <c r="BK272" s="1" t="str">
        <f t="shared" ref="BK272:BK286" si="225">IF(CD272="是","继承","自行修建")</f>
        <v>自行修建</v>
      </c>
      <c r="BL272" s="1" t="s">
        <v>208</v>
      </c>
      <c r="BM272" s="1" t="s">
        <v>209</v>
      </c>
      <c r="BX272" s="1" t="s">
        <v>189</v>
      </c>
      <c r="BY272" s="1" t="s">
        <v>189</v>
      </c>
      <c r="BZ272" s="1" t="s">
        <v>189</v>
      </c>
      <c r="CA272" s="1" t="s">
        <v>189</v>
      </c>
      <c r="CB272" s="1" t="s">
        <v>189</v>
      </c>
      <c r="CC272" s="1" t="s">
        <v>188</v>
      </c>
      <c r="CD272" s="1" t="s">
        <v>189</v>
      </c>
      <c r="DC272" s="1" t="s">
        <v>169</v>
      </c>
      <c r="DD272" s="1" t="s">
        <v>210</v>
      </c>
      <c r="DE272" s="1" t="s">
        <v>211</v>
      </c>
      <c r="DF272" s="1" t="s">
        <v>220</v>
      </c>
      <c r="DG272" s="1" t="s">
        <v>220</v>
      </c>
      <c r="DH272" s="1" t="s">
        <v>2230</v>
      </c>
      <c r="DI272" s="1" t="s">
        <v>194</v>
      </c>
      <c r="DJ272" s="1" t="s">
        <v>194</v>
      </c>
      <c r="DK272" s="1" t="s">
        <v>194</v>
      </c>
      <c r="DL272" s="1" t="s">
        <v>253</v>
      </c>
      <c r="DM272" s="1">
        <v>129.82</v>
      </c>
      <c r="DN272" s="41">
        <f>ROUND(IF(AM272="是",IFERROR(DM272*EE272/SUMIF(F:F,F272,EE:EE),DM272),IFERROR(DM272*BT272/SUMIF(F:F,F272,BT:BT),DM272)),2)</f>
        <v>129.82</v>
      </c>
      <c r="DO272" s="41">
        <v>101.9</v>
      </c>
      <c r="DP272" s="41">
        <f>ROUND(IF(AM272="是",IFERROR(DO272*EE272/SUMIF(F:F,F272,EE:EE),DO272),IFERROR(DO272*BT272/SUMIF(F:F,F272,BT:BT),DO272)),2)</f>
        <v>101.9</v>
      </c>
      <c r="DQ272" s="41">
        <v>0</v>
      </c>
      <c r="DR272" s="41">
        <v>0</v>
      </c>
      <c r="DS272" s="41">
        <v>0</v>
      </c>
      <c r="DT272" s="41">
        <v>101.9</v>
      </c>
      <c r="DU272" s="41">
        <v>0</v>
      </c>
      <c r="DV272" s="41">
        <v>0</v>
      </c>
      <c r="DW272" s="41">
        <v>0</v>
      </c>
      <c r="DX272" s="41">
        <v>0</v>
      </c>
      <c r="DY272" s="41">
        <v>0</v>
      </c>
      <c r="DZ272" s="41">
        <v>0</v>
      </c>
      <c r="EA272" s="41">
        <v>0</v>
      </c>
      <c r="EB272" s="41">
        <v>0</v>
      </c>
      <c r="EC272" s="41">
        <v>0</v>
      </c>
      <c r="ED272" s="41">
        <v>0</v>
      </c>
      <c r="EE272" s="41">
        <f>ROUND(IF(AM272="是",SUM(DQ272:EC272),IFERROR(SUM(DQ272:EC272)*BT272/SUMIF(F:F,F272,BT:BT),SUM(DQ272:EC272))),2)</f>
        <v>101.9</v>
      </c>
      <c r="EF272" s="41" t="s">
        <v>195</v>
      </c>
      <c r="EG272" s="41">
        <f t="shared" si="200"/>
        <v>120</v>
      </c>
      <c r="EH272" s="41">
        <f t="shared" si="201"/>
        <v>94.191958095825</v>
      </c>
      <c r="EI272" s="1">
        <v>1</v>
      </c>
      <c r="EJ272" s="41">
        <f t="shared" si="202"/>
        <v>9.81999999999999</v>
      </c>
      <c r="EK272" s="41">
        <f t="shared" si="203"/>
        <v>7.70804190417502</v>
      </c>
      <c r="EM272" s="33" t="str">
        <f t="shared" ref="EM272:EM316" si="226">IF(H272=1,IF(EJ272&gt;0,IF(EK272&gt;0,"经确认，该宗地总面积为"&amp;ROUND(DM272,2)&amp;"平方米，合法用地面积为"&amp;ROUND(EG272,2)&amp;"平方米，超占土地面积为"&amp;ROUND(EJ272,2)&amp;"平方米;"&amp;"建筑总面积为"&amp;ROUND(ED272,2)&amp;"平方米，合法建筑面积为"&amp;ROUND(EH272,2)&amp;"平方米，超占建筑面积为"&amp;ROUND(EK272,2)&amp;"平方米","经确认，该宗地总面积为"&amp;ROUND(DM272,2)&amp;"平方米，合法用地面积为"&amp;ROUND(EG272,2)&amp;"平方米，超占土地面积为"&amp;ROUND(EJ272,2)&amp;"平方米;"),IF(EK272&gt;0,"经确认，建筑总面积为"&amp;ROUND(ED272,2)&amp;"平方米，合法建筑面积为"&amp;ROUND(EH272,2)&amp;"平方米，超占建筑面积为"&amp;ROUND(EK272,2)&amp;"平方米,","无")),"请手动维护该这段")</f>
        <v>经确认，该宗地总面积为129.82平方米，合法用地面积为120平方米，超占土地面积为9.82平方米;建筑总面积为0平方米，合法建筑面积为94.19平方米，超占建筑面积为7.71平方米</v>
      </c>
      <c r="EN272" s="33"/>
      <c r="EO272" s="43" t="str">
        <f t="shared" si="218"/>
        <v>该宗地面积为129.82平方米，合法面积为120平方米，超占土地面积为9.82平方米；建筑总面积为0平方米，合法建筑面积为94.19平方米，超占建筑面积为7.71平方米。
</v>
      </c>
      <c r="EP272" s="1"/>
      <c r="EQ272" s="1"/>
      <c r="ER272" s="1"/>
      <c r="ES272" s="1">
        <f t="shared" si="204"/>
        <v>1</v>
      </c>
      <c r="ET272" s="1" t="str">
        <f t="shared" si="205"/>
        <v>1</v>
      </c>
      <c r="EU272" s="1">
        <f t="shared" si="206"/>
        <v>0</v>
      </c>
      <c r="EV272" s="1">
        <f t="shared" si="207"/>
        <v>1</v>
      </c>
      <c r="EW272" s="1" t="str">
        <f t="shared" si="208"/>
        <v>1-1</v>
      </c>
      <c r="EX272" s="1" t="str">
        <f t="shared" si="209"/>
        <v>1</v>
      </c>
      <c r="EY272" s="1" t="str">
        <f t="shared" si="210"/>
        <v>1-1层</v>
      </c>
      <c r="FB272" s="5">
        <v>20210526</v>
      </c>
    </row>
    <row r="273" customHeight="1" spans="1:158">
      <c r="A273" s="1">
        <v>1</v>
      </c>
      <c r="B273" s="1" t="s">
        <v>2231</v>
      </c>
      <c r="C273" s="3" t="s">
        <v>2232</v>
      </c>
      <c r="D273" s="1" t="str">
        <f t="shared" si="219"/>
        <v>510821217203JC00332</v>
      </c>
      <c r="E273" s="1" t="str">
        <f t="shared" si="220"/>
        <v>510821217203JC00332F00010001</v>
      </c>
      <c r="F273" s="1" t="s">
        <v>2233</v>
      </c>
      <c r="G273" s="1" t="s">
        <v>169</v>
      </c>
      <c r="H273" s="1">
        <f>COUNTIF(F:F,F273)</f>
        <v>1</v>
      </c>
      <c r="I273" s="5" t="s">
        <v>170</v>
      </c>
      <c r="J273"/>
      <c r="L273" s="1" t="s">
        <v>2234</v>
      </c>
      <c r="M273" s="1">
        <f>COUNTIF(L:L,L273)</f>
        <v>1</v>
      </c>
      <c r="P273" s="6" t="str">
        <f>IFERROR(HYPERLINK(VLOOKUP(L:L,户籍资料路径!A:C,2,FALSE),"有"),"无")</f>
        <v>有</v>
      </c>
      <c r="Q273" s="11" t="str">
        <f>IFERROR(HYPERLINK(VLOOKUP(L:L,权属资料路径!A:B,2,FALSE),"有"),"无")</f>
        <v>无</v>
      </c>
      <c r="R273" s="11" t="str">
        <f>IFERROR(HYPERLINK(VLOOKUP(F:F,调查资料路径!A:B,2,FALSE),"有"),"无")</f>
        <v>无</v>
      </c>
      <c r="S273" s="12" t="str">
        <f t="shared" si="221"/>
        <v>有</v>
      </c>
      <c r="T273" s="1" t="s">
        <v>2235</v>
      </c>
      <c r="X273" s="1" t="s">
        <v>202</v>
      </c>
      <c r="Y273" s="1" t="str">
        <f t="shared" si="222"/>
        <v>4</v>
      </c>
      <c r="Z273" s="1" t="s">
        <v>2236</v>
      </c>
      <c r="AA273" s="1" t="str">
        <f>VLOOKUP(L:L,[1]Sheet1!$A:$N,2,FALSE)</f>
        <v>四川省旺苍县天星乡木瓜村2组6号</v>
      </c>
      <c r="AB273" s="1">
        <f t="shared" si="195"/>
        <v>0</v>
      </c>
      <c r="AC273" s="1" t="str">
        <f t="shared" si="196"/>
        <v>旺苍县天星乡木瓜村2组集体经济组织成员</v>
      </c>
      <c r="AD273" s="1">
        <v>628216</v>
      </c>
      <c r="AE273" s="1" t="s">
        <v>172</v>
      </c>
      <c r="AF273" s="1" t="s">
        <v>173</v>
      </c>
      <c r="AG273" s="1" t="s">
        <v>567</v>
      </c>
      <c r="AH273" s="1" t="str">
        <f t="shared" si="223"/>
        <v>旺苍县天星乡木瓜村2组付朝喜住宅一幢1-1层</v>
      </c>
      <c r="AJ273" s="1" t="s">
        <v>568</v>
      </c>
      <c r="AK273" s="5" t="s">
        <v>2237</v>
      </c>
      <c r="AP273" s="24" t="s">
        <v>177</v>
      </c>
      <c r="AS273" s="25" t="str">
        <f t="shared" si="224"/>
        <v>本宗地采用测距仪丈量了部分界址边长。界址线清楚，双方现场指界，与邻宗地无争议。</v>
      </c>
      <c r="AT273" s="5" t="s">
        <v>178</v>
      </c>
      <c r="AU273" s="1" t="s">
        <v>179</v>
      </c>
      <c r="AW273" s="1" t="s">
        <v>180</v>
      </c>
      <c r="AY273" s="5" t="s">
        <v>181</v>
      </c>
      <c r="BA273" s="1" t="s">
        <v>570</v>
      </c>
      <c r="BB273" s="1">
        <v>0</v>
      </c>
      <c r="BD273" s="1" t="e">
        <f>VLOOKUP(K:K,面签资料路径!A:C,2,0)</f>
        <v>#N/A</v>
      </c>
      <c r="BG273" s="1" t="s">
        <v>207</v>
      </c>
      <c r="BH273" s="1" t="s">
        <v>185</v>
      </c>
      <c r="BJ273" s="1" t="s">
        <v>186</v>
      </c>
      <c r="BK273" s="1" t="str">
        <f t="shared" si="225"/>
        <v>自行修建</v>
      </c>
      <c r="BL273" s="1" t="s">
        <v>208</v>
      </c>
      <c r="BM273" s="1" t="s">
        <v>209</v>
      </c>
      <c r="BX273" s="1" t="s">
        <v>188</v>
      </c>
      <c r="BY273" s="1" t="s">
        <v>189</v>
      </c>
      <c r="BZ273" s="1" t="s">
        <v>189</v>
      </c>
      <c r="CA273" s="1" t="s">
        <v>189</v>
      </c>
      <c r="CB273" s="1" t="s">
        <v>189</v>
      </c>
      <c r="CC273" s="1" t="s">
        <v>188</v>
      </c>
      <c r="CD273" s="1" t="s">
        <v>189</v>
      </c>
      <c r="DC273" s="1" t="s">
        <v>169</v>
      </c>
      <c r="DD273" s="1" t="s">
        <v>210</v>
      </c>
      <c r="DE273" s="1" t="s">
        <v>211</v>
      </c>
      <c r="DF273" s="1" t="s">
        <v>220</v>
      </c>
      <c r="DG273" s="1" t="s">
        <v>192</v>
      </c>
      <c r="DH273" s="1" t="s">
        <v>211</v>
      </c>
      <c r="DI273" s="1" t="s">
        <v>194</v>
      </c>
      <c r="DJ273" s="1" t="s">
        <v>194</v>
      </c>
      <c r="DK273" s="1" t="s">
        <v>194</v>
      </c>
      <c r="DL273" s="1" t="s">
        <v>194</v>
      </c>
      <c r="DM273" s="1">
        <v>307.34</v>
      </c>
      <c r="DN273" s="41">
        <f>ROUND(IF(AM273="是",IFERROR(DM273*EE273/SUMIF(F:F,F273,EE:EE),DM273),IFERROR(DM273*BT273/SUMIF(F:F,F273,BT:BT),DM273)),2)</f>
        <v>307.34</v>
      </c>
      <c r="DO273" s="41">
        <v>222.4</v>
      </c>
      <c r="DP273" s="41">
        <f>ROUND(IF(AM273="是",IFERROR(DO273*EE273/SUMIF(F:F,F273,EE:EE),DO273),IFERROR(DO273*BT273/SUMIF(F:F,F273,BT:BT),DO273)),2)</f>
        <v>222.4</v>
      </c>
      <c r="DQ273" s="41">
        <v>0</v>
      </c>
      <c r="DR273" s="41">
        <v>0</v>
      </c>
      <c r="DS273" s="41">
        <v>0</v>
      </c>
      <c r="DT273" s="41">
        <v>222.4</v>
      </c>
      <c r="DU273" s="41">
        <v>0</v>
      </c>
      <c r="DV273" s="41">
        <v>0</v>
      </c>
      <c r="DW273" s="41">
        <v>0</v>
      </c>
      <c r="DX273" s="41">
        <v>0</v>
      </c>
      <c r="DY273" s="41">
        <v>0</v>
      </c>
      <c r="DZ273" s="41">
        <v>0</v>
      </c>
      <c r="EA273" s="41">
        <v>0</v>
      </c>
      <c r="EB273" s="41">
        <v>0</v>
      </c>
      <c r="EC273" s="41">
        <v>0</v>
      </c>
      <c r="ED273" s="41">
        <v>0</v>
      </c>
      <c r="EE273" s="41">
        <f>ROUND(IF(AM273="是",SUM(DQ273:EC273),IFERROR(SUM(DQ273:EC273)*BT273/SUMIF(F:F,F273,BT:BT),SUM(DQ273:EC273))),2)</f>
        <v>222.4</v>
      </c>
      <c r="EF273" s="41" t="s">
        <v>195</v>
      </c>
      <c r="EG273" s="41">
        <f t="shared" si="200"/>
        <v>120</v>
      </c>
      <c r="EH273" s="41">
        <f t="shared" si="201"/>
        <v>86.8354265634151</v>
      </c>
      <c r="EI273" s="1">
        <v>1</v>
      </c>
      <c r="EJ273" s="41">
        <f t="shared" si="202"/>
        <v>187.34</v>
      </c>
      <c r="EK273" s="41">
        <f t="shared" si="203"/>
        <v>135.564573436585</v>
      </c>
      <c r="EM273" s="33" t="str">
        <f t="shared" si="226"/>
        <v>经确认，该宗地总面积为307.34平方米，合法用地面积为120平方米，超占土地面积为187.34平方米;建筑总面积为0平方米，合法建筑面积为86.84平方米，超占建筑面积为135.56平方米</v>
      </c>
      <c r="EN273" s="33"/>
      <c r="EO273" s="43" t="str">
        <f t="shared" si="218"/>
        <v>该宗地面积为307.34平方米，合法面积为120平方米，超占土地面积为187.34平方米；建筑总面积为0平方米，合法建筑面积为86.84平方米，超占建筑面积为135.56平方米。
</v>
      </c>
      <c r="EP273" s="1"/>
      <c r="EQ273" s="1"/>
      <c r="ER273" s="1"/>
      <c r="ES273" s="1">
        <f t="shared" si="204"/>
        <v>1</v>
      </c>
      <c r="ET273" s="1" t="str">
        <f t="shared" si="205"/>
        <v>1</v>
      </c>
      <c r="EU273" s="1">
        <f t="shared" si="206"/>
        <v>0</v>
      </c>
      <c r="EV273" s="1">
        <f t="shared" si="207"/>
        <v>1</v>
      </c>
      <c r="EW273" s="1" t="str">
        <f t="shared" si="208"/>
        <v>1-1</v>
      </c>
      <c r="EX273" s="1" t="str">
        <f t="shared" si="209"/>
        <v>1</v>
      </c>
      <c r="EY273" s="1" t="str">
        <f t="shared" si="210"/>
        <v>1-1层</v>
      </c>
      <c r="FB273" s="5">
        <v>20210526</v>
      </c>
    </row>
    <row r="274" customHeight="1" spans="1:158">
      <c r="A274" s="1">
        <v>1</v>
      </c>
      <c r="B274" s="1" t="s">
        <v>2238</v>
      </c>
      <c r="C274" s="3" t="s">
        <v>2239</v>
      </c>
      <c r="D274" s="1" t="str">
        <f t="shared" si="219"/>
        <v>510821217203JC00333</v>
      </c>
      <c r="E274" s="1" t="str">
        <f t="shared" si="220"/>
        <v>510821217203JC00333F00010001</v>
      </c>
      <c r="F274" s="1" t="s">
        <v>2240</v>
      </c>
      <c r="G274" s="1" t="s">
        <v>169</v>
      </c>
      <c r="H274" s="1">
        <f>COUNTIF(F:F,F274)</f>
        <v>1</v>
      </c>
      <c r="I274" s="5" t="s">
        <v>170</v>
      </c>
      <c r="L274" s="1" t="s">
        <v>2241</v>
      </c>
      <c r="M274" s="1">
        <f>COUNTIF(L:L,L274)</f>
        <v>1</v>
      </c>
      <c r="P274" s="8" t="str">
        <f>IFERROR(HYPERLINK(VLOOKUP(L:L,户籍资料路径!A:C,2,FALSE),"有"),"无")</f>
        <v>有</v>
      </c>
      <c r="Q274" s="11" t="str">
        <f>IFERROR(HYPERLINK(VLOOKUP(K:K,权属资料路径!A:B,2,FALSE),"有"),"无")</f>
        <v>无</v>
      </c>
      <c r="R274" s="11" t="str">
        <f>IFERROR(HYPERLINK(VLOOKUP(F:F,调查资料路径!A:B,2,FALSE),"有"),"无")</f>
        <v>无</v>
      </c>
      <c r="S274" s="12" t="str">
        <f t="shared" si="221"/>
        <v>有</v>
      </c>
      <c r="T274" s="1" t="s">
        <v>2242</v>
      </c>
      <c r="X274" s="1" t="s">
        <v>169</v>
      </c>
      <c r="Y274" s="1" t="str">
        <f t="shared" si="222"/>
        <v>1</v>
      </c>
      <c r="Z274" s="1" t="s">
        <v>2243</v>
      </c>
      <c r="AA274" s="1" t="str">
        <f>VLOOKUP(L:L,[1]Sheet1!$A:$N,2,FALSE)</f>
        <v>四川省旺苍县天星乡木瓜村9组22号</v>
      </c>
      <c r="AB274" s="1">
        <f t="shared" si="195"/>
        <v>0</v>
      </c>
      <c r="AC274" s="1" t="str">
        <f t="shared" si="196"/>
        <v>旺苍县天星乡木瓜村1组集体经济组织成员</v>
      </c>
      <c r="AD274" s="1">
        <v>628216</v>
      </c>
      <c r="AE274" s="1" t="s">
        <v>172</v>
      </c>
      <c r="AF274" s="1" t="s">
        <v>173</v>
      </c>
      <c r="AG274" s="1" t="s">
        <v>1934</v>
      </c>
      <c r="AH274" s="1" t="str">
        <f t="shared" si="223"/>
        <v>旺苍县天星乡木瓜村1组卢云帮住宅一幢1-2层</v>
      </c>
      <c r="AJ274" s="1" t="s">
        <v>1935</v>
      </c>
      <c r="AK274" s="5" t="s">
        <v>2244</v>
      </c>
      <c r="AP274" s="24" t="s">
        <v>177</v>
      </c>
      <c r="AS274" s="25" t="str">
        <f t="shared" si="224"/>
        <v>本宗地采用测距仪丈量了部分界址边长。界址线清楚，双方现场指界，与邻宗地无争议。</v>
      </c>
      <c r="AT274" s="5" t="s">
        <v>178</v>
      </c>
      <c r="AU274" s="1" t="s">
        <v>179</v>
      </c>
      <c r="AW274" s="1" t="s">
        <v>180</v>
      </c>
      <c r="AY274" s="5" t="s">
        <v>181</v>
      </c>
      <c r="BA274" s="1">
        <v>0</v>
      </c>
      <c r="BB274" s="1">
        <v>0</v>
      </c>
      <c r="BD274" s="1" t="e">
        <f>VLOOKUP(K:K,面签资料路径!A:C,2,0)</f>
        <v>#N/A</v>
      </c>
      <c r="BG274" s="1" t="s">
        <v>207</v>
      </c>
      <c r="BH274" s="1" t="s">
        <v>185</v>
      </c>
      <c r="BJ274" s="1" t="s">
        <v>186</v>
      </c>
      <c r="BK274" s="1" t="str">
        <f t="shared" si="225"/>
        <v>自行修建</v>
      </c>
      <c r="BL274" s="1" t="s">
        <v>208</v>
      </c>
      <c r="BM274" s="1" t="s">
        <v>209</v>
      </c>
      <c r="BX274" s="1" t="s">
        <v>189</v>
      </c>
      <c r="BY274" s="1" t="s">
        <v>189</v>
      </c>
      <c r="BZ274" s="1" t="s">
        <v>189</v>
      </c>
      <c r="CA274" s="1" t="s">
        <v>189</v>
      </c>
      <c r="CB274" s="1" t="s">
        <v>189</v>
      </c>
      <c r="CC274" s="1" t="s">
        <v>188</v>
      </c>
      <c r="CD274" s="1" t="s">
        <v>189</v>
      </c>
      <c r="DC274" s="1" t="s">
        <v>217</v>
      </c>
      <c r="DD274" s="1" t="s">
        <v>244</v>
      </c>
      <c r="DE274" s="1" t="s">
        <v>220</v>
      </c>
      <c r="DF274" s="1" t="s">
        <v>211</v>
      </c>
      <c r="DG274" s="1" t="s">
        <v>193</v>
      </c>
      <c r="DH274" s="1" t="s">
        <v>220</v>
      </c>
      <c r="DI274" s="1" t="s">
        <v>194</v>
      </c>
      <c r="DJ274" s="1" t="s">
        <v>194</v>
      </c>
      <c r="DK274" s="1" t="s">
        <v>194</v>
      </c>
      <c r="DL274" s="1" t="s">
        <v>194</v>
      </c>
      <c r="DM274" s="1">
        <v>187.49</v>
      </c>
      <c r="DN274" s="41">
        <f>ROUND(IF(AM274="是",IFERROR(DM274*EE274/SUMIF(F:F,F274,EE:EE),DM274),IFERROR(DM274*BT274/SUMIF(F:F,F274,BT:BT),DM274)),2)</f>
        <v>187.49</v>
      </c>
      <c r="DO274" s="41">
        <v>138.29</v>
      </c>
      <c r="DP274" s="41">
        <f>ROUND(IF(AM274="是",IFERROR(DO274*EE274/SUMIF(F:F,F274,EE:EE),DO274),IFERROR(DO274*BT274/SUMIF(F:F,F274,BT:BT),DO274)),2)</f>
        <v>138.29</v>
      </c>
      <c r="DQ274" s="41">
        <v>0</v>
      </c>
      <c r="DR274" s="41">
        <v>0</v>
      </c>
      <c r="DS274" s="41">
        <v>0</v>
      </c>
      <c r="DT274" s="41">
        <v>138.29</v>
      </c>
      <c r="DU274" s="41">
        <v>126.96</v>
      </c>
      <c r="DV274" s="41">
        <v>0</v>
      </c>
      <c r="DW274" s="41">
        <v>0</v>
      </c>
      <c r="DX274" s="41">
        <v>0</v>
      </c>
      <c r="DY274" s="41">
        <v>0</v>
      </c>
      <c r="DZ274" s="41">
        <v>0</v>
      </c>
      <c r="EA274" s="41">
        <v>0</v>
      </c>
      <c r="EB274" s="41">
        <v>0</v>
      </c>
      <c r="EC274" s="41">
        <v>0</v>
      </c>
      <c r="ED274" s="41">
        <v>0</v>
      </c>
      <c r="EE274" s="41">
        <f>ROUND(IF(AM274="是",SUM(DQ274:EC274),IFERROR(SUM(DQ274:EC274)*BT274/SUMIF(F:F,F274,BT:BT),SUM(DQ274:EC274))),2)</f>
        <v>265.25</v>
      </c>
      <c r="EF274" s="41" t="s">
        <v>195</v>
      </c>
      <c r="EG274" s="41">
        <f t="shared" si="200"/>
        <v>90</v>
      </c>
      <c r="EH274" s="41">
        <f t="shared" si="201"/>
        <v>127.326790762174</v>
      </c>
      <c r="EI274" s="1">
        <v>2</v>
      </c>
      <c r="EJ274" s="41">
        <f t="shared" si="202"/>
        <v>97.49</v>
      </c>
      <c r="EK274" s="41">
        <f t="shared" si="203"/>
        <v>137.923209237826</v>
      </c>
      <c r="EM274" s="33" t="str">
        <f t="shared" si="226"/>
        <v>经确认，该宗地总面积为187.49平方米，合法用地面积为90平方米，超占土地面积为97.49平方米;建筑总面积为0平方米，合法建筑面积为127.33平方米，超占建筑面积为137.92平方米</v>
      </c>
      <c r="EN274" s="33"/>
      <c r="EO274" s="43" t="str">
        <f t="shared" si="218"/>
        <v>该宗地面积为187.49平方米，合法面积为90平方米，超占土地面积为97.49平方米；建筑总面积为0平方米，合法建筑面积为127.33平方米，超占建筑面积为137.92平方米。
</v>
      </c>
      <c r="EP274" s="1"/>
      <c r="EQ274" s="1"/>
      <c r="ER274" s="1"/>
      <c r="ES274" s="1">
        <f t="shared" si="204"/>
        <v>2</v>
      </c>
      <c r="ET274" s="1" t="str">
        <f t="shared" si="205"/>
        <v>2</v>
      </c>
      <c r="EU274" s="1">
        <f t="shared" si="206"/>
        <v>0</v>
      </c>
      <c r="EV274" s="1">
        <f t="shared" si="207"/>
        <v>1</v>
      </c>
      <c r="EW274" s="1" t="str">
        <f t="shared" si="208"/>
        <v>1-2</v>
      </c>
      <c r="EX274" s="1" t="str">
        <f t="shared" si="209"/>
        <v>2</v>
      </c>
      <c r="EY274" s="1" t="str">
        <f t="shared" si="210"/>
        <v>1-2层</v>
      </c>
      <c r="FB274" s="5">
        <v>20210526</v>
      </c>
    </row>
    <row r="275" customHeight="1" spans="1:158">
      <c r="A275" s="1">
        <v>1</v>
      </c>
      <c r="B275" s="1" t="s">
        <v>2245</v>
      </c>
      <c r="C275" s="3" t="s">
        <v>2246</v>
      </c>
      <c r="D275" s="1" t="str">
        <f t="shared" si="219"/>
        <v>510821217203JC00334</v>
      </c>
      <c r="E275" s="1" t="str">
        <f t="shared" si="220"/>
        <v>510821217203JC00334F00010001</v>
      </c>
      <c r="F275" s="1" t="s">
        <v>2247</v>
      </c>
      <c r="G275" s="1" t="s">
        <v>169</v>
      </c>
      <c r="H275" s="1">
        <f>COUNTIF(F:F,F275)</f>
        <v>1</v>
      </c>
      <c r="I275" s="5" t="s">
        <v>170</v>
      </c>
      <c r="L275" s="1" t="s">
        <v>2248</v>
      </c>
      <c r="M275" s="1">
        <f>COUNTIF(L:L,L275)</f>
        <v>1</v>
      </c>
      <c r="P275" s="6" t="str">
        <f>IFERROR(HYPERLINK(VLOOKUP(L:L,户籍资料路径!A:C,2,FALSE),"有"),"无")</f>
        <v>无</v>
      </c>
      <c r="Q275" s="11" t="str">
        <f>IFERROR(HYPERLINK(VLOOKUP(L:L,权属资料路径!A:B,2,FALSE),"有"),"无")</f>
        <v>无</v>
      </c>
      <c r="R275" s="11" t="str">
        <f>IFERROR(HYPERLINK(VLOOKUP(F:F,调查资料路径!A:B,2,FALSE),"有"),"无")</f>
        <v>无</v>
      </c>
      <c r="S275" s="12" t="str">
        <f t="shared" si="221"/>
        <v>有</v>
      </c>
      <c r="T275" s="1" t="s">
        <v>2249</v>
      </c>
      <c r="X275" s="1" t="s">
        <v>841</v>
      </c>
      <c r="Y275" s="1" t="str">
        <f t="shared" si="222"/>
        <v>6</v>
      </c>
      <c r="Z275" s="1" t="s">
        <v>2250</v>
      </c>
      <c r="AA275" s="1" t="str">
        <f>VLOOKUP(L:L,[1]Sheet1!$A:$N,2,FALSE)</f>
        <v>四川省旺苍县天星乡木瓜村2组13号</v>
      </c>
      <c r="AB275" s="1">
        <f t="shared" si="195"/>
        <v>0</v>
      </c>
      <c r="AC275" s="1" t="str">
        <f t="shared" si="196"/>
        <v>旺苍县天星乡木瓜村2组集体经济组织成员</v>
      </c>
      <c r="AD275" s="1">
        <v>628216</v>
      </c>
      <c r="AE275" s="1" t="s">
        <v>172</v>
      </c>
      <c r="AF275" s="1" t="s">
        <v>173</v>
      </c>
      <c r="AG275" s="1" t="s">
        <v>567</v>
      </c>
      <c r="AH275" s="1" t="str">
        <f t="shared" si="223"/>
        <v>旺苍县天星乡木瓜村2组付平廷住宅一幢1-2层</v>
      </c>
      <c r="AJ275" s="1" t="s">
        <v>568</v>
      </c>
      <c r="AK275" s="5" t="s">
        <v>2251</v>
      </c>
      <c r="AP275" s="24" t="s">
        <v>177</v>
      </c>
      <c r="AQ275" s="26" t="s">
        <v>2252</v>
      </c>
      <c r="AS275" s="25" t="str">
        <f t="shared" si="224"/>
        <v>本宗地采用测距仪丈量了部分界址边长。界址线清楚，双方现场指界，与邻宗地无争议。其父亲付朝敬还有一处宅基地</v>
      </c>
      <c r="AT275" s="5" t="s">
        <v>178</v>
      </c>
      <c r="AU275" s="1" t="s">
        <v>179</v>
      </c>
      <c r="AW275" s="1" t="s">
        <v>180</v>
      </c>
      <c r="AY275" s="5" t="s">
        <v>181</v>
      </c>
      <c r="BA275" s="1" t="s">
        <v>182</v>
      </c>
      <c r="BB275" s="1" t="s">
        <v>2253</v>
      </c>
      <c r="BD275" s="1" t="e">
        <f>VLOOKUP(K:K,面签资料路径!A:C,2,0)</f>
        <v>#N/A</v>
      </c>
      <c r="BG275" s="1" t="s">
        <v>207</v>
      </c>
      <c r="BH275" s="1" t="s">
        <v>185</v>
      </c>
      <c r="BJ275" s="1" t="s">
        <v>186</v>
      </c>
      <c r="BK275" s="1" t="str">
        <f t="shared" si="225"/>
        <v>自行修建</v>
      </c>
      <c r="BL275" s="1" t="s">
        <v>208</v>
      </c>
      <c r="BM275" s="1" t="s">
        <v>209</v>
      </c>
      <c r="BX275" s="1" t="s">
        <v>189</v>
      </c>
      <c r="BY275" s="1" t="s">
        <v>189</v>
      </c>
      <c r="BZ275" s="1" t="s">
        <v>188</v>
      </c>
      <c r="CA275" s="1" t="s">
        <v>189</v>
      </c>
      <c r="CB275" s="1" t="s">
        <v>189</v>
      </c>
      <c r="CC275" s="1" t="s">
        <v>188</v>
      </c>
      <c r="CD275" s="1" t="s">
        <v>189</v>
      </c>
      <c r="DC275" s="1" t="s">
        <v>217</v>
      </c>
      <c r="DD275" s="1" t="s">
        <v>244</v>
      </c>
      <c r="DE275" s="1" t="s">
        <v>211</v>
      </c>
      <c r="DF275" s="1" t="s">
        <v>2254</v>
      </c>
      <c r="DG275" s="1" t="s">
        <v>192</v>
      </c>
      <c r="DH275" s="1" t="s">
        <v>211</v>
      </c>
      <c r="DI275" s="1" t="s">
        <v>194</v>
      </c>
      <c r="DJ275" s="1" t="s">
        <v>194</v>
      </c>
      <c r="DK275" s="1" t="s">
        <v>194</v>
      </c>
      <c r="DL275" s="1" t="s">
        <v>194</v>
      </c>
      <c r="DM275" s="1">
        <v>120.81</v>
      </c>
      <c r="DN275" s="41">
        <f>ROUND(IF(AM275="是",IFERROR(DM275*EE275/SUMIF(F:F,F275,EE:EE),DM275),IFERROR(DM275*BT275/SUMIF(F:F,F275,BT:BT),DM275)),2)</f>
        <v>120.81</v>
      </c>
      <c r="DO275" s="41">
        <v>110.08</v>
      </c>
      <c r="DP275" s="41">
        <f>ROUND(IF(AM275="是",IFERROR(DO275*EE275/SUMIF(F:F,F275,EE:EE),DO275),IFERROR(DO275*BT275/SUMIF(F:F,F275,BT:BT),DO275)),2)</f>
        <v>110.08</v>
      </c>
      <c r="DQ275" s="41">
        <v>0</v>
      </c>
      <c r="DR275" s="41">
        <v>0</v>
      </c>
      <c r="DS275" s="41">
        <v>0</v>
      </c>
      <c r="DT275" s="41">
        <v>110.08</v>
      </c>
      <c r="DU275" s="41">
        <v>106.78</v>
      </c>
      <c r="DV275" s="41">
        <v>0</v>
      </c>
      <c r="DW275" s="41">
        <v>0</v>
      </c>
      <c r="DX275" s="41">
        <v>0</v>
      </c>
      <c r="DY275" s="41">
        <v>0</v>
      </c>
      <c r="DZ275" s="41">
        <v>0</v>
      </c>
      <c r="EA275" s="41">
        <v>0</v>
      </c>
      <c r="EB275" s="41">
        <v>0</v>
      </c>
      <c r="EC275" s="41">
        <v>13.46</v>
      </c>
      <c r="ED275" s="41">
        <v>0</v>
      </c>
      <c r="EE275" s="41">
        <f>ROUND(IF(AM275="是",SUM(DQ275:EC275),IFERROR(SUM(DQ275:EC275)*BT275/SUMIF(F:F,F275,BT:BT),SUM(DQ275:EC275))),2)</f>
        <v>230.32</v>
      </c>
      <c r="EF275" s="41" t="s">
        <v>195</v>
      </c>
      <c r="EG275" s="41">
        <f t="shared" si="200"/>
        <v>120.81</v>
      </c>
      <c r="EH275" s="41">
        <f t="shared" si="201"/>
        <v>230.32</v>
      </c>
      <c r="EI275" s="1">
        <v>2</v>
      </c>
      <c r="EJ275" s="41">
        <f t="shared" si="202"/>
        <v>0</v>
      </c>
      <c r="EK275" s="41">
        <f t="shared" si="203"/>
        <v>0</v>
      </c>
      <c r="EM275" s="33" t="str">
        <f t="shared" si="226"/>
        <v>无</v>
      </c>
      <c r="EN275" s="33"/>
      <c r="EO275" s="43" t="str">
        <f t="shared" si="218"/>
        <v/>
      </c>
      <c r="EP275" s="1"/>
      <c r="EQ275" s="1"/>
      <c r="ER275" s="1"/>
      <c r="ES275" s="1">
        <f t="shared" si="204"/>
        <v>2</v>
      </c>
      <c r="ET275" s="1" t="str">
        <f t="shared" si="205"/>
        <v>2</v>
      </c>
      <c r="EU275" s="1">
        <f t="shared" si="206"/>
        <v>0</v>
      </c>
      <c r="EV275" s="1">
        <f t="shared" si="207"/>
        <v>1</v>
      </c>
      <c r="EW275" s="1" t="str">
        <f t="shared" si="208"/>
        <v>1-2</v>
      </c>
      <c r="EX275" s="1" t="str">
        <f t="shared" si="209"/>
        <v>2</v>
      </c>
      <c r="EY275" s="1" t="str">
        <f t="shared" si="210"/>
        <v>1-2层</v>
      </c>
      <c r="FB275" s="5">
        <v>20210526</v>
      </c>
    </row>
    <row r="276" customHeight="1" spans="1:158">
      <c r="A276" s="1">
        <v>1</v>
      </c>
      <c r="B276" s="1" t="s">
        <v>2255</v>
      </c>
      <c r="C276" s="3" t="s">
        <v>2256</v>
      </c>
      <c r="D276" s="1" t="str">
        <f t="shared" si="219"/>
        <v>510821217203JC00335</v>
      </c>
      <c r="E276" s="1" t="str">
        <f t="shared" si="220"/>
        <v>510821217203JC00335F00010001</v>
      </c>
      <c r="F276" s="1" t="s">
        <v>2257</v>
      </c>
      <c r="G276" s="1" t="s">
        <v>169</v>
      </c>
      <c r="H276" s="1">
        <f>COUNTIF(F:F,F276)</f>
        <v>1</v>
      </c>
      <c r="I276" s="5" t="s">
        <v>170</v>
      </c>
      <c r="J276"/>
      <c r="K276" s="1" t="s">
        <v>2248</v>
      </c>
      <c r="L276" s="1" t="s">
        <v>2258</v>
      </c>
      <c r="M276" s="1">
        <f>COUNTIF(L:L,L276)</f>
        <v>1</v>
      </c>
      <c r="P276" s="8" t="str">
        <f>IFERROR(HYPERLINK(VLOOKUP(L:L,户籍资料路径!A:C,2,FALSE),"有"),"无")</f>
        <v>有</v>
      </c>
      <c r="Q276" s="11" t="str">
        <f>IFERROR(HYPERLINK(VLOOKUP(K:K,权属资料路径!A:B,2,FALSE),"有"),"无")</f>
        <v>无</v>
      </c>
      <c r="R276" s="11" t="str">
        <f>IFERROR(HYPERLINK(VLOOKUP(F:F,调查资料路径!A:B,2,FALSE),"有"),"无")</f>
        <v>无</v>
      </c>
      <c r="S276" s="12" t="str">
        <f t="shared" si="221"/>
        <v>有</v>
      </c>
      <c r="T276" s="1" t="s">
        <v>2249</v>
      </c>
      <c r="X276" s="1" t="s">
        <v>841</v>
      </c>
      <c r="Y276" s="1" t="str">
        <f t="shared" si="222"/>
        <v>6</v>
      </c>
      <c r="Z276" s="33" t="s">
        <v>2259</v>
      </c>
      <c r="AA276" s="1" t="str">
        <f>VLOOKUP(L:L,[1]Sheet1!$A:$N,2,FALSE)</f>
        <v>四川省旺苍县天星乡木瓜村2组13号</v>
      </c>
      <c r="AB276" s="1">
        <f t="shared" si="195"/>
        <v>0</v>
      </c>
      <c r="AC276" s="1" t="str">
        <f t="shared" si="196"/>
        <v>旺苍县天星乡木瓜村2组集体经济组织成员</v>
      </c>
      <c r="AD276" s="1">
        <v>628216</v>
      </c>
      <c r="AE276" s="1" t="s">
        <v>172</v>
      </c>
      <c r="AF276" s="1" t="s">
        <v>173</v>
      </c>
      <c r="AG276" s="1" t="s">
        <v>567</v>
      </c>
      <c r="AH276" s="1" t="str">
        <f t="shared" si="223"/>
        <v>旺苍县天星乡木瓜村2组付朝敬住宅一幢1-1层</v>
      </c>
      <c r="AJ276" s="1" t="s">
        <v>568</v>
      </c>
      <c r="AK276" s="5" t="s">
        <v>2260</v>
      </c>
      <c r="AP276" s="24" t="s">
        <v>177</v>
      </c>
      <c r="AQ276" s="26" t="s">
        <v>2261</v>
      </c>
      <c r="AS276" s="25" t="str">
        <f t="shared" si="224"/>
        <v>本宗地采用测距仪丈量了部分界址边长。界址线清楚，双方现场指界，与邻宗地无争议。其儿子付平廷新建一处房屋</v>
      </c>
      <c r="AT276" s="5" t="s">
        <v>178</v>
      </c>
      <c r="AU276" s="1" t="s">
        <v>179</v>
      </c>
      <c r="AW276" s="1" t="s">
        <v>180</v>
      </c>
      <c r="AY276" s="5" t="s">
        <v>181</v>
      </c>
      <c r="BA276" s="1" t="s">
        <v>182</v>
      </c>
      <c r="BB276" s="1" t="s">
        <v>857</v>
      </c>
      <c r="BD276" s="1" t="e">
        <f>VLOOKUP(K:K,面签资料路径!A:C,2,0)</f>
        <v>#N/A</v>
      </c>
      <c r="BG276" s="1" t="s">
        <v>207</v>
      </c>
      <c r="BH276" s="1" t="s">
        <v>185</v>
      </c>
      <c r="BJ276" s="1" t="s">
        <v>186</v>
      </c>
      <c r="BK276" s="1" t="str">
        <f t="shared" si="225"/>
        <v>自行修建</v>
      </c>
      <c r="BL276" s="1" t="s">
        <v>208</v>
      </c>
      <c r="BM276" s="1" t="s">
        <v>209</v>
      </c>
      <c r="BX276" s="1" t="s">
        <v>189</v>
      </c>
      <c r="BY276" s="1" t="s">
        <v>189</v>
      </c>
      <c r="BZ276" s="1" t="s">
        <v>188</v>
      </c>
      <c r="CA276" s="1" t="s">
        <v>189</v>
      </c>
      <c r="CB276" s="1" t="s">
        <v>189</v>
      </c>
      <c r="CC276" s="1" t="s">
        <v>188</v>
      </c>
      <c r="CD276" s="1" t="s">
        <v>189</v>
      </c>
      <c r="DC276" s="1" t="s">
        <v>169</v>
      </c>
      <c r="DD276" s="1" t="s">
        <v>210</v>
      </c>
      <c r="DE276" s="1" t="s">
        <v>211</v>
      </c>
      <c r="DF276" s="1" t="s">
        <v>2262</v>
      </c>
      <c r="DG276" s="1" t="s">
        <v>192</v>
      </c>
      <c r="DH276" s="1" t="s">
        <v>2263</v>
      </c>
      <c r="DI276" s="1" t="s">
        <v>194</v>
      </c>
      <c r="DJ276" s="1" t="s">
        <v>194</v>
      </c>
      <c r="DK276" s="1" t="s">
        <v>194</v>
      </c>
      <c r="DL276" s="1" t="s">
        <v>194</v>
      </c>
      <c r="DM276" s="1">
        <v>295.71</v>
      </c>
      <c r="DN276" s="41">
        <f>ROUND(IF(AM276="是",IFERROR(DM276*EE276/SUMIF(F:F,F276,EE:EE),DM276),IFERROR(DM276*BT276/SUMIF(F:F,F276,BT:BT),DM276)),2)</f>
        <v>295.71</v>
      </c>
      <c r="DO276" s="41">
        <v>216.19</v>
      </c>
      <c r="DP276" s="41">
        <f>ROUND(IF(AM276="是",IFERROR(DO276*EE276/SUMIF(F:F,F276,EE:EE),DO276),IFERROR(DO276*BT276/SUMIF(F:F,F276,BT:BT),DO276)),2)</f>
        <v>216.19</v>
      </c>
      <c r="DQ276" s="41">
        <v>0</v>
      </c>
      <c r="DR276" s="41">
        <v>0</v>
      </c>
      <c r="DS276" s="41">
        <v>0</v>
      </c>
      <c r="DT276" s="41">
        <v>216.19</v>
      </c>
      <c r="DU276" s="41">
        <v>0</v>
      </c>
      <c r="DV276" s="41">
        <v>0</v>
      </c>
      <c r="DW276" s="41">
        <v>0</v>
      </c>
      <c r="DX276" s="41">
        <v>0</v>
      </c>
      <c r="DY276" s="41">
        <v>0</v>
      </c>
      <c r="DZ276" s="41">
        <v>0</v>
      </c>
      <c r="EA276" s="41">
        <v>0</v>
      </c>
      <c r="EB276" s="41">
        <v>0</v>
      </c>
      <c r="EC276" s="41">
        <v>0</v>
      </c>
      <c r="ED276" s="41">
        <v>0</v>
      </c>
      <c r="EE276" s="41">
        <f>ROUND(IF(AM276="是",SUM(DQ276:EC276),IFERROR(SUM(DQ276:EC276)*BT276/SUMIF(F:F,F276,BT:BT),SUM(DQ276:EC276))),2)</f>
        <v>216.19</v>
      </c>
      <c r="EF276" s="41" t="s">
        <v>195</v>
      </c>
      <c r="EG276" s="41">
        <f t="shared" si="200"/>
        <v>295.71</v>
      </c>
      <c r="EH276" s="41">
        <f t="shared" si="201"/>
        <v>216.19</v>
      </c>
      <c r="EI276" s="1">
        <v>1</v>
      </c>
      <c r="EJ276" s="41">
        <f t="shared" si="202"/>
        <v>0</v>
      </c>
      <c r="EK276" s="41">
        <f t="shared" si="203"/>
        <v>0</v>
      </c>
      <c r="EM276" s="33" t="str">
        <f t="shared" si="226"/>
        <v>无</v>
      </c>
      <c r="EN276" s="33"/>
      <c r="EO276" s="43" t="str">
        <f t="shared" si="218"/>
        <v/>
      </c>
      <c r="EP276" s="1"/>
      <c r="EQ276" s="1"/>
      <c r="ER276" s="1"/>
      <c r="ES276" s="1">
        <f t="shared" si="204"/>
        <v>1</v>
      </c>
      <c r="ET276" s="1" t="str">
        <f t="shared" si="205"/>
        <v>1</v>
      </c>
      <c r="EU276" s="1">
        <f t="shared" si="206"/>
        <v>0</v>
      </c>
      <c r="EV276" s="1">
        <f t="shared" si="207"/>
        <v>1</v>
      </c>
      <c r="EW276" s="1" t="str">
        <f t="shared" si="208"/>
        <v>1-1</v>
      </c>
      <c r="EX276" s="1" t="str">
        <f t="shared" si="209"/>
        <v>1</v>
      </c>
      <c r="EY276" s="1" t="str">
        <f t="shared" si="210"/>
        <v>1-1层</v>
      </c>
      <c r="FB276" s="5">
        <v>20210526</v>
      </c>
    </row>
    <row r="277" customHeight="1" spans="1:158">
      <c r="A277" s="1">
        <v>1</v>
      </c>
      <c r="B277" s="1" t="s">
        <v>2264</v>
      </c>
      <c r="C277" s="3" t="s">
        <v>2265</v>
      </c>
      <c r="D277" s="1" t="str">
        <f t="shared" si="219"/>
        <v>510821217203JC00336</v>
      </c>
      <c r="E277" s="1" t="str">
        <f t="shared" si="220"/>
        <v>510821217203JC00336F00010001</v>
      </c>
      <c r="F277" s="1" t="s">
        <v>2266</v>
      </c>
      <c r="G277" s="1" t="s">
        <v>169</v>
      </c>
      <c r="H277" s="1">
        <f>COUNTIF(F:F,F277)</f>
        <v>1</v>
      </c>
      <c r="I277" s="5" t="s">
        <v>170</v>
      </c>
      <c r="L277" s="1" t="s">
        <v>2267</v>
      </c>
      <c r="M277" s="1">
        <f>COUNTIF(L:L,L277)</f>
        <v>1</v>
      </c>
      <c r="P277" s="6" t="str">
        <f>IFERROR(HYPERLINK(VLOOKUP(L:L,户籍资料路径!A:C,2,FALSE),"有"),"无")</f>
        <v>有</v>
      </c>
      <c r="Q277" s="11" t="str">
        <f>IFERROR(HYPERLINK(VLOOKUP(K:K,权属资料路径!A:B,2,FALSE),"有"),"无")</f>
        <v>无</v>
      </c>
      <c r="R277" s="11" t="str">
        <f>IFERROR(HYPERLINK(VLOOKUP(F:F,调查资料路径!A:B,2,FALSE),"有"),"无")</f>
        <v>无</v>
      </c>
      <c r="S277" s="12" t="str">
        <f t="shared" si="221"/>
        <v>有</v>
      </c>
      <c r="T277" s="1" t="s">
        <v>2268</v>
      </c>
      <c r="X277" s="1" t="s">
        <v>217</v>
      </c>
      <c r="Y277" s="1" t="str">
        <f t="shared" si="222"/>
        <v>2</v>
      </c>
      <c r="Z277" s="1" t="s">
        <v>2269</v>
      </c>
      <c r="AA277" s="1" t="str">
        <f>VLOOKUP(L:L,[1]Sheet1!$A:$N,2,FALSE)</f>
        <v>四川省旺苍县天星乡木瓜村2组7号</v>
      </c>
      <c r="AB277" s="1">
        <f t="shared" si="195"/>
        <v>0</v>
      </c>
      <c r="AC277" s="1" t="str">
        <f t="shared" si="196"/>
        <v>旺苍县天星乡木瓜村2组集体经济组织成员</v>
      </c>
      <c r="AD277" s="1">
        <v>628216</v>
      </c>
      <c r="AE277" s="1" t="s">
        <v>172</v>
      </c>
      <c r="AF277" s="1" t="s">
        <v>173</v>
      </c>
      <c r="AG277" s="1" t="s">
        <v>567</v>
      </c>
      <c r="AH277" s="1" t="str">
        <f t="shared" si="223"/>
        <v>旺苍县天星乡木瓜村2组付朝福住宅一幢1-1层</v>
      </c>
      <c r="AJ277" s="1" t="s">
        <v>568</v>
      </c>
      <c r="AK277" s="5" t="s">
        <v>2270</v>
      </c>
      <c r="AP277" s="24" t="s">
        <v>177</v>
      </c>
      <c r="AS277" s="25" t="str">
        <f t="shared" si="224"/>
        <v>本宗地采用测距仪丈量了部分界址边长。界址线清楚，双方现场指界，与邻宗地无争议。</v>
      </c>
      <c r="AT277" s="5" t="s">
        <v>178</v>
      </c>
      <c r="AU277" s="1" t="s">
        <v>179</v>
      </c>
      <c r="AW277" s="1" t="s">
        <v>180</v>
      </c>
      <c r="AY277" s="5" t="s">
        <v>181</v>
      </c>
      <c r="BA277" s="1" t="s">
        <v>570</v>
      </c>
      <c r="BB277" s="1">
        <v>0</v>
      </c>
      <c r="BD277" s="1" t="e">
        <f>VLOOKUP(K:K,面签资料路径!A:C,2,0)</f>
        <v>#N/A</v>
      </c>
      <c r="BG277" s="1" t="s">
        <v>207</v>
      </c>
      <c r="BH277" s="1" t="s">
        <v>185</v>
      </c>
      <c r="BJ277" s="1" t="s">
        <v>186</v>
      </c>
      <c r="BK277" s="1" t="str">
        <f t="shared" si="225"/>
        <v>自行修建</v>
      </c>
      <c r="BL277" s="1" t="s">
        <v>208</v>
      </c>
      <c r="BM277" s="1" t="s">
        <v>209</v>
      </c>
      <c r="BX277" s="1" t="s">
        <v>189</v>
      </c>
      <c r="BY277" s="1" t="s">
        <v>189</v>
      </c>
      <c r="BZ277" s="1" t="s">
        <v>189</v>
      </c>
      <c r="CA277" s="1" t="s">
        <v>189</v>
      </c>
      <c r="CB277" s="1" t="s">
        <v>189</v>
      </c>
      <c r="CC277" s="1" t="s">
        <v>188</v>
      </c>
      <c r="CD277" s="1" t="s">
        <v>189</v>
      </c>
      <c r="CI277"/>
      <c r="CP277"/>
      <c r="DC277" s="1" t="s">
        <v>169</v>
      </c>
      <c r="DD277" s="1" t="s">
        <v>210</v>
      </c>
      <c r="DE277" s="1" t="s">
        <v>192</v>
      </c>
      <c r="DF277" s="1" t="s">
        <v>192</v>
      </c>
      <c r="DG277" s="1" t="s">
        <v>192</v>
      </c>
      <c r="DH277" s="1" t="s">
        <v>2254</v>
      </c>
      <c r="DI277" s="1" t="s">
        <v>194</v>
      </c>
      <c r="DJ277" s="1" t="s">
        <v>194</v>
      </c>
      <c r="DK277" s="1" t="s">
        <v>194</v>
      </c>
      <c r="DL277" s="1" t="s">
        <v>194</v>
      </c>
      <c r="DM277" s="1">
        <v>61.32</v>
      </c>
      <c r="DN277" s="41">
        <f>ROUND(IF(AM277="是",IFERROR(DM277*EE277/SUMIF(F:F,F277,EE:EE),DM277),IFERROR(DM277*BT277/SUMIF(F:F,F277,BT:BT),DM277)),2)</f>
        <v>61.32</v>
      </c>
      <c r="DO277" s="41">
        <v>44.99</v>
      </c>
      <c r="DP277" s="41">
        <f>ROUND(IF(AM277="是",IFERROR(DO277*EE277/SUMIF(F:F,F277,EE:EE),DO277),IFERROR(DO277*BT277/SUMIF(F:F,F277,BT:BT),DO277)),2)</f>
        <v>44.99</v>
      </c>
      <c r="DQ277" s="41">
        <v>0</v>
      </c>
      <c r="DR277" s="41">
        <v>0</v>
      </c>
      <c r="DS277" s="41">
        <v>0</v>
      </c>
      <c r="DT277" s="41">
        <v>44.99</v>
      </c>
      <c r="DU277" s="41">
        <v>0</v>
      </c>
      <c r="DV277" s="41">
        <v>0</v>
      </c>
      <c r="DW277" s="41">
        <v>0</v>
      </c>
      <c r="DX277" s="41">
        <v>0</v>
      </c>
      <c r="DY277" s="41">
        <v>0</v>
      </c>
      <c r="DZ277" s="41">
        <v>0</v>
      </c>
      <c r="EA277" s="41">
        <v>0</v>
      </c>
      <c r="EB277" s="41">
        <v>0</v>
      </c>
      <c r="EC277" s="41">
        <v>0</v>
      </c>
      <c r="ED277" s="41">
        <v>0</v>
      </c>
      <c r="EE277" s="41">
        <f>ROUND(IF(AM277="是",SUM(DQ277:EC277),IFERROR(SUM(DQ277:EC277)*BT277/SUMIF(F:F,F277,BT:BT),SUM(DQ277:EC277))),2)</f>
        <v>44.99</v>
      </c>
      <c r="EF277" s="41" t="s">
        <v>195</v>
      </c>
      <c r="EG277" s="41">
        <f t="shared" si="200"/>
        <v>61.32</v>
      </c>
      <c r="EH277" s="41">
        <f t="shared" si="201"/>
        <v>44.99</v>
      </c>
      <c r="EI277" s="1">
        <v>1</v>
      </c>
      <c r="EJ277" s="41">
        <f t="shared" si="202"/>
        <v>0</v>
      </c>
      <c r="EK277" s="41">
        <f t="shared" si="203"/>
        <v>0</v>
      </c>
      <c r="EM277" s="33" t="str">
        <f t="shared" si="226"/>
        <v>无</v>
      </c>
      <c r="EN277" s="33"/>
      <c r="EO277" s="43" t="str">
        <f t="shared" si="218"/>
        <v/>
      </c>
      <c r="EP277" s="1"/>
      <c r="EQ277" s="1"/>
      <c r="ER277" s="1"/>
      <c r="ES277" s="1">
        <f t="shared" si="204"/>
        <v>1</v>
      </c>
      <c r="ET277" s="1" t="str">
        <f t="shared" si="205"/>
        <v>1</v>
      </c>
      <c r="EU277" s="1">
        <f t="shared" si="206"/>
        <v>0</v>
      </c>
      <c r="EV277" s="1">
        <f t="shared" si="207"/>
        <v>1</v>
      </c>
      <c r="EW277" s="1" t="str">
        <f t="shared" si="208"/>
        <v>1-1</v>
      </c>
      <c r="EX277" s="1" t="str">
        <f t="shared" si="209"/>
        <v>1</v>
      </c>
      <c r="EY277" s="1" t="str">
        <f t="shared" si="210"/>
        <v>1-1层</v>
      </c>
      <c r="FB277" s="5">
        <v>20210526</v>
      </c>
    </row>
    <row r="278" customHeight="1" spans="1:158">
      <c r="A278" s="1">
        <v>1</v>
      </c>
      <c r="B278" s="1" t="s">
        <v>2271</v>
      </c>
      <c r="C278" s="3" t="s">
        <v>2272</v>
      </c>
      <c r="D278" s="1" t="str">
        <f t="shared" si="219"/>
        <v>510821217203JC00337</v>
      </c>
      <c r="E278" s="1" t="str">
        <f t="shared" si="220"/>
        <v>510821217203JC00337F00010001</v>
      </c>
      <c r="F278" s="1" t="s">
        <v>2273</v>
      </c>
      <c r="G278" s="1" t="s">
        <v>169</v>
      </c>
      <c r="H278" s="1">
        <f>COUNTIF(F:F,F278)</f>
        <v>1</v>
      </c>
      <c r="I278" s="5" t="s">
        <v>170</v>
      </c>
      <c r="L278" s="1" t="s">
        <v>2274</v>
      </c>
      <c r="M278" s="1">
        <f>COUNTIF(L:L,L278)</f>
        <v>1</v>
      </c>
      <c r="P278" s="6" t="str">
        <f>IFERROR(HYPERLINK(VLOOKUP(L:L,户籍资料路径!A:C,2,FALSE),"有"),"无")</f>
        <v>有</v>
      </c>
      <c r="Q278" s="11" t="str">
        <f>IFERROR(HYPERLINK(VLOOKUP(L:L,权属资料路径!A:B,2,FALSE),"有"),"无")</f>
        <v>有</v>
      </c>
      <c r="R278" s="11" t="str">
        <f>IFERROR(HYPERLINK(VLOOKUP(F:F,调查资料路径!A:B,2,FALSE),"有"),"无")</f>
        <v>无</v>
      </c>
      <c r="S278" s="12" t="str">
        <f t="shared" si="221"/>
        <v>有</v>
      </c>
      <c r="T278" s="1" t="s">
        <v>2275</v>
      </c>
      <c r="X278" s="1" t="s">
        <v>233</v>
      </c>
      <c r="Y278" s="1" t="str">
        <f t="shared" si="222"/>
        <v>3</v>
      </c>
      <c r="Z278" s="1" t="s">
        <v>2276</v>
      </c>
      <c r="AA278" s="1" t="str">
        <f>VLOOKUP(L:L,[1]Sheet1!$A:$N,2,FALSE)</f>
        <v>四川省旺苍县天星乡木瓜村2组08号</v>
      </c>
      <c r="AB278" s="1">
        <f t="shared" si="195"/>
        <v>0</v>
      </c>
      <c r="AC278" s="1" t="str">
        <f t="shared" si="196"/>
        <v>旺苍县天星乡木瓜村2组集体经济组织成员</v>
      </c>
      <c r="AD278" s="1">
        <v>628216</v>
      </c>
      <c r="AE278" s="1" t="s">
        <v>172</v>
      </c>
      <c r="AF278" s="1" t="s">
        <v>173</v>
      </c>
      <c r="AG278" s="1" t="s">
        <v>567</v>
      </c>
      <c r="AH278" s="1" t="str">
        <f t="shared" si="223"/>
        <v>旺苍县天星乡木瓜村2组付朝国住宅一幢1-2层</v>
      </c>
      <c r="AJ278" s="1" t="s">
        <v>568</v>
      </c>
      <c r="AK278" s="5" t="s">
        <v>2277</v>
      </c>
      <c r="AP278" s="24" t="s">
        <v>177</v>
      </c>
      <c r="AS278" s="25" t="str">
        <f t="shared" si="224"/>
        <v>本宗地采用测距仪丈量了部分界址边长。界址线清楚，双方现场指界，与邻宗地无争议。</v>
      </c>
      <c r="AT278" s="5" t="s">
        <v>178</v>
      </c>
      <c r="AU278" s="1" t="s">
        <v>179</v>
      </c>
      <c r="AW278" s="1" t="s">
        <v>180</v>
      </c>
      <c r="AY278" s="5" t="s">
        <v>181</v>
      </c>
      <c r="BA278" s="1" t="s">
        <v>570</v>
      </c>
      <c r="BB278" s="1">
        <v>0</v>
      </c>
      <c r="BD278" s="1" t="e">
        <f>VLOOKUP(K:K,面签资料路径!A:C,2,0)</f>
        <v>#N/A</v>
      </c>
      <c r="BG278" s="1" t="s">
        <v>207</v>
      </c>
      <c r="BH278" s="1" t="s">
        <v>185</v>
      </c>
      <c r="BJ278" s="1" t="s">
        <v>186</v>
      </c>
      <c r="BK278" s="1" t="str">
        <f t="shared" si="225"/>
        <v>自行修建</v>
      </c>
      <c r="BL278" s="1" t="s">
        <v>208</v>
      </c>
      <c r="BM278" s="1" t="s">
        <v>209</v>
      </c>
      <c r="BX278" s="1" t="s">
        <v>188</v>
      </c>
      <c r="BY278" s="1" t="s">
        <v>189</v>
      </c>
      <c r="BZ278" s="1" t="s">
        <v>189</v>
      </c>
      <c r="CA278" s="1" t="s">
        <v>189</v>
      </c>
      <c r="CB278" s="1" t="s">
        <v>189</v>
      </c>
      <c r="CC278" s="1" t="s">
        <v>188</v>
      </c>
      <c r="CD278" s="1" t="s">
        <v>189</v>
      </c>
      <c r="CI278" s="1" t="s">
        <v>2278</v>
      </c>
      <c r="CP278" s="1">
        <v>120</v>
      </c>
      <c r="DC278" s="1" t="s">
        <v>217</v>
      </c>
      <c r="DD278" s="1" t="s">
        <v>244</v>
      </c>
      <c r="DE278" s="1" t="s">
        <v>192</v>
      </c>
      <c r="DF278" s="1" t="s">
        <v>220</v>
      </c>
      <c r="DG278" s="1" t="s">
        <v>220</v>
      </c>
      <c r="DH278" s="1" t="s">
        <v>220</v>
      </c>
      <c r="DI278" s="1" t="s">
        <v>194</v>
      </c>
      <c r="DJ278" s="1" t="s">
        <v>194</v>
      </c>
      <c r="DK278" s="1" t="s">
        <v>194</v>
      </c>
      <c r="DL278" s="1" t="s">
        <v>194</v>
      </c>
      <c r="DM278" s="1">
        <v>176.25</v>
      </c>
      <c r="DN278" s="41">
        <f>ROUND(IF(AM278="是",IFERROR(DM278*EE278/SUMIF(F:F,F278,EE:EE),DM278),IFERROR(DM278*BT278/SUMIF(F:F,F278,BT:BT),DM278)),2)</f>
        <v>176.25</v>
      </c>
      <c r="DO278" s="41">
        <v>150.86</v>
      </c>
      <c r="DP278" s="41">
        <f>ROUND(IF(AM278="是",IFERROR(DO278*EE278/SUMIF(F:F,F278,EE:EE),DO278),IFERROR(DO278*BT278/SUMIF(F:F,F278,BT:BT),DO278)),2)</f>
        <v>150.86</v>
      </c>
      <c r="DQ278" s="41">
        <v>0</v>
      </c>
      <c r="DR278" s="41">
        <v>0</v>
      </c>
      <c r="DS278" s="41">
        <v>0</v>
      </c>
      <c r="DT278" s="41">
        <v>150.86</v>
      </c>
      <c r="DU278" s="41">
        <v>130.14</v>
      </c>
      <c r="DV278" s="41">
        <v>0</v>
      </c>
      <c r="DW278" s="41">
        <v>0</v>
      </c>
      <c r="DX278" s="41">
        <v>0</v>
      </c>
      <c r="DY278" s="41">
        <v>0</v>
      </c>
      <c r="DZ278" s="41">
        <v>0</v>
      </c>
      <c r="EA278" s="41">
        <v>0</v>
      </c>
      <c r="EB278" s="41">
        <v>0</v>
      </c>
      <c r="EC278" s="41">
        <v>0</v>
      </c>
      <c r="ED278" s="41">
        <v>0</v>
      </c>
      <c r="EE278" s="41">
        <f>ROUND(IF(AM278="是",SUM(DQ278:EC278),IFERROR(SUM(DQ278:EC278)*BT278/SUMIF(F:F,F278,BT:BT),SUM(DQ278:EC278))),2)</f>
        <v>281</v>
      </c>
      <c r="EF278" s="41" t="s">
        <v>195</v>
      </c>
      <c r="EG278" s="41">
        <f t="shared" si="200"/>
        <v>120</v>
      </c>
      <c r="EH278" s="41">
        <f t="shared" si="201"/>
        <v>191.31914893617</v>
      </c>
      <c r="EI278" s="1">
        <v>2</v>
      </c>
      <c r="EJ278" s="41">
        <f t="shared" si="202"/>
        <v>56.25</v>
      </c>
      <c r="EK278" s="41">
        <f t="shared" si="203"/>
        <v>89.6808510638298</v>
      </c>
      <c r="EM278" s="33" t="str">
        <f t="shared" si="226"/>
        <v>经确认，该宗地总面积为176.25平方米，合法用地面积为120平方米，超占土地面积为56.25平方米;建筑总面积为0平方米，合法建筑面积为191.32平方米，超占建筑面积为89.68平方米</v>
      </c>
      <c r="EN278" s="33"/>
      <c r="EO278" s="43" t="str">
        <f t="shared" si="218"/>
        <v>该宗地面积为176.25平方米，合法面积为120平方米，超占土地面积为56.25平方米；建筑总面积为0平方米，合法建筑面积为191.32平方米，超占建筑面积为89.68平方米。
</v>
      </c>
      <c r="EP278" s="1"/>
      <c r="EQ278" s="1"/>
      <c r="ER278" s="1"/>
      <c r="ES278" s="1">
        <f t="shared" si="204"/>
        <v>2</v>
      </c>
      <c r="ET278" s="1" t="str">
        <f t="shared" si="205"/>
        <v>2</v>
      </c>
      <c r="EU278" s="1">
        <f t="shared" si="206"/>
        <v>0</v>
      </c>
      <c r="EV278" s="1">
        <f t="shared" si="207"/>
        <v>1</v>
      </c>
      <c r="EW278" s="1" t="str">
        <f t="shared" si="208"/>
        <v>1-2</v>
      </c>
      <c r="EX278" s="1" t="str">
        <f t="shared" si="209"/>
        <v>2</v>
      </c>
      <c r="EY278" s="1" t="str">
        <f t="shared" si="210"/>
        <v>1-2层</v>
      </c>
      <c r="FB278" s="5">
        <v>20210526</v>
      </c>
    </row>
    <row r="279" customHeight="1" spans="1:158">
      <c r="A279" s="1">
        <v>1</v>
      </c>
      <c r="B279" s="1" t="s">
        <v>2279</v>
      </c>
      <c r="C279" s="3" t="s">
        <v>2280</v>
      </c>
      <c r="D279" s="1" t="str">
        <f t="shared" si="219"/>
        <v>510821217203JC00339</v>
      </c>
      <c r="E279" s="1" t="str">
        <f t="shared" si="220"/>
        <v>510821217203JC00339F00010001</v>
      </c>
      <c r="F279" s="1" t="s">
        <v>2281</v>
      </c>
      <c r="G279" s="1" t="s">
        <v>169</v>
      </c>
      <c r="H279" s="1">
        <f>COUNTIF(F:F,F279)</f>
        <v>1</v>
      </c>
      <c r="I279" s="5" t="s">
        <v>170</v>
      </c>
      <c r="J279" s="9"/>
      <c r="L279" s="1" t="s">
        <v>2282</v>
      </c>
      <c r="M279" s="1">
        <f>COUNTIF(L:L,L279)</f>
        <v>1</v>
      </c>
      <c r="P279" s="6" t="str">
        <f>IFERROR(HYPERLINK(VLOOKUP(L:L,户籍资料路径!A:C,2,FALSE),"有"),"无")</f>
        <v>有</v>
      </c>
      <c r="Q279" s="11" t="str">
        <f>IFERROR(HYPERLINK(VLOOKUP(L:L,权属资料路径!A:B,2,FALSE),"有"),"无")</f>
        <v>无</v>
      </c>
      <c r="R279" s="11" t="str">
        <f>IFERROR(HYPERLINK(VLOOKUP(F:F,调查资料路径!A:B,2,FALSE),"有"),"无")</f>
        <v>无</v>
      </c>
      <c r="S279" s="12" t="str">
        <f t="shared" si="221"/>
        <v>有</v>
      </c>
      <c r="T279" s="1" t="s">
        <v>2283</v>
      </c>
      <c r="X279" s="1" t="s">
        <v>233</v>
      </c>
      <c r="Y279" s="1" t="str">
        <f t="shared" si="222"/>
        <v>3</v>
      </c>
      <c r="Z279" s="1" t="s">
        <v>2284</v>
      </c>
      <c r="AA279" s="1" t="str">
        <f>VLOOKUP(L:L,[1]Sheet1!$A:$N,2,FALSE)</f>
        <v>四川省旺苍县天星乡木瓜村9组24号</v>
      </c>
      <c r="AB279" s="1">
        <f t="shared" si="195"/>
        <v>0</v>
      </c>
      <c r="AC279" s="1" t="str">
        <f t="shared" si="196"/>
        <v>旺苍县天星乡木瓜村1组集体经济组织成员</v>
      </c>
      <c r="AD279" s="1">
        <v>628216</v>
      </c>
      <c r="AE279" s="1" t="s">
        <v>172</v>
      </c>
      <c r="AF279" s="1" t="s">
        <v>173</v>
      </c>
      <c r="AG279" s="1" t="s">
        <v>1934</v>
      </c>
      <c r="AH279" s="1" t="str">
        <f t="shared" si="223"/>
        <v>旺苍县天星乡木瓜村1组李明海住宅一幢1-2层</v>
      </c>
      <c r="AJ279" s="1" t="s">
        <v>1935</v>
      </c>
      <c r="AK279" s="5" t="s">
        <v>2285</v>
      </c>
      <c r="AM279" s="9"/>
      <c r="AP279" s="24" t="s">
        <v>177</v>
      </c>
      <c r="AQ279" s="60" t="s">
        <v>492</v>
      </c>
      <c r="AS279" s="25" t="str">
        <f t="shared" si="224"/>
        <v>本宗地采用测距仪丈量了部分界址边长。界址线清楚，双方现场指界，与邻宗地无争议。该权利人还有一处宅基地。</v>
      </c>
      <c r="AT279" s="5" t="s">
        <v>178</v>
      </c>
      <c r="AU279" s="1" t="s">
        <v>179</v>
      </c>
      <c r="AW279" s="1" t="s">
        <v>180</v>
      </c>
      <c r="AY279" s="5" t="s">
        <v>181</v>
      </c>
      <c r="BA279" s="1">
        <v>0</v>
      </c>
      <c r="BB279" s="1">
        <v>0</v>
      </c>
      <c r="BD279" s="1" t="e">
        <f>VLOOKUP(K:K,面签资料路径!A:C,2,0)</f>
        <v>#N/A</v>
      </c>
      <c r="BG279" s="1" t="s">
        <v>207</v>
      </c>
      <c r="BH279" s="1" t="s">
        <v>185</v>
      </c>
      <c r="BJ279" s="1" t="s">
        <v>186</v>
      </c>
      <c r="BK279" s="1" t="str">
        <f t="shared" si="225"/>
        <v>自行修建</v>
      </c>
      <c r="BL279" s="1" t="s">
        <v>208</v>
      </c>
      <c r="BM279" s="1" t="s">
        <v>209</v>
      </c>
      <c r="BX279" s="1" t="s">
        <v>189</v>
      </c>
      <c r="BY279" s="1" t="s">
        <v>189</v>
      </c>
      <c r="BZ279" s="1" t="s">
        <v>188</v>
      </c>
      <c r="CA279" s="1" t="s">
        <v>189</v>
      </c>
      <c r="CB279" s="1" t="s">
        <v>189</v>
      </c>
      <c r="CC279" s="1" t="s">
        <v>188</v>
      </c>
      <c r="CD279" s="1" t="s">
        <v>189</v>
      </c>
      <c r="DC279" s="1" t="s">
        <v>217</v>
      </c>
      <c r="DD279" s="1" t="s">
        <v>244</v>
      </c>
      <c r="DE279" s="1" t="s">
        <v>220</v>
      </c>
      <c r="DF279" s="1" t="s">
        <v>192</v>
      </c>
      <c r="DG279" s="1" t="s">
        <v>211</v>
      </c>
      <c r="DH279" s="1" t="s">
        <v>211</v>
      </c>
      <c r="DI279" s="1" t="s">
        <v>194</v>
      </c>
      <c r="DJ279" s="1" t="s">
        <v>194</v>
      </c>
      <c r="DK279" s="1" t="s">
        <v>194</v>
      </c>
      <c r="DL279" s="1" t="s">
        <v>194</v>
      </c>
      <c r="DM279" s="1">
        <v>200.38</v>
      </c>
      <c r="DN279" s="41">
        <f>ROUND(IF(AM279="是",IFERROR(DM279*EE279/SUMIF(F:F,F279,EE:EE),DM279),IFERROR(DM279*BT279/SUMIF(F:F,F279,BT:BT),DM279)),2)</f>
        <v>200.38</v>
      </c>
      <c r="DO279" s="41">
        <v>147.26</v>
      </c>
      <c r="DP279" s="41">
        <f>ROUND(IF(AM279="是",IFERROR(DO279*EE279/SUMIF(F:F,F279,EE:EE),DO279),IFERROR(DO279*BT279/SUMIF(F:F,F279,BT:BT),DO279)),2)</f>
        <v>147.26</v>
      </c>
      <c r="DQ279" s="41">
        <v>0</v>
      </c>
      <c r="DR279" s="41">
        <v>0</v>
      </c>
      <c r="DS279" s="41">
        <v>0</v>
      </c>
      <c r="DT279" s="41">
        <v>147.26</v>
      </c>
      <c r="DU279" s="41">
        <v>134.07</v>
      </c>
      <c r="DV279" s="41">
        <v>0</v>
      </c>
      <c r="DW279" s="41">
        <v>0</v>
      </c>
      <c r="DX279" s="41">
        <v>0</v>
      </c>
      <c r="DY279" s="41">
        <v>0</v>
      </c>
      <c r="DZ279" s="41">
        <v>0</v>
      </c>
      <c r="EA279" s="41">
        <v>0</v>
      </c>
      <c r="EB279" s="41">
        <v>0</v>
      </c>
      <c r="EC279" s="41">
        <v>0</v>
      </c>
      <c r="ED279" s="41">
        <v>0</v>
      </c>
      <c r="EE279" s="41">
        <f>ROUND(IF(AM279="是",SUM(DQ279:EC279),IFERROR(SUM(DQ279:EC279)*BT279/SUMIF(F:F,F279,BT:BT),SUM(DQ279:EC279))),2)</f>
        <v>281.33</v>
      </c>
      <c r="EF279" s="41" t="s">
        <v>195</v>
      </c>
      <c r="EG279" s="41">
        <f t="shared" si="200"/>
        <v>90</v>
      </c>
      <c r="EH279" s="41">
        <f t="shared" si="201"/>
        <v>126.358419003893</v>
      </c>
      <c r="EI279" s="1">
        <v>2</v>
      </c>
      <c r="EJ279" s="41">
        <f t="shared" si="202"/>
        <v>110.38</v>
      </c>
      <c r="EK279" s="41">
        <f t="shared" si="203"/>
        <v>154.971580996107</v>
      </c>
      <c r="EM279" s="33" t="str">
        <f t="shared" si="226"/>
        <v>经确认，该宗地总面积为200.38平方米，合法用地面积为90平方米，超占土地面积为110.38平方米;建筑总面积为0平方米，合法建筑面积为126.36平方米，超占建筑面积为154.97平方米</v>
      </c>
      <c r="EN279" s="33"/>
      <c r="EO279" s="43" t="str">
        <f t="shared" si="218"/>
        <v>该宗地面积为200.38平方米，合法面积为90平方米，超占土地面积为110.38平方米；建筑总面积为0平方米，合法建筑面积为126.36平方米，超占建筑面积为154.97平方米。
</v>
      </c>
      <c r="EP279" s="1"/>
      <c r="EQ279" s="1"/>
      <c r="ER279" s="1"/>
      <c r="ES279" s="1">
        <f t="shared" si="204"/>
        <v>2</v>
      </c>
      <c r="ET279" s="1" t="str">
        <f t="shared" si="205"/>
        <v>2</v>
      </c>
      <c r="EU279" s="1">
        <f t="shared" si="206"/>
        <v>0</v>
      </c>
      <c r="EV279" s="1">
        <f t="shared" si="207"/>
        <v>1</v>
      </c>
      <c r="EW279" s="1" t="str">
        <f t="shared" si="208"/>
        <v>1-2</v>
      </c>
      <c r="EX279" s="1" t="str">
        <f t="shared" si="209"/>
        <v>2</v>
      </c>
      <c r="EY279" s="1" t="str">
        <f t="shared" si="210"/>
        <v>1-2层</v>
      </c>
      <c r="FB279" s="5">
        <v>20210526</v>
      </c>
    </row>
    <row r="280" customHeight="1" spans="1:158">
      <c r="A280" s="1">
        <v>1</v>
      </c>
      <c r="B280" s="1" t="s">
        <v>2286</v>
      </c>
      <c r="C280" s="3" t="s">
        <v>2287</v>
      </c>
      <c r="D280" s="1" t="str">
        <f t="shared" si="219"/>
        <v>510821217203JC00340</v>
      </c>
      <c r="E280" s="1" t="str">
        <f t="shared" si="220"/>
        <v>510821217203JC00340F00010001</v>
      </c>
      <c r="F280" s="1" t="s">
        <v>2288</v>
      </c>
      <c r="G280" s="1" t="s">
        <v>169</v>
      </c>
      <c r="H280" s="1">
        <f>COUNTIF(F:F,F280)</f>
        <v>1</v>
      </c>
      <c r="I280" s="5" t="s">
        <v>170</v>
      </c>
      <c r="J280" s="9"/>
      <c r="L280" s="1" t="s">
        <v>2289</v>
      </c>
      <c r="M280" s="1">
        <f>COUNTIF(L:L,L280)</f>
        <v>1</v>
      </c>
      <c r="P280" s="6" t="str">
        <f>IFERROR(HYPERLINK(VLOOKUP(L:L,户籍资料路径!A:C,2,FALSE),"有"),"无")</f>
        <v>有</v>
      </c>
      <c r="Q280" s="11" t="str">
        <f>IFERROR(HYPERLINK(VLOOKUP(L:L,权属资料路径!A:B,2,FALSE),"有"),"无")</f>
        <v>有</v>
      </c>
      <c r="R280" s="11" t="str">
        <f>IFERROR(HYPERLINK(VLOOKUP(F:F,调查资料路径!A:B,2,FALSE),"有"),"无")</f>
        <v>无</v>
      </c>
      <c r="S280" s="12" t="str">
        <f t="shared" si="221"/>
        <v>有</v>
      </c>
      <c r="T280" s="1" t="s">
        <v>2290</v>
      </c>
      <c r="X280" s="1" t="s">
        <v>217</v>
      </c>
      <c r="Y280" s="1" t="str">
        <f t="shared" si="222"/>
        <v>2</v>
      </c>
      <c r="Z280" s="1" t="s">
        <v>2291</v>
      </c>
      <c r="AA280" s="1" t="str">
        <f>VLOOKUP(L:L,[1]Sheet1!$A:$N,2,FALSE)</f>
        <v>四川省旺苍县天星乡木瓜村2组4号</v>
      </c>
      <c r="AB280" s="1">
        <f t="shared" si="195"/>
        <v>0</v>
      </c>
      <c r="AC280" s="1" t="str">
        <f t="shared" si="196"/>
        <v>旺苍县天星乡木瓜村2组集体经济组织成员</v>
      </c>
      <c r="AD280" s="1">
        <v>628216</v>
      </c>
      <c r="AE280" s="1" t="s">
        <v>172</v>
      </c>
      <c r="AF280" s="1" t="s">
        <v>173</v>
      </c>
      <c r="AG280" s="1" t="s">
        <v>567</v>
      </c>
      <c r="AH280" s="1" t="str">
        <f t="shared" si="223"/>
        <v>旺苍县天星乡木瓜村2组付朝寿住宅一幢1-1层</v>
      </c>
      <c r="AJ280" s="1" t="s">
        <v>568</v>
      </c>
      <c r="AK280" s="5" t="s">
        <v>2292</v>
      </c>
      <c r="AM280" s="9"/>
      <c r="AP280" s="24" t="s">
        <v>177</v>
      </c>
      <c r="AQ280" s="9"/>
      <c r="AS280" s="25" t="str">
        <f t="shared" si="224"/>
        <v>本宗地采用测距仪丈量了部分界址边长。界址线清楚，双方现场指界，与邻宗地无争议。</v>
      </c>
      <c r="AT280" s="5" t="s">
        <v>178</v>
      </c>
      <c r="AU280" s="1" t="s">
        <v>179</v>
      </c>
      <c r="AW280" s="1" t="s">
        <v>180</v>
      </c>
      <c r="AY280" s="5" t="s">
        <v>181</v>
      </c>
      <c r="BA280" s="1" t="s">
        <v>570</v>
      </c>
      <c r="BB280" s="1">
        <v>0</v>
      </c>
      <c r="BD280" s="1" t="e">
        <f>VLOOKUP(K:K,面签资料路径!A:C,2,0)</f>
        <v>#N/A</v>
      </c>
      <c r="BG280" s="1" t="s">
        <v>207</v>
      </c>
      <c r="BH280" s="1" t="s">
        <v>185</v>
      </c>
      <c r="BJ280" s="1" t="s">
        <v>186</v>
      </c>
      <c r="BK280" s="1" t="str">
        <f t="shared" si="225"/>
        <v>自行修建</v>
      </c>
      <c r="BL280" s="1" t="s">
        <v>208</v>
      </c>
      <c r="BM280" s="1" t="s">
        <v>209</v>
      </c>
      <c r="BX280" s="1" t="s">
        <v>189</v>
      </c>
      <c r="BY280" s="1" t="s">
        <v>189</v>
      </c>
      <c r="BZ280" s="1" t="s">
        <v>189</v>
      </c>
      <c r="CA280" s="1" t="s">
        <v>189</v>
      </c>
      <c r="CB280" s="1" t="s">
        <v>189</v>
      </c>
      <c r="CC280" s="1" t="s">
        <v>188</v>
      </c>
      <c r="CD280" s="1" t="s">
        <v>189</v>
      </c>
      <c r="CI280" s="1" t="s">
        <v>2293</v>
      </c>
      <c r="CP280" s="1">
        <v>120</v>
      </c>
      <c r="DC280" s="1" t="s">
        <v>169</v>
      </c>
      <c r="DD280" s="1" t="s">
        <v>210</v>
      </c>
      <c r="DE280" s="1" t="s">
        <v>193</v>
      </c>
      <c r="DF280" s="1" t="s">
        <v>2294</v>
      </c>
      <c r="DG280" s="1" t="s">
        <v>193</v>
      </c>
      <c r="DH280" s="1" t="s">
        <v>211</v>
      </c>
      <c r="DI280" s="1" t="s">
        <v>194</v>
      </c>
      <c r="DJ280" s="1" t="s">
        <v>253</v>
      </c>
      <c r="DK280" s="1" t="s">
        <v>194</v>
      </c>
      <c r="DL280" s="1" t="s">
        <v>194</v>
      </c>
      <c r="DM280" s="1">
        <v>265.6</v>
      </c>
      <c r="DN280" s="41">
        <f>ROUND(IF(AM280="是",IFERROR(DM280*EE280/SUMIF(F:F,F280,EE:EE),DM280),IFERROR(DM280*BT280/SUMIF(F:F,F280,BT:BT),DM280)),2)</f>
        <v>265.6</v>
      </c>
      <c r="DO280" s="41">
        <v>205.73</v>
      </c>
      <c r="DP280" s="41">
        <f>ROUND(IF(AM280="是",IFERROR(DO280*EE280/SUMIF(F:F,F280,EE:EE),DO280),IFERROR(DO280*BT280/SUMIF(F:F,F280,BT:BT),DO280)),2)</f>
        <v>205.73</v>
      </c>
      <c r="DQ280" s="41">
        <v>0</v>
      </c>
      <c r="DR280" s="41">
        <v>0</v>
      </c>
      <c r="DS280" s="41">
        <v>0</v>
      </c>
      <c r="DT280" s="41">
        <v>205.73</v>
      </c>
      <c r="DU280" s="41">
        <v>0</v>
      </c>
      <c r="DV280" s="41">
        <v>0</v>
      </c>
      <c r="DW280" s="41">
        <v>0</v>
      </c>
      <c r="DX280" s="41">
        <v>0</v>
      </c>
      <c r="DY280" s="41">
        <v>0</v>
      </c>
      <c r="DZ280" s="41">
        <v>0</v>
      </c>
      <c r="EA280" s="41">
        <v>0</v>
      </c>
      <c r="EB280" s="41">
        <v>0</v>
      </c>
      <c r="EC280" s="41">
        <v>0</v>
      </c>
      <c r="ED280" s="41">
        <v>0</v>
      </c>
      <c r="EE280" s="41">
        <f>ROUND(IF(AM280="是",SUM(DQ280:EC280),IFERROR(SUM(DQ280:EC280)*BT280/SUMIF(F:F,F280,BT:BT),SUM(DQ280:EC280))),2)</f>
        <v>205.73</v>
      </c>
      <c r="EF280" s="41" t="s">
        <v>195</v>
      </c>
      <c r="EG280" s="41">
        <f t="shared" si="200"/>
        <v>120</v>
      </c>
      <c r="EH280" s="41">
        <f t="shared" si="201"/>
        <v>92.9503012048193</v>
      </c>
      <c r="EI280" s="1">
        <v>1</v>
      </c>
      <c r="EJ280" s="41">
        <f t="shared" si="202"/>
        <v>145.6</v>
      </c>
      <c r="EK280" s="41">
        <f t="shared" si="203"/>
        <v>112.779698795181</v>
      </c>
      <c r="EM280" s="33" t="str">
        <f t="shared" si="226"/>
        <v>经确认，该宗地总面积为265.6平方米，合法用地面积为120平方米，超占土地面积为145.6平方米;建筑总面积为0平方米，合法建筑面积为92.95平方米，超占建筑面积为112.78平方米</v>
      </c>
      <c r="EN280" s="33"/>
      <c r="EO280" s="43" t="str">
        <f t="shared" si="218"/>
        <v>该宗地面积为265.6平方米，合法面积为120平方米，超占土地面积为145.6平方米；建筑总面积为0平方米，合法建筑面积为92.95平方米，超占建筑面积为112.78平方米。
</v>
      </c>
      <c r="EP280" s="1"/>
      <c r="EQ280" s="1"/>
      <c r="ER280" s="1"/>
      <c r="ES280" s="1">
        <f t="shared" si="204"/>
        <v>1</v>
      </c>
      <c r="ET280" s="1" t="str">
        <f t="shared" si="205"/>
        <v>1</v>
      </c>
      <c r="EU280" s="1">
        <f t="shared" si="206"/>
        <v>0</v>
      </c>
      <c r="EV280" s="1">
        <f t="shared" si="207"/>
        <v>1</v>
      </c>
      <c r="EW280" s="1" t="str">
        <f t="shared" si="208"/>
        <v>1-1</v>
      </c>
      <c r="EX280" s="1" t="str">
        <f t="shared" si="209"/>
        <v>1</v>
      </c>
      <c r="EY280" s="1" t="str">
        <f t="shared" si="210"/>
        <v>1-1层</v>
      </c>
      <c r="FB280" s="5">
        <v>20210526</v>
      </c>
    </row>
    <row r="281" customHeight="1" spans="1:158">
      <c r="A281" s="1">
        <v>1</v>
      </c>
      <c r="B281" s="1" t="s">
        <v>2295</v>
      </c>
      <c r="C281" s="3" t="s">
        <v>2296</v>
      </c>
      <c r="D281" s="1" t="str">
        <f t="shared" si="219"/>
        <v>510821217203JC00341</v>
      </c>
      <c r="E281" s="1" t="str">
        <f t="shared" si="220"/>
        <v>510821217203JC00341F00010001</v>
      </c>
      <c r="F281" s="1" t="s">
        <v>2297</v>
      </c>
      <c r="G281" s="1" t="s">
        <v>169</v>
      </c>
      <c r="H281" s="1">
        <f>COUNTIF(F:F,F281)</f>
        <v>1</v>
      </c>
      <c r="I281" s="5" t="s">
        <v>170</v>
      </c>
      <c r="L281" s="1" t="s">
        <v>2298</v>
      </c>
      <c r="M281" s="1">
        <f>COUNTIF(L:L,L281)</f>
        <v>1</v>
      </c>
      <c r="N281" s="7"/>
      <c r="P281" s="6" t="str">
        <f>IFERROR(HYPERLINK(VLOOKUP(L:L,户籍资料路径!A:C,2,FALSE),"有"),"无")</f>
        <v>有</v>
      </c>
      <c r="Q281" s="11" t="str">
        <f>IFERROR(HYPERLINK(VLOOKUP(K:K,权属资料路径!A:B,2,FALSE),"有"),"无")</f>
        <v>无</v>
      </c>
      <c r="R281" s="11" t="str">
        <f>IFERROR(HYPERLINK(VLOOKUP(F:F,调查资料路径!A:B,2,FALSE),"有"),"无")</f>
        <v>无</v>
      </c>
      <c r="S281" s="12" t="str">
        <f t="shared" si="221"/>
        <v>有</v>
      </c>
      <c r="T281" s="1" t="s">
        <v>2299</v>
      </c>
      <c r="X281" s="1" t="s">
        <v>202</v>
      </c>
      <c r="Y281" s="1" t="str">
        <f t="shared" si="222"/>
        <v>4</v>
      </c>
      <c r="Z281" s="1" t="s">
        <v>2291</v>
      </c>
      <c r="AA281" s="1" t="str">
        <f>VLOOKUP(L:L,[1]Sheet1!$A:$N,2,FALSE)</f>
        <v>四川省旺苍县天星乡木瓜村2组4号</v>
      </c>
      <c r="AB281" s="1">
        <f t="shared" si="195"/>
        <v>0</v>
      </c>
      <c r="AC281" s="1" t="str">
        <f t="shared" si="196"/>
        <v>旺苍县天星乡木瓜村3组集体经济组织成员</v>
      </c>
      <c r="AD281" s="1">
        <v>628216</v>
      </c>
      <c r="AE281" s="1" t="s">
        <v>172</v>
      </c>
      <c r="AF281" s="1" t="s">
        <v>173</v>
      </c>
      <c r="AG281" s="1" t="s">
        <v>174</v>
      </c>
      <c r="AH281" s="1" t="str">
        <f t="shared" si="223"/>
        <v>旺苍县天星乡木瓜村3组付斌住宅一幢1-1层</v>
      </c>
      <c r="AJ281" s="1" t="s">
        <v>176</v>
      </c>
      <c r="AK281" s="5" t="s">
        <v>2292</v>
      </c>
      <c r="AM281" s="9"/>
      <c r="AP281" s="24" t="s">
        <v>177</v>
      </c>
      <c r="AQ281" s="9"/>
      <c r="AS281" s="25" t="str">
        <f t="shared" si="224"/>
        <v>本宗地采用测距仪丈量了部分界址边长。界址线清楚，双方现场指界，与邻宗地无争议。</v>
      </c>
      <c r="AT281" s="5" t="s">
        <v>178</v>
      </c>
      <c r="AU281" s="1" t="s">
        <v>179</v>
      </c>
      <c r="AW281" s="1" t="s">
        <v>180</v>
      </c>
      <c r="AY281" s="5" t="s">
        <v>181</v>
      </c>
      <c r="BA281" s="1">
        <v>0</v>
      </c>
      <c r="BB281" s="1">
        <v>0</v>
      </c>
      <c r="BD281" s="1" t="e">
        <f>VLOOKUP(K:K,面签资料路径!A:C,2,0)</f>
        <v>#N/A</v>
      </c>
      <c r="BG281" s="1" t="s">
        <v>207</v>
      </c>
      <c r="BH281" s="1" t="s">
        <v>185</v>
      </c>
      <c r="BJ281" s="1" t="s">
        <v>186</v>
      </c>
      <c r="BK281" s="1" t="str">
        <f t="shared" si="225"/>
        <v>自行修建</v>
      </c>
      <c r="BL281" s="1" t="s">
        <v>208</v>
      </c>
      <c r="BM281" s="1" t="s">
        <v>209</v>
      </c>
      <c r="BX281" s="1" t="s">
        <v>188</v>
      </c>
      <c r="BY281" s="1" t="s">
        <v>189</v>
      </c>
      <c r="BZ281" s="1" t="s">
        <v>189</v>
      </c>
      <c r="CA281" s="1" t="s">
        <v>189</v>
      </c>
      <c r="CB281" s="1" t="s">
        <v>189</v>
      </c>
      <c r="CC281" s="1" t="s">
        <v>188</v>
      </c>
      <c r="CD281" s="1" t="s">
        <v>189</v>
      </c>
      <c r="DC281" s="1" t="s">
        <v>169</v>
      </c>
      <c r="DD281" s="1" t="s">
        <v>210</v>
      </c>
      <c r="DE281" s="1" t="s">
        <v>220</v>
      </c>
      <c r="DF281" s="1" t="s">
        <v>192</v>
      </c>
      <c r="DG281" s="1" t="s">
        <v>220</v>
      </c>
      <c r="DH281" s="1" t="s">
        <v>2300</v>
      </c>
      <c r="DI281" s="1" t="s">
        <v>194</v>
      </c>
      <c r="DJ281" s="1" t="s">
        <v>194</v>
      </c>
      <c r="DK281" s="1" t="s">
        <v>194</v>
      </c>
      <c r="DL281" s="1" t="s">
        <v>253</v>
      </c>
      <c r="DM281" s="1">
        <v>80.48</v>
      </c>
      <c r="DN281" s="41">
        <f>ROUND(IF(AM281="是",IFERROR(DM281*EE281/SUMIF(F:F,F281,EE:EE),DM281),IFERROR(DM281*BT281/SUMIF(F:F,F281,BT:BT),DM281)),2)</f>
        <v>80.48</v>
      </c>
      <c r="DO281" s="41">
        <v>58.14</v>
      </c>
      <c r="DP281" s="41">
        <f>ROUND(IF(AM281="是",IFERROR(DO281*EE281/SUMIF(F:F,F281,EE:EE),DO281),IFERROR(DO281*BT281/SUMIF(F:F,F281,BT:BT),DO281)),2)</f>
        <v>58.14</v>
      </c>
      <c r="DQ281" s="41">
        <v>0</v>
      </c>
      <c r="DR281" s="41">
        <v>0</v>
      </c>
      <c r="DS281" s="41">
        <v>0</v>
      </c>
      <c r="DT281" s="41">
        <v>55.55</v>
      </c>
      <c r="DU281" s="41">
        <v>0</v>
      </c>
      <c r="DV281" s="41">
        <v>0</v>
      </c>
      <c r="DW281" s="41">
        <v>0</v>
      </c>
      <c r="DX281" s="41">
        <v>0</v>
      </c>
      <c r="DY281" s="41">
        <v>0</v>
      </c>
      <c r="DZ281" s="41">
        <v>0</v>
      </c>
      <c r="EA281" s="41">
        <v>0</v>
      </c>
      <c r="EB281" s="41">
        <v>0</v>
      </c>
      <c r="EC281" s="41">
        <v>0</v>
      </c>
      <c r="ED281" s="41">
        <v>0</v>
      </c>
      <c r="EE281" s="41">
        <f>ROUND(IF(AM281="是",SUM(DQ281:EC281),IFERROR(SUM(DQ281:EC281)*BT281/SUMIF(F:F,F281,BT:BT),SUM(DQ281:EC281))),2)</f>
        <v>55.55</v>
      </c>
      <c r="EF281" s="41" t="s">
        <v>195</v>
      </c>
      <c r="EG281" s="41">
        <f t="shared" si="200"/>
        <v>80.48</v>
      </c>
      <c r="EH281" s="41">
        <f t="shared" si="201"/>
        <v>55.55</v>
      </c>
      <c r="EI281" s="1">
        <v>1</v>
      </c>
      <c r="EJ281" s="41">
        <f t="shared" si="202"/>
        <v>0</v>
      </c>
      <c r="EK281" s="41">
        <f t="shared" si="203"/>
        <v>0</v>
      </c>
      <c r="EM281" s="33" t="str">
        <f t="shared" si="226"/>
        <v>无</v>
      </c>
      <c r="EN281" s="33"/>
      <c r="EO281" s="43" t="str">
        <f t="shared" si="218"/>
        <v/>
      </c>
      <c r="EP281" s="1"/>
      <c r="EQ281" s="1"/>
      <c r="ER281" s="1"/>
      <c r="ES281" s="1">
        <f t="shared" si="204"/>
        <v>1</v>
      </c>
      <c r="ET281" s="1" t="str">
        <f t="shared" si="205"/>
        <v>1</v>
      </c>
      <c r="EU281" s="1">
        <f t="shared" si="206"/>
        <v>0</v>
      </c>
      <c r="EV281" s="1">
        <f t="shared" si="207"/>
        <v>1</v>
      </c>
      <c r="EW281" s="1" t="str">
        <f t="shared" si="208"/>
        <v>1-1</v>
      </c>
      <c r="EX281" s="1" t="str">
        <f t="shared" si="209"/>
        <v>1</v>
      </c>
      <c r="EY281" s="1" t="str">
        <f t="shared" si="210"/>
        <v>1-1层</v>
      </c>
      <c r="FB281" s="5">
        <v>20210526</v>
      </c>
    </row>
    <row r="282" customHeight="1" spans="1:158">
      <c r="A282" s="1">
        <v>1</v>
      </c>
      <c r="B282" s="1" t="s">
        <v>2301</v>
      </c>
      <c r="C282" s="3" t="s">
        <v>2302</v>
      </c>
      <c r="D282" s="1" t="str">
        <f t="shared" si="219"/>
        <v>510821217203JC00342</v>
      </c>
      <c r="E282" s="1" t="str">
        <f t="shared" si="220"/>
        <v>510821217203JC00342F00010001</v>
      </c>
      <c r="F282" s="1" t="s">
        <v>2303</v>
      </c>
      <c r="G282" s="1" t="s">
        <v>169</v>
      </c>
      <c r="H282" s="1">
        <f>COUNTIF(F:F,F282)</f>
        <v>1</v>
      </c>
      <c r="I282" s="5" t="s">
        <v>170</v>
      </c>
      <c r="L282" s="1" t="s">
        <v>2304</v>
      </c>
      <c r="M282" s="1">
        <f>COUNTIF(L:L,L282)</f>
        <v>1</v>
      </c>
      <c r="N282" s="1" t="s">
        <v>619</v>
      </c>
      <c r="P282" s="8" t="str">
        <f>IFERROR(HYPERLINK(VLOOKUP(L:L,户籍资料路径!A:C,2,FALSE),"有"),"无")</f>
        <v>有</v>
      </c>
      <c r="Q282" s="11" t="str">
        <f>IFERROR(HYPERLINK(VLOOKUP(K:K,权属资料路径!A:B,2,FALSE),"有"),"无")</f>
        <v>无</v>
      </c>
      <c r="R282" s="11" t="str">
        <f>IFERROR(HYPERLINK(VLOOKUP(F:F,调查资料路径!A:B,2,FALSE),"有"),"无")</f>
        <v>无</v>
      </c>
      <c r="S282" s="12" t="str">
        <f t="shared" si="221"/>
        <v>有</v>
      </c>
      <c r="T282" s="1" t="s">
        <v>2305</v>
      </c>
      <c r="X282" s="1" t="s">
        <v>233</v>
      </c>
      <c r="Y282" s="1" t="str">
        <f t="shared" si="222"/>
        <v>3</v>
      </c>
      <c r="Z282" s="1" t="s">
        <v>2306</v>
      </c>
      <c r="AA282" s="1" t="str">
        <f>VLOOKUP(L:L,[1]Sheet1!$A:$N,2,FALSE)</f>
        <v>四川省旺苍县天星乡木瓜村2组01号</v>
      </c>
      <c r="AB282" s="1">
        <f t="shared" si="195"/>
        <v>0</v>
      </c>
      <c r="AC282" s="1" t="str">
        <f t="shared" si="196"/>
        <v>旺苍县天星乡木瓜村2组集体经济组织成员</v>
      </c>
      <c r="AD282" s="1">
        <v>628216</v>
      </c>
      <c r="AE282" s="1" t="s">
        <v>172</v>
      </c>
      <c r="AF282" s="1" t="s">
        <v>173</v>
      </c>
      <c r="AG282" s="1" t="s">
        <v>567</v>
      </c>
      <c r="AH282" s="1" t="str">
        <f t="shared" si="223"/>
        <v>旺苍县天星乡木瓜村2组付全廷住宅一幢1-2层</v>
      </c>
      <c r="AJ282" s="1" t="s">
        <v>568</v>
      </c>
      <c r="AK282" s="5" t="s">
        <v>2307</v>
      </c>
      <c r="AP282" s="24" t="s">
        <v>177</v>
      </c>
      <c r="AQ282" s="27" t="s">
        <v>2308</v>
      </c>
      <c r="AS282" s="25" t="str">
        <f t="shared" si="224"/>
        <v>本宗地采用测距仪丈量了部分界址边长。界址线清楚，双方现场指界，与邻宗地无争议。该权利人还有一处房屋与付朝成的房屋相连，尚未拆除。</v>
      </c>
      <c r="AT282" s="5" t="s">
        <v>178</v>
      </c>
      <c r="AU282" s="1" t="s">
        <v>179</v>
      </c>
      <c r="AW282" s="1" t="s">
        <v>180</v>
      </c>
      <c r="AY282" s="5" t="s">
        <v>181</v>
      </c>
      <c r="BA282" s="1" t="s">
        <v>182</v>
      </c>
      <c r="BB282" s="1" t="s">
        <v>2309</v>
      </c>
      <c r="BD282" s="1" t="e">
        <f>VLOOKUP(K:K,面签资料路径!A:C,2,0)</f>
        <v>#N/A</v>
      </c>
      <c r="BG282" s="1" t="s">
        <v>207</v>
      </c>
      <c r="BH282" s="1" t="s">
        <v>185</v>
      </c>
      <c r="BJ282" s="1" t="s">
        <v>186</v>
      </c>
      <c r="BK282" s="1" t="str">
        <f t="shared" si="225"/>
        <v>自行修建</v>
      </c>
      <c r="BL282" s="1" t="s">
        <v>208</v>
      </c>
      <c r="BM282" s="1" t="s">
        <v>209</v>
      </c>
      <c r="BX282" s="1" t="s">
        <v>188</v>
      </c>
      <c r="BY282" s="1" t="s">
        <v>189</v>
      </c>
      <c r="BZ282" s="1" t="s">
        <v>188</v>
      </c>
      <c r="CA282" s="1" t="s">
        <v>189</v>
      </c>
      <c r="CB282" s="1" t="s">
        <v>189</v>
      </c>
      <c r="CC282" s="1" t="s">
        <v>188</v>
      </c>
      <c r="CD282" s="1" t="s">
        <v>189</v>
      </c>
      <c r="DC282" s="1" t="s">
        <v>217</v>
      </c>
      <c r="DD282" s="1" t="s">
        <v>244</v>
      </c>
      <c r="DE282" s="1" t="s">
        <v>2310</v>
      </c>
      <c r="DF282" s="1" t="s">
        <v>220</v>
      </c>
      <c r="DG282" s="1" t="s">
        <v>193</v>
      </c>
      <c r="DH282" s="1" t="s">
        <v>211</v>
      </c>
      <c r="DI282" s="1" t="s">
        <v>194</v>
      </c>
      <c r="DJ282" s="1" t="s">
        <v>194</v>
      </c>
      <c r="DK282" s="1" t="s">
        <v>194</v>
      </c>
      <c r="DL282" s="1" t="s">
        <v>194</v>
      </c>
      <c r="DM282" s="1">
        <v>100.4</v>
      </c>
      <c r="DN282" s="41">
        <f>ROUND(IF(AM282="是",IFERROR(DM282*EE282/SUMIF(F:F,F282,EE:EE),DM282),IFERROR(DM282*BT282/SUMIF(F:F,F282,BT:BT),DM282)),2)</f>
        <v>100.4</v>
      </c>
      <c r="DO282" s="41">
        <v>92.21</v>
      </c>
      <c r="DP282" s="41">
        <f>ROUND(IF(AM282="是",IFERROR(DO282*EE282/SUMIF(F:F,F282,EE:EE),DO282),IFERROR(DO282*BT282/SUMIF(F:F,F282,BT:BT),DO282)),2)</f>
        <v>92.21</v>
      </c>
      <c r="DQ282" s="41">
        <v>0</v>
      </c>
      <c r="DR282" s="41">
        <v>0</v>
      </c>
      <c r="DS282" s="41">
        <v>0</v>
      </c>
      <c r="DT282" s="41">
        <v>92.21</v>
      </c>
      <c r="DU282" s="41">
        <v>62.36</v>
      </c>
      <c r="DV282" s="41">
        <v>0</v>
      </c>
      <c r="DW282" s="41">
        <v>0</v>
      </c>
      <c r="DX282" s="41">
        <v>0</v>
      </c>
      <c r="DY282" s="41">
        <v>0</v>
      </c>
      <c r="DZ282" s="41">
        <v>0</v>
      </c>
      <c r="EA282" s="41">
        <v>0</v>
      </c>
      <c r="EB282" s="41">
        <v>0</v>
      </c>
      <c r="EC282" s="41">
        <v>0</v>
      </c>
      <c r="ED282" s="41">
        <v>0</v>
      </c>
      <c r="EE282" s="41">
        <f>ROUND(IF(AM282="是",SUM(DQ282:EC282),IFERROR(SUM(DQ282:EC282)*BT282/SUMIF(F:F,F282,BT:BT),SUM(DQ282:EC282))),2)</f>
        <v>154.57</v>
      </c>
      <c r="EF282" s="41" t="s">
        <v>195</v>
      </c>
      <c r="EG282" s="41">
        <f t="shared" si="200"/>
        <v>90</v>
      </c>
      <c r="EH282" s="41">
        <f t="shared" si="201"/>
        <v>138.558764940239</v>
      </c>
      <c r="EI282" s="1">
        <v>2</v>
      </c>
      <c r="EJ282" s="41">
        <f t="shared" si="202"/>
        <v>10.4</v>
      </c>
      <c r="EK282" s="41">
        <f t="shared" si="203"/>
        <v>16.011235059761</v>
      </c>
      <c r="EM282" s="33" t="str">
        <f t="shared" si="226"/>
        <v>经确认，该宗地总面积为100.4平方米，合法用地面积为90平方米，超占土地面积为10.4平方米;建筑总面积为0平方米，合法建筑面积为138.56平方米，超占建筑面积为16.01平方米</v>
      </c>
      <c r="EN282" s="33"/>
      <c r="EO282" s="43" t="str">
        <f t="shared" si="218"/>
        <v>该宗地面积为100.4平方米，合法面积为90平方米，超占土地面积为10.4平方米；建筑总面积为0平方米，合法建筑面积为138.56平方米，超占建筑面积为16.01平方米。
</v>
      </c>
      <c r="EP282" s="1"/>
      <c r="EQ282" s="1"/>
      <c r="ER282" s="1"/>
      <c r="ES282" s="1">
        <f t="shared" si="204"/>
        <v>2</v>
      </c>
      <c r="ET282" s="1" t="str">
        <f t="shared" si="205"/>
        <v>2</v>
      </c>
      <c r="EU282" s="1">
        <f t="shared" si="206"/>
        <v>0</v>
      </c>
      <c r="EV282" s="1">
        <f t="shared" si="207"/>
        <v>1</v>
      </c>
      <c r="EW282" s="1" t="str">
        <f t="shared" si="208"/>
        <v>1-2</v>
      </c>
      <c r="EX282" s="1" t="str">
        <f t="shared" si="209"/>
        <v>2</v>
      </c>
      <c r="EY282" s="1" t="str">
        <f t="shared" si="210"/>
        <v>1-2层</v>
      </c>
      <c r="FB282" s="5">
        <v>20210526</v>
      </c>
    </row>
    <row r="283" customHeight="1" spans="1:158">
      <c r="A283" s="1">
        <v>1</v>
      </c>
      <c r="B283" s="1" t="s">
        <v>2311</v>
      </c>
      <c r="C283" s="3" t="s">
        <v>2312</v>
      </c>
      <c r="D283" s="1" t="str">
        <f t="shared" si="219"/>
        <v>510821217203JC00344</v>
      </c>
      <c r="E283" s="1" t="str">
        <f t="shared" si="220"/>
        <v>510821217203JC00344F00010001</v>
      </c>
      <c r="F283" s="1" t="s">
        <v>2313</v>
      </c>
      <c r="G283" s="1" t="s">
        <v>169</v>
      </c>
      <c r="H283" s="1">
        <f>COUNTIF(F:F,F283)</f>
        <v>1</v>
      </c>
      <c r="I283" s="5" t="s">
        <v>170</v>
      </c>
      <c r="L283" s="1" t="s">
        <v>2314</v>
      </c>
      <c r="M283" s="1">
        <f>COUNTIF(L:L,L283)</f>
        <v>1</v>
      </c>
      <c r="N283" s="1" t="s">
        <v>619</v>
      </c>
      <c r="P283" s="8" t="str">
        <f>IFERROR(HYPERLINK(VLOOKUP(L:L,户籍资料路径!A:C,2,FALSE),"有"),"无")</f>
        <v>有</v>
      </c>
      <c r="Q283" s="11" t="str">
        <f>IFERROR(HYPERLINK(VLOOKUP(L:L,权属资料路径!A:B,2,FALSE),"有"),"无")</f>
        <v>无</v>
      </c>
      <c r="R283" s="11" t="str">
        <f>IFERROR(HYPERLINK(VLOOKUP(F:F,调查资料路径!A:B,2,FALSE),"有"),"无")</f>
        <v>无</v>
      </c>
      <c r="S283" s="12" t="str">
        <f t="shared" si="221"/>
        <v>有</v>
      </c>
      <c r="T283" s="1" t="s">
        <v>2315</v>
      </c>
      <c r="X283" s="1" t="s">
        <v>233</v>
      </c>
      <c r="Y283" s="1" t="str">
        <f t="shared" si="222"/>
        <v>3</v>
      </c>
      <c r="Z283" s="33" t="s">
        <v>2316</v>
      </c>
      <c r="AA283" s="1" t="str">
        <f>VLOOKUP(L:L,[1]Sheet1!$A:$N,2,FALSE)</f>
        <v>四川省旺苍县天星乡木瓜村2组23号</v>
      </c>
      <c r="AB283" s="1">
        <f t="shared" si="195"/>
        <v>0</v>
      </c>
      <c r="AC283" s="1" t="str">
        <f t="shared" si="196"/>
        <v>旺苍县天星乡木瓜村2组集体经济组织成员</v>
      </c>
      <c r="AD283" s="1">
        <v>628216</v>
      </c>
      <c r="AE283" s="1" t="s">
        <v>172</v>
      </c>
      <c r="AF283" s="1" t="s">
        <v>173</v>
      </c>
      <c r="AG283" s="1" t="s">
        <v>567</v>
      </c>
      <c r="AH283" s="1" t="str">
        <f t="shared" si="223"/>
        <v>旺苍县天星乡木瓜村2组付朝成住宅一幢1-1层</v>
      </c>
      <c r="AJ283" s="1" t="s">
        <v>568</v>
      </c>
      <c r="AK283" s="5" t="s">
        <v>2317</v>
      </c>
      <c r="AP283" s="24" t="s">
        <v>177</v>
      </c>
      <c r="AS283" s="25" t="str">
        <f t="shared" si="224"/>
        <v>本宗地采用测距仪丈量了部分界址边长。界址线清楚，双方现场指界，与邻宗地无争议。</v>
      </c>
      <c r="AT283" s="5" t="s">
        <v>178</v>
      </c>
      <c r="AU283" s="1" t="s">
        <v>179</v>
      </c>
      <c r="AW283" s="1" t="s">
        <v>180</v>
      </c>
      <c r="AY283" s="5" t="s">
        <v>181</v>
      </c>
      <c r="BA283" s="1" t="s">
        <v>182</v>
      </c>
      <c r="BB283" s="1" t="s">
        <v>2318</v>
      </c>
      <c r="BD283" s="1" t="e">
        <f>VLOOKUP(K:K,面签资料路径!A:C,2,0)</f>
        <v>#N/A</v>
      </c>
      <c r="BG283" s="1" t="s">
        <v>207</v>
      </c>
      <c r="BH283" s="1" t="s">
        <v>185</v>
      </c>
      <c r="BJ283" s="1" t="s">
        <v>186</v>
      </c>
      <c r="BK283" s="1" t="str">
        <f t="shared" si="225"/>
        <v>自行修建</v>
      </c>
      <c r="BL283" s="1" t="s">
        <v>208</v>
      </c>
      <c r="BM283" s="1" t="s">
        <v>209</v>
      </c>
      <c r="BX283" s="1" t="s">
        <v>188</v>
      </c>
      <c r="BY283" s="1" t="s">
        <v>189</v>
      </c>
      <c r="BZ283" s="1" t="s">
        <v>189</v>
      </c>
      <c r="CA283" s="1" t="s">
        <v>189</v>
      </c>
      <c r="CB283" s="1" t="s">
        <v>189</v>
      </c>
      <c r="CC283" s="1" t="s">
        <v>188</v>
      </c>
      <c r="CD283" s="1" t="s">
        <v>189</v>
      </c>
      <c r="CF283"/>
      <c r="DC283" s="1" t="s">
        <v>169</v>
      </c>
      <c r="DD283" s="1" t="s">
        <v>210</v>
      </c>
      <c r="DE283" s="1" t="s">
        <v>211</v>
      </c>
      <c r="DF283" s="1" t="s">
        <v>211</v>
      </c>
      <c r="DG283" s="1" t="s">
        <v>2310</v>
      </c>
      <c r="DH283" s="1" t="s">
        <v>211</v>
      </c>
      <c r="DI283" s="1" t="s">
        <v>194</v>
      </c>
      <c r="DJ283" s="1" t="s">
        <v>194</v>
      </c>
      <c r="DK283" s="1" t="s">
        <v>194</v>
      </c>
      <c r="DL283" s="1" t="s">
        <v>194</v>
      </c>
      <c r="DM283" s="1">
        <v>319.08</v>
      </c>
      <c r="DN283" s="41">
        <f>ROUND(IF(AM283="是",IFERROR(DM283*EE283/SUMIF(F:F,F283,EE:EE),DM283),IFERROR(DM283*BT283/SUMIF(F:F,F283,BT:BT),DM283)),2)</f>
        <v>319.08</v>
      </c>
      <c r="DO283" s="41">
        <v>228.98</v>
      </c>
      <c r="DP283" s="41">
        <f>ROUND(IF(AM283="是",IFERROR(DO283*EE283/SUMIF(F:F,F283,EE:EE),DO283),IFERROR(DO283*BT283/SUMIF(F:F,F283,BT:BT),DO283)),2)</f>
        <v>228.98</v>
      </c>
      <c r="DQ283" s="41">
        <v>0</v>
      </c>
      <c r="DR283" s="41">
        <v>0</v>
      </c>
      <c r="DS283" s="41">
        <v>0</v>
      </c>
      <c r="DT283" s="41">
        <v>228.98</v>
      </c>
      <c r="DU283" s="41">
        <v>0</v>
      </c>
      <c r="DV283" s="41">
        <v>0</v>
      </c>
      <c r="DW283" s="41">
        <v>0</v>
      </c>
      <c r="DX283" s="41">
        <v>0</v>
      </c>
      <c r="DY283" s="41">
        <v>0</v>
      </c>
      <c r="DZ283" s="41">
        <v>0</v>
      </c>
      <c r="EA283" s="41">
        <v>0</v>
      </c>
      <c r="EB283" s="41">
        <v>0</v>
      </c>
      <c r="EC283" s="41">
        <v>0</v>
      </c>
      <c r="ED283" s="41">
        <v>0</v>
      </c>
      <c r="EE283" s="41">
        <f>ROUND(IF(AM283="是",SUM(DQ283:EC283),IFERROR(SUM(DQ283:EC283)*BT283/SUMIF(F:F,F283,BT:BT),SUM(DQ283:EC283))),2)</f>
        <v>228.98</v>
      </c>
      <c r="EF283" s="41" t="s">
        <v>195</v>
      </c>
      <c r="EG283" s="41">
        <f t="shared" si="200"/>
        <v>319.08</v>
      </c>
      <c r="EH283" s="41">
        <f t="shared" si="201"/>
        <v>228.98</v>
      </c>
      <c r="EI283" s="1">
        <v>1</v>
      </c>
      <c r="EJ283" s="41">
        <f t="shared" si="202"/>
        <v>0</v>
      </c>
      <c r="EK283" s="41">
        <f t="shared" si="203"/>
        <v>0</v>
      </c>
      <c r="EM283" s="33" t="str">
        <f t="shared" si="226"/>
        <v>无</v>
      </c>
      <c r="EN283" s="33"/>
      <c r="EO283" s="43" t="str">
        <f t="shared" si="218"/>
        <v/>
      </c>
      <c r="EP283" s="1"/>
      <c r="EQ283" s="1"/>
      <c r="ER283" s="1"/>
      <c r="ES283" s="1">
        <f t="shared" si="204"/>
        <v>1</v>
      </c>
      <c r="ET283" s="1" t="str">
        <f t="shared" si="205"/>
        <v>1</v>
      </c>
      <c r="EU283" s="1">
        <f t="shared" si="206"/>
        <v>0</v>
      </c>
      <c r="EV283" s="1">
        <f t="shared" si="207"/>
        <v>1</v>
      </c>
      <c r="EW283" s="1" t="str">
        <f t="shared" si="208"/>
        <v>1-1</v>
      </c>
      <c r="EX283" s="1" t="str">
        <f t="shared" si="209"/>
        <v>1</v>
      </c>
      <c r="EY283" s="1" t="str">
        <f t="shared" si="210"/>
        <v>1-1层</v>
      </c>
      <c r="FB283" s="5">
        <v>20210526</v>
      </c>
    </row>
    <row r="284" customHeight="1" spans="1:158">
      <c r="A284" s="1">
        <v>1</v>
      </c>
      <c r="B284" s="1" t="s">
        <v>2319</v>
      </c>
      <c r="C284" s="3" t="s">
        <v>2320</v>
      </c>
      <c r="D284" s="1" t="str">
        <f t="shared" si="219"/>
        <v>510821217203JC00345</v>
      </c>
      <c r="E284" s="1" t="str">
        <f t="shared" si="220"/>
        <v>510821217203JC00345F00010001</v>
      </c>
      <c r="F284" s="1" t="s">
        <v>2321</v>
      </c>
      <c r="G284" s="1" t="s">
        <v>169</v>
      </c>
      <c r="H284" s="1">
        <f>COUNTIF(F:F,F284)</f>
        <v>1</v>
      </c>
      <c r="I284" s="5" t="s">
        <v>170</v>
      </c>
      <c r="L284" s="1" t="s">
        <v>2322</v>
      </c>
      <c r="M284" s="1">
        <f>COUNTIF(L:L,L284)</f>
        <v>1</v>
      </c>
      <c r="P284" s="6" t="str">
        <f>IFERROR(HYPERLINK(VLOOKUP(L:L,户籍资料路径!A:C,2,FALSE),"有"),"无")</f>
        <v>无</v>
      </c>
      <c r="Q284" s="11" t="str">
        <f>IFERROR(HYPERLINK(VLOOKUP(K:K,权属资料路径!A:B,2,FALSE),"有"),"无")</f>
        <v>无</v>
      </c>
      <c r="R284" s="11" t="str">
        <f>IFERROR(HYPERLINK(VLOOKUP(F:F,调查资料路径!A:B,2,FALSE),"有"),"无")</f>
        <v>无</v>
      </c>
      <c r="S284" s="12" t="str">
        <f t="shared" si="221"/>
        <v>有</v>
      </c>
      <c r="T284" s="1" t="s">
        <v>2323</v>
      </c>
      <c r="X284" s="1" t="s">
        <v>169</v>
      </c>
      <c r="Y284" s="1" t="str">
        <f t="shared" si="222"/>
        <v>1</v>
      </c>
      <c r="Z284" s="1" t="s">
        <v>2324</v>
      </c>
      <c r="AA284" s="1" t="str">
        <f>VLOOKUP(L:L,[1]Sheet1!$A:$N,2,FALSE)</f>
        <v>四川省旺苍县天星乡木瓜村2组18号</v>
      </c>
      <c r="AB284" s="1">
        <f t="shared" si="195"/>
        <v>0</v>
      </c>
      <c r="AC284" s="1" t="str">
        <f t="shared" si="196"/>
        <v>旺苍县天星乡木瓜村2组集体经济组织成员</v>
      </c>
      <c r="AD284" s="1">
        <v>628216</v>
      </c>
      <c r="AE284" s="1" t="s">
        <v>172</v>
      </c>
      <c r="AF284" s="1" t="s">
        <v>173</v>
      </c>
      <c r="AG284" s="1" t="s">
        <v>567</v>
      </c>
      <c r="AH284" s="1" t="str">
        <f t="shared" si="223"/>
        <v>旺苍县天星乡木瓜村2组马金英住宅一幢1-1层</v>
      </c>
      <c r="AJ284" s="1" t="s">
        <v>568</v>
      </c>
      <c r="AK284" s="5" t="s">
        <v>2237</v>
      </c>
      <c r="AP284" s="24" t="s">
        <v>177</v>
      </c>
      <c r="AS284" s="25" t="str">
        <f t="shared" si="224"/>
        <v>本宗地采用测距仪丈量了部分界址边长。界址线清楚，双方现场指界，与邻宗地无争议。</v>
      </c>
      <c r="AT284" s="5" t="s">
        <v>178</v>
      </c>
      <c r="AU284" s="1" t="s">
        <v>179</v>
      </c>
      <c r="AW284" s="1" t="s">
        <v>180</v>
      </c>
      <c r="AY284" s="5" t="s">
        <v>181</v>
      </c>
      <c r="BA284" s="1" t="s">
        <v>182</v>
      </c>
      <c r="BB284" s="1" t="s">
        <v>183</v>
      </c>
      <c r="BD284" s="1" t="e">
        <f>VLOOKUP(K:K,面签资料路径!A:C,2,0)</f>
        <v>#N/A</v>
      </c>
      <c r="BG284" s="1" t="s">
        <v>207</v>
      </c>
      <c r="BH284" s="1" t="s">
        <v>185</v>
      </c>
      <c r="BJ284" s="1" t="s">
        <v>186</v>
      </c>
      <c r="BK284" s="1" t="str">
        <f t="shared" si="225"/>
        <v>自行修建</v>
      </c>
      <c r="BL284" s="1" t="s">
        <v>208</v>
      </c>
      <c r="BM284" s="1" t="s">
        <v>209</v>
      </c>
      <c r="BX284" s="1" t="s">
        <v>188</v>
      </c>
      <c r="BY284" s="1" t="s">
        <v>189</v>
      </c>
      <c r="BZ284" s="1" t="s">
        <v>189</v>
      </c>
      <c r="CA284" s="1" t="s">
        <v>189</v>
      </c>
      <c r="CB284" s="1" t="s">
        <v>189</v>
      </c>
      <c r="CC284" s="1" t="s">
        <v>188</v>
      </c>
      <c r="CD284" s="1" t="s">
        <v>189</v>
      </c>
      <c r="CF284"/>
      <c r="DC284" s="1" t="s">
        <v>169</v>
      </c>
      <c r="DD284" s="1" t="s">
        <v>210</v>
      </c>
      <c r="DE284" s="1" t="s">
        <v>211</v>
      </c>
      <c r="DF284" s="1" t="s">
        <v>220</v>
      </c>
      <c r="DG284" s="1" t="s">
        <v>2325</v>
      </c>
      <c r="DH284" s="1" t="s">
        <v>220</v>
      </c>
      <c r="DI284" s="1" t="s">
        <v>194</v>
      </c>
      <c r="DJ284" s="1" t="s">
        <v>194</v>
      </c>
      <c r="DK284" s="1" t="s">
        <v>194</v>
      </c>
      <c r="DL284" s="1" t="s">
        <v>194</v>
      </c>
      <c r="DM284" s="1">
        <v>181.52</v>
      </c>
      <c r="DN284" s="41">
        <f>ROUND(IF(AM284="是",IFERROR(DM284*EE284/SUMIF(F:F,F284,EE:EE),DM284),IFERROR(DM284*BT284/SUMIF(F:F,F284,BT:BT),DM284)),2)</f>
        <v>181.52</v>
      </c>
      <c r="DO284" s="41">
        <v>128.16</v>
      </c>
      <c r="DP284" s="41">
        <f>ROUND(IF(AM284="是",IFERROR(DO284*EE284/SUMIF(F:F,F284,EE:EE),DO284),IFERROR(DO284*BT284/SUMIF(F:F,F284,BT:BT),DO284)),2)</f>
        <v>128.16</v>
      </c>
      <c r="DQ284" s="41">
        <v>0</v>
      </c>
      <c r="DR284" s="41">
        <v>0</v>
      </c>
      <c r="DS284" s="41">
        <v>0</v>
      </c>
      <c r="DT284" s="41">
        <v>128.16</v>
      </c>
      <c r="DU284" s="41">
        <v>0</v>
      </c>
      <c r="DV284" s="41">
        <v>0</v>
      </c>
      <c r="DW284" s="41">
        <v>0</v>
      </c>
      <c r="DX284" s="41">
        <v>0</v>
      </c>
      <c r="DY284" s="41">
        <v>0</v>
      </c>
      <c r="DZ284" s="41">
        <v>0</v>
      </c>
      <c r="EA284" s="41">
        <v>0</v>
      </c>
      <c r="EB284" s="41">
        <v>0</v>
      </c>
      <c r="EC284" s="41">
        <v>0</v>
      </c>
      <c r="ED284" s="41">
        <v>0</v>
      </c>
      <c r="EE284" s="41">
        <f>ROUND(IF(AM284="是",SUM(DQ284:EC284),IFERROR(SUM(DQ284:EC284)*BT284/SUMIF(F:F,F284,BT:BT),SUM(DQ284:EC284))),2)</f>
        <v>128.16</v>
      </c>
      <c r="EF284" s="41" t="s">
        <v>195</v>
      </c>
      <c r="EG284" s="41">
        <f t="shared" si="200"/>
        <v>90</v>
      </c>
      <c r="EH284" s="41">
        <f t="shared" si="201"/>
        <v>63.5434111943587</v>
      </c>
      <c r="EI284" s="1">
        <v>1</v>
      </c>
      <c r="EJ284" s="41">
        <f t="shared" si="202"/>
        <v>91.52</v>
      </c>
      <c r="EK284" s="41">
        <f t="shared" si="203"/>
        <v>64.6165888056413</v>
      </c>
      <c r="EM284" s="33" t="str">
        <f t="shared" si="226"/>
        <v>经确认，该宗地总面积为181.52平方米，合法用地面积为90平方米，超占土地面积为91.52平方米;建筑总面积为0平方米，合法建筑面积为63.54平方米，超占建筑面积为64.62平方米</v>
      </c>
      <c r="EN284" s="33"/>
      <c r="EO284" s="43" t="str">
        <f t="shared" si="218"/>
        <v>该宗地面积为181.52平方米，合法面积为90平方米，超占土地面积为91.52平方米；建筑总面积为0平方米，合法建筑面积为63.54平方米，超占建筑面积为64.62平方米。
</v>
      </c>
      <c r="EP284" s="1"/>
      <c r="EQ284" s="1"/>
      <c r="ER284" s="1"/>
      <c r="ES284" s="1">
        <f t="shared" si="204"/>
        <v>1</v>
      </c>
      <c r="ET284" s="1" t="str">
        <f t="shared" si="205"/>
        <v>1</v>
      </c>
      <c r="EU284" s="1">
        <f t="shared" si="206"/>
        <v>0</v>
      </c>
      <c r="EV284" s="1">
        <f t="shared" si="207"/>
        <v>1</v>
      </c>
      <c r="EW284" s="1" t="str">
        <f t="shared" si="208"/>
        <v>1-1</v>
      </c>
      <c r="EX284" s="1" t="str">
        <f t="shared" si="209"/>
        <v>1</v>
      </c>
      <c r="EY284" s="1" t="str">
        <f t="shared" si="210"/>
        <v>1-1层</v>
      </c>
      <c r="FB284" s="5">
        <v>20210526</v>
      </c>
    </row>
    <row r="285" customHeight="1" spans="1:158">
      <c r="A285" s="1">
        <v>1</v>
      </c>
      <c r="B285" s="1" t="s">
        <v>2326</v>
      </c>
      <c r="C285" s="3" t="s">
        <v>2327</v>
      </c>
      <c r="D285" s="1" t="str">
        <f t="shared" si="219"/>
        <v>510821217203JC00346</v>
      </c>
      <c r="E285" s="1" t="str">
        <f t="shared" si="220"/>
        <v>510821217203JC00346F00010001</v>
      </c>
      <c r="F285" s="1" t="s">
        <v>2328</v>
      </c>
      <c r="G285" s="1" t="s">
        <v>169</v>
      </c>
      <c r="H285" s="1">
        <f>COUNTIF(F:F,F285)</f>
        <v>1</v>
      </c>
      <c r="I285" s="5" t="s">
        <v>170</v>
      </c>
      <c r="L285" s="1" t="s">
        <v>2329</v>
      </c>
      <c r="M285" s="1">
        <f>COUNTIF(L:L,L285)</f>
        <v>1</v>
      </c>
      <c r="P285" s="6" t="str">
        <f>IFERROR(HYPERLINK(VLOOKUP(L:L,户籍资料路径!A:C,2,FALSE),"有"),"无")</f>
        <v>有</v>
      </c>
      <c r="Q285" s="11" t="str">
        <f>IFERROR(HYPERLINK(VLOOKUP(K:K,权属资料路径!A:B,2,FALSE),"有"),"无")</f>
        <v>无</v>
      </c>
      <c r="R285" s="11" t="str">
        <f>IFERROR(HYPERLINK(VLOOKUP(F:F,调查资料路径!A:B,2,FALSE),"有"),"无")</f>
        <v>无</v>
      </c>
      <c r="S285" s="12" t="str">
        <f t="shared" si="221"/>
        <v>有</v>
      </c>
      <c r="T285" s="1" t="s">
        <v>2330</v>
      </c>
      <c r="X285" s="1" t="s">
        <v>202</v>
      </c>
      <c r="Y285" s="1" t="str">
        <f t="shared" si="222"/>
        <v>4</v>
      </c>
      <c r="Z285" s="1" t="s">
        <v>2324</v>
      </c>
      <c r="AA285" s="1" t="str">
        <f>VLOOKUP(L:L,[1]Sheet1!$A:$N,2,FALSE)</f>
        <v>四川省旺苍县天星乡木瓜村2组18号</v>
      </c>
      <c r="AB285" s="1">
        <f t="shared" si="195"/>
        <v>0</v>
      </c>
      <c r="AC285" s="1" t="str">
        <f t="shared" si="196"/>
        <v>旺苍县天星乡木瓜村2组集体经济组织成员</v>
      </c>
      <c r="AD285" s="1">
        <v>628216</v>
      </c>
      <c r="AE285" s="1" t="s">
        <v>172</v>
      </c>
      <c r="AF285" s="1" t="s">
        <v>173</v>
      </c>
      <c r="AG285" s="1" t="s">
        <v>567</v>
      </c>
      <c r="AH285" s="1" t="str">
        <f t="shared" si="223"/>
        <v>旺苍县天星乡木瓜村2组付友庭住宅一幢1-2层</v>
      </c>
      <c r="AJ285" s="1" t="s">
        <v>568</v>
      </c>
      <c r="AK285" s="5" t="s">
        <v>2331</v>
      </c>
      <c r="AP285" s="24" t="s">
        <v>177</v>
      </c>
      <c r="AS285" s="25" t="str">
        <f t="shared" si="224"/>
        <v>本宗地采用测距仪丈量了部分界址边长。界址线清楚，双方现场指界，与邻宗地无争议。</v>
      </c>
      <c r="AT285" s="5" t="s">
        <v>178</v>
      </c>
      <c r="AU285" s="1" t="s">
        <v>179</v>
      </c>
      <c r="AW285" s="1" t="s">
        <v>180</v>
      </c>
      <c r="AY285" s="5" t="s">
        <v>181</v>
      </c>
      <c r="BA285" s="1" t="s">
        <v>570</v>
      </c>
      <c r="BB285" s="1">
        <v>0</v>
      </c>
      <c r="BD285" s="1" t="e">
        <f>VLOOKUP(K:K,面签资料路径!A:C,2,0)</f>
        <v>#N/A</v>
      </c>
      <c r="BG285" s="1" t="s">
        <v>207</v>
      </c>
      <c r="BH285" s="1" t="s">
        <v>185</v>
      </c>
      <c r="BJ285" s="1" t="s">
        <v>186</v>
      </c>
      <c r="BK285" s="1" t="str">
        <f t="shared" si="225"/>
        <v>自行修建</v>
      </c>
      <c r="BL285" s="1" t="s">
        <v>208</v>
      </c>
      <c r="BM285" s="1" t="s">
        <v>209</v>
      </c>
      <c r="BX285" s="1" t="s">
        <v>188</v>
      </c>
      <c r="BY285" s="1" t="s">
        <v>189</v>
      </c>
      <c r="BZ285" s="1" t="s">
        <v>189</v>
      </c>
      <c r="CA285" s="1" t="s">
        <v>189</v>
      </c>
      <c r="CB285" s="1" t="s">
        <v>189</v>
      </c>
      <c r="CC285" s="1" t="s">
        <v>188</v>
      </c>
      <c r="CD285" s="1" t="s">
        <v>189</v>
      </c>
      <c r="DC285" s="1" t="s">
        <v>217</v>
      </c>
      <c r="DD285" s="1" t="s">
        <v>244</v>
      </c>
      <c r="DE285" s="1" t="s">
        <v>2332</v>
      </c>
      <c r="DF285" s="1" t="s">
        <v>220</v>
      </c>
      <c r="DG285" s="1" t="s">
        <v>220</v>
      </c>
      <c r="DH285" s="1" t="s">
        <v>220</v>
      </c>
      <c r="DI285" s="1" t="s">
        <v>194</v>
      </c>
      <c r="DJ285" s="1" t="s">
        <v>194</v>
      </c>
      <c r="DK285" s="1" t="s">
        <v>194</v>
      </c>
      <c r="DL285" s="1" t="s">
        <v>194</v>
      </c>
      <c r="DM285" s="1">
        <v>96.66</v>
      </c>
      <c r="DN285" s="41">
        <f>ROUND(IF(AM285="是",IFERROR(DM285*EE285/SUMIF(F:F,F285,EE:EE),DM285),IFERROR(DM285*BT285/SUMIF(F:F,F285,BT:BT),DM285)),2)</f>
        <v>96.66</v>
      </c>
      <c r="DO285" s="41">
        <v>81.28</v>
      </c>
      <c r="DP285" s="41">
        <f>ROUND(IF(AM285="是",IFERROR(DO285*EE285/SUMIF(F:F,F285,EE:EE),DO285),IFERROR(DO285*BT285/SUMIF(F:F,F285,BT:BT),DO285)),2)</f>
        <v>81.28</v>
      </c>
      <c r="DQ285" s="41">
        <v>0</v>
      </c>
      <c r="DR285" s="41">
        <v>0</v>
      </c>
      <c r="DS285" s="41">
        <v>0</v>
      </c>
      <c r="DT285" s="41">
        <v>81.28</v>
      </c>
      <c r="DU285" s="41">
        <v>81.28</v>
      </c>
      <c r="DV285" s="41">
        <v>0</v>
      </c>
      <c r="DW285" s="41">
        <v>0</v>
      </c>
      <c r="DX285" s="41">
        <v>0</v>
      </c>
      <c r="DY285" s="41">
        <v>0</v>
      </c>
      <c r="DZ285" s="41">
        <v>0</v>
      </c>
      <c r="EA285" s="41">
        <v>0</v>
      </c>
      <c r="EB285" s="41">
        <v>0</v>
      </c>
      <c r="EC285" s="41">
        <v>0</v>
      </c>
      <c r="ED285" s="41">
        <v>0</v>
      </c>
      <c r="EE285" s="41">
        <f>ROUND(IF(AM285="是",SUM(DQ285:EC285),IFERROR(SUM(DQ285:EC285)*BT285/SUMIF(F:F,F285,BT:BT),SUM(DQ285:EC285))),2)</f>
        <v>162.56</v>
      </c>
      <c r="EF285" s="41" t="s">
        <v>195</v>
      </c>
      <c r="EG285" s="41">
        <f t="shared" si="200"/>
        <v>96.66</v>
      </c>
      <c r="EH285" s="41">
        <f t="shared" si="201"/>
        <v>162.56</v>
      </c>
      <c r="EI285" s="1">
        <v>2</v>
      </c>
      <c r="EJ285" s="41">
        <f t="shared" si="202"/>
        <v>0</v>
      </c>
      <c r="EK285" s="41">
        <f t="shared" si="203"/>
        <v>0</v>
      </c>
      <c r="EM285" s="33" t="str">
        <f t="shared" si="226"/>
        <v>无</v>
      </c>
      <c r="EN285" s="33"/>
      <c r="EO285" s="43" t="str">
        <f t="shared" si="218"/>
        <v/>
      </c>
      <c r="EP285" s="1"/>
      <c r="EQ285" s="1"/>
      <c r="ER285" s="1"/>
      <c r="ES285" s="1">
        <f t="shared" si="204"/>
        <v>2</v>
      </c>
      <c r="ET285" s="1" t="str">
        <f t="shared" si="205"/>
        <v>2</v>
      </c>
      <c r="EU285" s="1">
        <f t="shared" si="206"/>
        <v>0</v>
      </c>
      <c r="EV285" s="1">
        <f t="shared" si="207"/>
        <v>1</v>
      </c>
      <c r="EW285" s="1" t="str">
        <f t="shared" si="208"/>
        <v>1-2</v>
      </c>
      <c r="EX285" s="1" t="str">
        <f t="shared" si="209"/>
        <v>2</v>
      </c>
      <c r="EY285" s="1" t="str">
        <f t="shared" si="210"/>
        <v>1-2层</v>
      </c>
      <c r="FB285" s="5">
        <v>20210526</v>
      </c>
    </row>
    <row r="286" customHeight="1" spans="1:158">
      <c r="A286" s="1">
        <v>1</v>
      </c>
      <c r="B286" s="1" t="s">
        <v>2333</v>
      </c>
      <c r="C286" s="3" t="s">
        <v>2334</v>
      </c>
      <c r="D286" s="1" t="str">
        <f t="shared" si="219"/>
        <v>510821217203JC00347</v>
      </c>
      <c r="E286" s="1" t="str">
        <f t="shared" si="220"/>
        <v>510821217203JC00347F00010001</v>
      </c>
      <c r="F286" s="1" t="s">
        <v>2335</v>
      </c>
      <c r="G286" s="1" t="s">
        <v>169</v>
      </c>
      <c r="H286" s="1">
        <f>COUNTIF(F:F,F286)</f>
        <v>1</v>
      </c>
      <c r="I286" s="5" t="s">
        <v>170</v>
      </c>
      <c r="J286" s="9"/>
      <c r="L286" s="1" t="s">
        <v>2336</v>
      </c>
      <c r="M286" s="1">
        <f>COUNTIF(L:L,L286)</f>
        <v>1</v>
      </c>
      <c r="P286" s="6" t="str">
        <f>IFERROR(HYPERLINK(VLOOKUP(L:L,户籍资料路径!A:C,2,FALSE),"有"),"无")</f>
        <v>无</v>
      </c>
      <c r="Q286" s="11" t="str">
        <f>IFERROR(HYPERLINK(VLOOKUP(K:K,权属资料路径!A:B,2,FALSE),"有"),"无")</f>
        <v>无</v>
      </c>
      <c r="R286" s="11" t="str">
        <f>IFERROR(HYPERLINK(VLOOKUP(F:F,调查资料路径!A:B,2,FALSE),"有"),"无")</f>
        <v>无</v>
      </c>
      <c r="S286" s="12" t="str">
        <f t="shared" si="221"/>
        <v>有</v>
      </c>
      <c r="T286" s="1" t="s">
        <v>2337</v>
      </c>
      <c r="X286" s="1" t="s">
        <v>217</v>
      </c>
      <c r="Y286" s="1" t="str">
        <f t="shared" si="222"/>
        <v>2</v>
      </c>
      <c r="Z286" s="1" t="s">
        <v>2338</v>
      </c>
      <c r="AA286" s="1" t="str">
        <f>VLOOKUP(L:L,[1]Sheet1!$A:$N,2,FALSE)</f>
        <v>四川省旺苍县天星乡木瓜村2组10号</v>
      </c>
      <c r="AB286" s="1">
        <f t="shared" si="195"/>
        <v>0</v>
      </c>
      <c r="AC286" s="1" t="str">
        <f t="shared" si="196"/>
        <v>旺苍县天星乡木瓜村2组集体经济组织成员</v>
      </c>
      <c r="AD286" s="1">
        <v>628216</v>
      </c>
      <c r="AE286" s="1" t="s">
        <v>172</v>
      </c>
      <c r="AF286" s="1" t="s">
        <v>173</v>
      </c>
      <c r="AG286" s="1" t="s">
        <v>567</v>
      </c>
      <c r="AH286" s="1" t="str">
        <f t="shared" si="223"/>
        <v>旺苍县天星乡木瓜村2组喻方泽住宅一幢1-1层</v>
      </c>
      <c r="AJ286" s="1" t="s">
        <v>568</v>
      </c>
      <c r="AK286" s="5" t="s">
        <v>2339</v>
      </c>
      <c r="AP286" s="24" t="s">
        <v>177</v>
      </c>
      <c r="AS286" s="25" t="str">
        <f t="shared" si="224"/>
        <v>本宗地采用测距仪丈量了部分界址边长。界址线清楚，双方现场指界，与邻宗地无争议。</v>
      </c>
      <c r="AT286" s="5" t="s">
        <v>178</v>
      </c>
      <c r="AU286" s="1" t="s">
        <v>179</v>
      </c>
      <c r="AW286" s="1" t="s">
        <v>180</v>
      </c>
      <c r="AY286" s="5" t="s">
        <v>181</v>
      </c>
      <c r="BA286" s="1" t="s">
        <v>182</v>
      </c>
      <c r="BB286" s="1" t="s">
        <v>183</v>
      </c>
      <c r="BD286" s="1" t="e">
        <f>VLOOKUP(K:K,面签资料路径!A:C,2,0)</f>
        <v>#N/A</v>
      </c>
      <c r="BG286" s="1" t="s">
        <v>207</v>
      </c>
      <c r="BH286" s="1" t="s">
        <v>185</v>
      </c>
      <c r="BJ286" s="1" t="s">
        <v>186</v>
      </c>
      <c r="BK286" s="1" t="str">
        <f t="shared" si="225"/>
        <v>自行修建</v>
      </c>
      <c r="BL286" s="1" t="s">
        <v>208</v>
      </c>
      <c r="BM286" s="1" t="s">
        <v>209</v>
      </c>
      <c r="BX286" s="1" t="s">
        <v>188</v>
      </c>
      <c r="BY286" s="1" t="s">
        <v>189</v>
      </c>
      <c r="BZ286" s="1" t="s">
        <v>189</v>
      </c>
      <c r="CA286" s="1" t="s">
        <v>189</v>
      </c>
      <c r="CB286" s="1" t="s">
        <v>189</v>
      </c>
      <c r="CC286" s="1" t="s">
        <v>188</v>
      </c>
      <c r="CD286" s="1" t="s">
        <v>189</v>
      </c>
      <c r="DC286" s="1" t="s">
        <v>169</v>
      </c>
      <c r="DD286" s="1" t="s">
        <v>210</v>
      </c>
      <c r="DE286" s="1" t="s">
        <v>211</v>
      </c>
      <c r="DF286" s="1" t="s">
        <v>220</v>
      </c>
      <c r="DG286" s="1" t="s">
        <v>193</v>
      </c>
      <c r="DH286" s="1" t="s">
        <v>220</v>
      </c>
      <c r="DI286" s="1" t="s">
        <v>194</v>
      </c>
      <c r="DJ286" s="1" t="s">
        <v>194</v>
      </c>
      <c r="DK286" s="1" t="s">
        <v>194</v>
      </c>
      <c r="DL286" s="1" t="s">
        <v>194</v>
      </c>
      <c r="DM286" s="1">
        <v>219.92</v>
      </c>
      <c r="DN286" s="41">
        <f>ROUND(IF(AM286="是",IFERROR(DM286*EE286/SUMIF(F:F,F286,EE:EE),DM286),IFERROR(DM286*BT286/SUMIF(F:F,F286,BT:BT),DM286)),2)</f>
        <v>219.92</v>
      </c>
      <c r="DO286" s="41">
        <v>161.97</v>
      </c>
      <c r="DP286" s="41">
        <f>ROUND(IF(AM286="是",IFERROR(DO286*EE286/SUMIF(F:F,F286,EE:EE),DO286),IFERROR(DO286*BT286/SUMIF(F:F,F286,BT:BT),DO286)),2)</f>
        <v>161.97</v>
      </c>
      <c r="DQ286" s="41">
        <v>0</v>
      </c>
      <c r="DR286" s="41">
        <v>0</v>
      </c>
      <c r="DS286" s="41">
        <v>0</v>
      </c>
      <c r="DT286" s="41">
        <v>161.97</v>
      </c>
      <c r="DU286" s="41">
        <v>0</v>
      </c>
      <c r="DV286" s="41">
        <v>0</v>
      </c>
      <c r="DW286" s="41">
        <v>0</v>
      </c>
      <c r="DX286" s="41">
        <v>0</v>
      </c>
      <c r="DY286" s="41">
        <v>0</v>
      </c>
      <c r="DZ286" s="41">
        <v>0</v>
      </c>
      <c r="EA286" s="41">
        <v>0</v>
      </c>
      <c r="EB286" s="41">
        <v>0</v>
      </c>
      <c r="EC286" s="41">
        <v>0</v>
      </c>
      <c r="ED286" s="41">
        <v>0</v>
      </c>
      <c r="EE286" s="41">
        <f>ROUND(IF(AM286="是",SUM(DQ286:EC286),IFERROR(SUM(DQ286:EC286)*BT286/SUMIF(F:F,F286,BT:BT),SUM(DQ286:EC286))),2)</f>
        <v>161.97</v>
      </c>
      <c r="EF286" s="41" t="s">
        <v>195</v>
      </c>
      <c r="EG286" s="41">
        <f t="shared" si="200"/>
        <v>90</v>
      </c>
      <c r="EH286" s="41">
        <f t="shared" si="201"/>
        <v>66.2845580210986</v>
      </c>
      <c r="EI286" s="1">
        <v>1</v>
      </c>
      <c r="EJ286" s="41">
        <f t="shared" si="202"/>
        <v>129.92</v>
      </c>
      <c r="EK286" s="41">
        <f t="shared" si="203"/>
        <v>95.6854419789014</v>
      </c>
      <c r="EM286" s="33" t="str">
        <f t="shared" si="226"/>
        <v>经确认，该宗地总面积为219.92平方米，合法用地面积为90平方米，超占土地面积为129.92平方米;建筑总面积为0平方米，合法建筑面积为66.28平方米，超占建筑面积为95.69平方米</v>
      </c>
      <c r="EN286" s="33"/>
      <c r="EO286" s="43" t="str">
        <f t="shared" si="218"/>
        <v>该宗地面积为219.92平方米，合法面积为90平方米，超占土地面积为129.92平方米；建筑总面积为0平方米，合法建筑面积为66.28平方米，超占建筑面积为95.69平方米。
</v>
      </c>
      <c r="EP286" s="1"/>
      <c r="EQ286" s="1"/>
      <c r="ER286" s="1"/>
      <c r="ES286" s="1">
        <f t="shared" si="204"/>
        <v>1</v>
      </c>
      <c r="ET286" s="1" t="str">
        <f t="shared" si="205"/>
        <v>1</v>
      </c>
      <c r="EU286" s="1">
        <f t="shared" si="206"/>
        <v>0</v>
      </c>
      <c r="EV286" s="1">
        <f t="shared" si="207"/>
        <v>1</v>
      </c>
      <c r="EW286" s="1" t="str">
        <f t="shared" si="208"/>
        <v>1-1</v>
      </c>
      <c r="EX286" s="1" t="str">
        <f t="shared" si="209"/>
        <v>1</v>
      </c>
      <c r="EY286" s="1" t="str">
        <f t="shared" si="210"/>
        <v>1-1层</v>
      </c>
      <c r="FB286" s="5">
        <v>20210526</v>
      </c>
    </row>
    <row r="287" customHeight="1" spans="1:158">
      <c r="A287" s="1">
        <v>1</v>
      </c>
      <c r="B287" s="1" t="s">
        <v>2340</v>
      </c>
      <c r="C287" s="3" t="s">
        <v>2341</v>
      </c>
      <c r="D287" s="1" t="str">
        <f t="shared" ref="D287:D297" si="227">F287</f>
        <v>510821217203JC00349</v>
      </c>
      <c r="E287" s="1" t="str">
        <f t="shared" ref="E287:E297" si="228">F287&amp;"F00010001"</f>
        <v>510821217203JC00349F00010001</v>
      </c>
      <c r="F287" s="1" t="s">
        <v>2342</v>
      </c>
      <c r="G287" s="1" t="s">
        <v>169</v>
      </c>
      <c r="H287" s="1">
        <f>COUNTIF(F:F,F287)</f>
        <v>1</v>
      </c>
      <c r="I287" s="5" t="s">
        <v>170</v>
      </c>
      <c r="L287" s="1" t="s">
        <v>2343</v>
      </c>
      <c r="M287" s="1">
        <f>COUNTIF(L:L,L287)</f>
        <v>1</v>
      </c>
      <c r="P287" s="6" t="str">
        <f>IFERROR(HYPERLINK(VLOOKUP(L:L,户籍资料路径!A:C,2,FALSE),"有"),"无")</f>
        <v>有</v>
      </c>
      <c r="Q287" s="11" t="str">
        <f>IFERROR(HYPERLINK(VLOOKUP(L:L,权属资料路径!A:B,2,FALSE),"有"),"无")</f>
        <v>有</v>
      </c>
      <c r="R287" s="11" t="str">
        <f>IFERROR(HYPERLINK(VLOOKUP(F:F,调查资料路径!A:B,2,FALSE),"有"),"无")</f>
        <v>无</v>
      </c>
      <c r="S287" s="12" t="str">
        <f t="shared" ref="S287:S297" si="229">IF(C287&gt;0,HYPERLINK(".\"&amp;AE287&amp;AF287&amp;"房屋照片\"&amp;C287,"有"),"无")</f>
        <v>有</v>
      </c>
      <c r="T287" s="1" t="s">
        <v>2344</v>
      </c>
      <c r="X287" s="1" t="s">
        <v>202</v>
      </c>
      <c r="Y287" s="1" t="str">
        <f t="shared" ref="Y287:Y297" si="230">IF(U287&gt;0,"核实是否所有人都要享受面积",IF(V287&gt;0,"核实是否所有人都要享受面积",X287))</f>
        <v>4</v>
      </c>
      <c r="Z287" s="7"/>
      <c r="AA287" s="1" t="str">
        <f>VLOOKUP(L:L,[1]Sheet1!$A:$N,2,FALSE)</f>
        <v>四川省旺苍县天星乡木瓜村9组26号</v>
      </c>
      <c r="AB287" s="1">
        <f t="shared" ref="AB287:AB350" si="231">IF(CD287="是",,IF(CA287="是",AE287&amp;AF287&amp;AG287,))</f>
        <v>0</v>
      </c>
      <c r="AC287" s="1" t="str">
        <f t="shared" ref="AC287:AC350" si="232">IF(CD287="是","是"&amp;AE287&amp;AF287&amp;AG287&amp;"集体经济组织原成员住宅的合法继承人",IF(CC287="是","旺苍县"&amp;AE287&amp;AF287&amp;AG287&amp;"集体经济组织成员",IF(AB287&gt;0,"原"&amp;"旺苍县"&amp;AE287&amp;AF287&amp;AG287&amp;"集体经济组织成员，现房屋坐落于"&amp;AE287&amp;AF287&amp;AG287,"是"&amp;LEFT(AA287,FIND("@",SUBSTITUTE(AA287,"组","@",1)))&amp;"集体经济组织成员，现居住于"&amp;AE287&amp;AF287&amp;AG287&amp;"，在原户籍所在地无宅基地和房屋")))</f>
        <v>旺苍县天星乡木瓜村1组集体经济组织成员</v>
      </c>
      <c r="AD287" s="1">
        <v>628216</v>
      </c>
      <c r="AE287" s="1" t="s">
        <v>172</v>
      </c>
      <c r="AF287" s="1" t="s">
        <v>173</v>
      </c>
      <c r="AG287" s="1" t="s">
        <v>1934</v>
      </c>
      <c r="AH287" s="1" t="str">
        <f t="shared" ref="AH287:AH297" si="233">"旺苍县"&amp;AE287&amp;AF287&amp;AG287&amp;L287&amp;"住宅一幢1-"&amp;DC287&amp;"层"</f>
        <v>旺苍县天星乡木瓜村1组李明江住宅一幢1-3层</v>
      </c>
      <c r="AJ287" s="1" t="s">
        <v>1935</v>
      </c>
      <c r="AK287" s="5" t="s">
        <v>2345</v>
      </c>
      <c r="AP287" s="24" t="s">
        <v>177</v>
      </c>
      <c r="AS287" s="25" t="str">
        <f t="shared" ref="AS287:AS297" si="234">AP287&amp;AQ287</f>
        <v>本宗地采用测距仪丈量了部分界址边长。界址线清楚，双方现场指界，与邻宗地无争议。</v>
      </c>
      <c r="AT287" s="5" t="s">
        <v>178</v>
      </c>
      <c r="AU287" s="1" t="s">
        <v>179</v>
      </c>
      <c r="AW287" s="1" t="s">
        <v>180</v>
      </c>
      <c r="AY287" s="5" t="s">
        <v>181</v>
      </c>
      <c r="BA287" s="1">
        <v>0</v>
      </c>
      <c r="BB287" s="1">
        <v>0</v>
      </c>
      <c r="BD287" s="1" t="e">
        <f>VLOOKUP(K:K,面签资料路径!A:C,2,0)</f>
        <v>#N/A</v>
      </c>
      <c r="BG287" s="1" t="s">
        <v>207</v>
      </c>
      <c r="BH287" s="1" t="s">
        <v>185</v>
      </c>
      <c r="BJ287" s="1" t="s">
        <v>186</v>
      </c>
      <c r="BK287" s="1" t="str">
        <f t="shared" ref="BK287:BK297" si="235">IF(CD287="是","继承","自行修建")</f>
        <v>自行修建</v>
      </c>
      <c r="BL287" s="1" t="s">
        <v>208</v>
      </c>
      <c r="BM287" s="1" t="s">
        <v>209</v>
      </c>
      <c r="BX287" s="1" t="s">
        <v>189</v>
      </c>
      <c r="BY287" s="1" t="s">
        <v>189</v>
      </c>
      <c r="BZ287" s="1" t="s">
        <v>189</v>
      </c>
      <c r="CA287" s="1" t="s">
        <v>189</v>
      </c>
      <c r="CB287" s="1" t="s">
        <v>189</v>
      </c>
      <c r="CC287" s="1" t="s">
        <v>188</v>
      </c>
      <c r="CD287" s="1" t="s">
        <v>189</v>
      </c>
      <c r="CI287" s="1" t="s">
        <v>2346</v>
      </c>
      <c r="CP287" s="1">
        <v>120</v>
      </c>
      <c r="DC287" s="1" t="s">
        <v>233</v>
      </c>
      <c r="DD287" s="1" t="s">
        <v>244</v>
      </c>
      <c r="DE287" s="1" t="s">
        <v>2347</v>
      </c>
      <c r="DF287" s="1" t="s">
        <v>192</v>
      </c>
      <c r="DG287" s="1" t="s">
        <v>2348</v>
      </c>
      <c r="DH287" s="1" t="s">
        <v>211</v>
      </c>
      <c r="DI287" s="1" t="s">
        <v>194</v>
      </c>
      <c r="DJ287" s="1" t="s">
        <v>194</v>
      </c>
      <c r="DK287" s="1" t="s">
        <v>194</v>
      </c>
      <c r="DL287" s="1" t="s">
        <v>194</v>
      </c>
      <c r="DM287" s="1">
        <v>135.95</v>
      </c>
      <c r="DN287" s="41">
        <f>ROUND(IF(AM287="是",IFERROR(DM287*EE287/SUMIF(F:F,F287,EE:EE),DM287),IFERROR(DM287*BT287/SUMIF(F:F,F287,BT:BT),DM287)),2)</f>
        <v>135.95</v>
      </c>
      <c r="DO287" s="41">
        <v>129.33</v>
      </c>
      <c r="DP287" s="41">
        <f>ROUND(IF(AM287="是",IFERROR(DO287*EE287/SUMIF(F:F,F287,EE:EE),DO287),IFERROR(DO287*BT287/SUMIF(F:F,F287,BT:BT),DO287)),2)</f>
        <v>129.33</v>
      </c>
      <c r="DQ287" s="41">
        <v>0</v>
      </c>
      <c r="DR287" s="41">
        <v>0</v>
      </c>
      <c r="DS287" s="41">
        <v>0</v>
      </c>
      <c r="DT287" s="41">
        <v>122.28</v>
      </c>
      <c r="DU287" s="41">
        <v>129.33</v>
      </c>
      <c r="DV287" s="41">
        <v>43.81</v>
      </c>
      <c r="DW287" s="41">
        <v>0</v>
      </c>
      <c r="DX287" s="41">
        <v>0</v>
      </c>
      <c r="DY287" s="41">
        <v>0</v>
      </c>
      <c r="DZ287" s="41">
        <v>0</v>
      </c>
      <c r="EA287" s="41">
        <v>0</v>
      </c>
      <c r="EB287" s="41">
        <v>0</v>
      </c>
      <c r="EC287" s="41">
        <v>0</v>
      </c>
      <c r="ED287" s="41">
        <v>0</v>
      </c>
      <c r="EE287" s="41">
        <f>ROUND(IF(AM287="是",SUM(DQ287:EC287),IFERROR(SUM(DQ287:EC287)*BT287/SUMIF(F:F,F287,BT:BT),SUM(DQ287:EC287))),2)</f>
        <v>295.42</v>
      </c>
      <c r="EF287" s="41" t="s">
        <v>195</v>
      </c>
      <c r="EG287" s="41">
        <f t="shared" ref="EG287:EG350" si="236">ROUND(IF(IFERROR(VALUE(CP287),0)&lt;1,IF(OR(ISNUMBER(SEARCH("B",F287)),IFERROR(VALUE(LEFT(AK287,4)),2000)&lt;1983),DN287,MIN(IF(IFERROR(VALUE(X287),0)&lt;1,0,MAX(MIN(IFERROR(VALUE(X287),0),5),3)*30),DN287)),MIN(MAX(IFERROR(VALUE(CP287),0),IF(OR(ISNUMBER(SEARCH("B",F287)),IFERROR(VALUE(LEFT(AK287,4)),2000)&lt;1983),DN287,MIN(IF(IFERROR(VALUE(X287),0)&lt;1,0,MAX(MIN(IFERROR(VALUE(X287),0),5),3)*30),DN287))),DN287)),2)</f>
        <v>120</v>
      </c>
      <c r="EH287" s="41">
        <f t="shared" ref="EH287:EH350" si="237">EE287*EG287/DN287</f>
        <v>260.760573740346</v>
      </c>
      <c r="EI287" s="1">
        <v>3</v>
      </c>
      <c r="EJ287" s="41">
        <f t="shared" ref="EJ287:EJ350" si="238">DN287-EG287</f>
        <v>15.95</v>
      </c>
      <c r="EK287" s="41">
        <f t="shared" ref="EK287:EK350" si="239">EE287-EH287</f>
        <v>34.6594262596543</v>
      </c>
      <c r="EM287" s="33" t="str">
        <f t="shared" si="226"/>
        <v>经确认，该宗地总面积为135.95平方米，合法用地面积为120平方米，超占土地面积为15.95平方米;建筑总面积为0平方米，合法建筑面积为260.76平方米，超占建筑面积为34.66平方米</v>
      </c>
      <c r="EN287" s="33"/>
      <c r="EO287" s="43" t="str">
        <f t="shared" ref="EO287:EO350" si="240">IF(H287=1,IF(EJ287&gt;0,"该宗地面积为"&amp;ROUND(DN287,2)&amp;"平方米，合法面积为"&amp;ROUND(EG287,2)&amp;"平方米，超占土地面积为"&amp;ROUND(EJ287,2)&amp;"平方米；建筑总面积为"&amp;ROUND(ED287,2)&amp;"平方米，合法建筑面积为"&amp;ROUND(EH287,2)&amp;"平方米，超占建筑面积为"&amp;ROUND(EK287,2)&amp;"平方米。"&amp;CHAR(10),IF(EK287&gt;0,"建筑总面积为"&amp;ROUND(ED287,2)&amp;"平方米，合法建筑面积为"&amp;ROUND(EH287,2)&amp;"平方米，超占建筑面积为"&amp;ROUND(EK287,2)&amp;"平方米。"&amp;CHAR(10),))&amp;IF(U287=0,,U287&amp;"为本农村集体经济组织原成员"&amp;CHAR(10))&amp;IF(W287=0,,"该权利人为本农村集体经济组织原成员的合法继承人")&amp;IF(EN287=0,,EN287&amp;CHAR(10)),MID(EM287,5,1000))</f>
        <v>该宗地面积为135.95平方米，合法面积为120平方米，超占土地面积为15.95平方米；建筑总面积为0平方米，合法建筑面积为260.76平方米，超占建筑面积为34.66平方米。
</v>
      </c>
      <c r="EP287" s="1"/>
      <c r="EQ287" s="1"/>
      <c r="ER287" s="1"/>
      <c r="ES287" s="1">
        <f t="shared" ref="ES287:ES350" si="241">ET287+EU287</f>
        <v>3</v>
      </c>
      <c r="ET287" s="1" t="str">
        <f t="shared" ref="ET287:ET350" si="242">DC287</f>
        <v>3</v>
      </c>
      <c r="EU287" s="1">
        <f t="shared" ref="EU287:EU350" si="243">IF(DS287=0,0,1)</f>
        <v>0</v>
      </c>
      <c r="EV287" s="1">
        <f t="shared" ref="EV287:EV350" si="244">IF(EU287=1,-1,1)</f>
        <v>1</v>
      </c>
      <c r="EW287" s="1" t="str">
        <f t="shared" ref="EW287:EW350" si="245">IF(EU287=0,"1-"&amp;ET287,"-1-"&amp;ET287)</f>
        <v>1-3</v>
      </c>
      <c r="EX287" s="1" t="str">
        <f t="shared" ref="EX287:EX350" si="246">ET287</f>
        <v>3</v>
      </c>
      <c r="EY287" s="1" t="str">
        <f t="shared" ref="EY287:EY350" si="247">EW287&amp;"层"</f>
        <v>1-3层</v>
      </c>
      <c r="FB287" s="5">
        <v>20210526</v>
      </c>
    </row>
    <row r="288" customHeight="1" spans="1:158">
      <c r="A288" s="1">
        <v>1</v>
      </c>
      <c r="B288" s="1" t="s">
        <v>2349</v>
      </c>
      <c r="C288" s="3" t="s">
        <v>2350</v>
      </c>
      <c r="D288" s="1" t="str">
        <f t="shared" si="227"/>
        <v>510821217203JC00350</v>
      </c>
      <c r="E288" s="1" t="str">
        <f t="shared" si="228"/>
        <v>510821217203JC00350F00010001</v>
      </c>
      <c r="F288" s="1" t="s">
        <v>2351</v>
      </c>
      <c r="G288" s="1" t="s">
        <v>169</v>
      </c>
      <c r="H288" s="1">
        <f>COUNTIF(F:F,F288)</f>
        <v>1</v>
      </c>
      <c r="I288" s="5" t="s">
        <v>170</v>
      </c>
      <c r="J288"/>
      <c r="L288" s="1" t="s">
        <v>2352</v>
      </c>
      <c r="M288" s="1">
        <f>COUNTIF(L:L,L288)</f>
        <v>1</v>
      </c>
      <c r="P288" s="6" t="str">
        <f>IFERROR(HYPERLINK(VLOOKUP(L:L,户籍资料路径!A:C,2,FALSE),"有"),"无")</f>
        <v>有</v>
      </c>
      <c r="Q288" s="11" t="str">
        <f>IFERROR(HYPERLINK(VLOOKUP(K:K,权属资料路径!A:B,2,FALSE),"有"),"无")</f>
        <v>无</v>
      </c>
      <c r="R288" s="11" t="str">
        <f>IFERROR(HYPERLINK(VLOOKUP(F:F,调查资料路径!A:B,2,FALSE),"有"),"无")</f>
        <v>无</v>
      </c>
      <c r="S288" s="12" t="str">
        <f t="shared" si="229"/>
        <v>有</v>
      </c>
      <c r="T288" s="1" t="s">
        <v>2353</v>
      </c>
      <c r="X288" s="1" t="s">
        <v>217</v>
      </c>
      <c r="Y288" s="1" t="str">
        <f t="shared" si="230"/>
        <v>2</v>
      </c>
      <c r="Z288" s="7"/>
      <c r="AA288" s="1" t="str">
        <f>VLOOKUP(L:L,[1]Sheet1!$A:$N,2,FALSE)</f>
        <v>四川省旺苍县天星乡木瓜村9组25号</v>
      </c>
      <c r="AB288" s="1">
        <f t="shared" si="231"/>
        <v>0</v>
      </c>
      <c r="AC288" s="1" t="str">
        <f t="shared" si="232"/>
        <v>旺苍县天星乡木瓜村1组集体经济组织成员</v>
      </c>
      <c r="AD288" s="1">
        <v>628216</v>
      </c>
      <c r="AE288" s="1" t="s">
        <v>172</v>
      </c>
      <c r="AF288" s="1" t="s">
        <v>173</v>
      </c>
      <c r="AG288" s="1" t="s">
        <v>1934</v>
      </c>
      <c r="AH288" s="1" t="str">
        <f t="shared" si="233"/>
        <v>旺苍县天星乡木瓜村1组李贤均住宅一幢1-1层</v>
      </c>
      <c r="AJ288" s="1" t="s">
        <v>1935</v>
      </c>
      <c r="AK288" s="5" t="s">
        <v>2354</v>
      </c>
      <c r="AP288" s="24" t="s">
        <v>177</v>
      </c>
      <c r="AS288" s="25" t="str">
        <f t="shared" si="234"/>
        <v>本宗地采用测距仪丈量了部分界址边长。界址线清楚，双方现场指界，与邻宗地无争议。</v>
      </c>
      <c r="AT288" s="5" t="s">
        <v>178</v>
      </c>
      <c r="AU288" s="1" t="s">
        <v>179</v>
      </c>
      <c r="AW288" s="1" t="s">
        <v>180</v>
      </c>
      <c r="AY288" s="5" t="s">
        <v>181</v>
      </c>
      <c r="BA288" s="1">
        <v>0</v>
      </c>
      <c r="BB288" s="1">
        <v>0</v>
      </c>
      <c r="BD288" s="1" t="e">
        <f>VLOOKUP(K:K,面签资料路径!A:C,2,0)</f>
        <v>#N/A</v>
      </c>
      <c r="BG288" s="1" t="s">
        <v>207</v>
      </c>
      <c r="BH288" s="1" t="s">
        <v>185</v>
      </c>
      <c r="BJ288" s="1" t="s">
        <v>186</v>
      </c>
      <c r="BK288" s="1" t="str">
        <f t="shared" si="235"/>
        <v>自行修建</v>
      </c>
      <c r="BL288" s="1" t="s">
        <v>208</v>
      </c>
      <c r="BM288" s="1" t="s">
        <v>209</v>
      </c>
      <c r="BX288" s="1" t="s">
        <v>188</v>
      </c>
      <c r="BY288" s="1" t="s">
        <v>189</v>
      </c>
      <c r="BZ288" s="1" t="s">
        <v>189</v>
      </c>
      <c r="CA288" s="1" t="s">
        <v>189</v>
      </c>
      <c r="CB288" s="1" t="s">
        <v>189</v>
      </c>
      <c r="CC288" s="1" t="s">
        <v>188</v>
      </c>
      <c r="CD288" s="1" t="s">
        <v>189</v>
      </c>
      <c r="DC288" s="1" t="s">
        <v>169</v>
      </c>
      <c r="DD288" s="1" t="s">
        <v>210</v>
      </c>
      <c r="DE288" s="1" t="s">
        <v>2355</v>
      </c>
      <c r="DF288" s="1" t="s">
        <v>192</v>
      </c>
      <c r="DG288" s="1" t="s">
        <v>211</v>
      </c>
      <c r="DH288" s="1" t="s">
        <v>211</v>
      </c>
      <c r="DI288" s="1" t="s">
        <v>194</v>
      </c>
      <c r="DJ288" s="1" t="s">
        <v>194</v>
      </c>
      <c r="DK288" s="1" t="s">
        <v>194</v>
      </c>
      <c r="DL288" s="1" t="s">
        <v>194</v>
      </c>
      <c r="DM288" s="1">
        <v>137.73</v>
      </c>
      <c r="DN288" s="41">
        <f>ROUND(IF(AM288="是",IFERROR(DM288*EE288/SUMIF(F:F,F288,EE:EE),DM288),IFERROR(DM288*BT288/SUMIF(F:F,F288,BT:BT),DM288)),2)</f>
        <v>137.73</v>
      </c>
      <c r="DO288" s="41">
        <v>99.44</v>
      </c>
      <c r="DP288" s="41">
        <f>ROUND(IF(AM288="是",IFERROR(DO288*EE288/SUMIF(F:F,F288,EE:EE),DO288),IFERROR(DO288*BT288/SUMIF(F:F,F288,BT:BT),DO288)),2)</f>
        <v>99.44</v>
      </c>
      <c r="DQ288" s="41">
        <v>0</v>
      </c>
      <c r="DR288" s="41">
        <v>0</v>
      </c>
      <c r="DS288" s="41">
        <v>0</v>
      </c>
      <c r="DT288" s="41">
        <v>99.44</v>
      </c>
      <c r="DU288" s="41">
        <v>0</v>
      </c>
      <c r="DV288" s="41">
        <v>0</v>
      </c>
      <c r="DW288" s="41">
        <v>0</v>
      </c>
      <c r="DX288" s="41">
        <v>0</v>
      </c>
      <c r="DY288" s="41">
        <v>0</v>
      </c>
      <c r="DZ288" s="41">
        <v>0</v>
      </c>
      <c r="EA288" s="41">
        <v>0</v>
      </c>
      <c r="EB288" s="41">
        <v>0</v>
      </c>
      <c r="EC288" s="41">
        <v>0</v>
      </c>
      <c r="ED288" s="41">
        <v>0</v>
      </c>
      <c r="EE288" s="41">
        <f>ROUND(IF(AM288="是",SUM(DQ288:EC288),IFERROR(SUM(DQ288:EC288)*BT288/SUMIF(F:F,F288,BT:BT),SUM(DQ288:EC288))),2)</f>
        <v>99.44</v>
      </c>
      <c r="EF288" s="41" t="s">
        <v>195</v>
      </c>
      <c r="EG288" s="41">
        <f t="shared" si="236"/>
        <v>90</v>
      </c>
      <c r="EH288" s="41">
        <f t="shared" si="237"/>
        <v>64.9793073404487</v>
      </c>
      <c r="EI288" s="1">
        <v>1</v>
      </c>
      <c r="EJ288" s="41">
        <f t="shared" si="238"/>
        <v>47.73</v>
      </c>
      <c r="EK288" s="41">
        <f t="shared" si="239"/>
        <v>34.4606926595513</v>
      </c>
      <c r="EM288" s="33" t="str">
        <f t="shared" si="226"/>
        <v>经确认，该宗地总面积为137.73平方米，合法用地面积为90平方米，超占土地面积为47.73平方米;建筑总面积为0平方米，合法建筑面积为64.98平方米，超占建筑面积为34.46平方米</v>
      </c>
      <c r="EN288" s="33"/>
      <c r="EO288" s="43" t="str">
        <f t="shared" si="240"/>
        <v>该宗地面积为137.73平方米，合法面积为90平方米，超占土地面积为47.73平方米；建筑总面积为0平方米，合法建筑面积为64.98平方米，超占建筑面积为34.46平方米。
</v>
      </c>
      <c r="EP288" s="1"/>
      <c r="EQ288" s="1"/>
      <c r="ER288" s="1"/>
      <c r="ES288" s="1">
        <f t="shared" si="241"/>
        <v>1</v>
      </c>
      <c r="ET288" s="1" t="str">
        <f t="shared" si="242"/>
        <v>1</v>
      </c>
      <c r="EU288" s="1">
        <f t="shared" si="243"/>
        <v>0</v>
      </c>
      <c r="EV288" s="1">
        <f t="shared" si="244"/>
        <v>1</v>
      </c>
      <c r="EW288" s="1" t="str">
        <f t="shared" si="245"/>
        <v>1-1</v>
      </c>
      <c r="EX288" s="1" t="str">
        <f t="shared" si="246"/>
        <v>1</v>
      </c>
      <c r="EY288" s="1" t="str">
        <f t="shared" si="247"/>
        <v>1-1层</v>
      </c>
      <c r="FB288" s="5">
        <v>20210526</v>
      </c>
    </row>
    <row r="289" customHeight="1" spans="1:158">
      <c r="A289" s="1">
        <v>1</v>
      </c>
      <c r="B289" s="1" t="s">
        <v>2356</v>
      </c>
      <c r="C289" s="3" t="s">
        <v>2357</v>
      </c>
      <c r="D289" s="1" t="str">
        <f t="shared" si="227"/>
        <v>510821217203JC00351</v>
      </c>
      <c r="E289" s="1" t="str">
        <f t="shared" si="228"/>
        <v>510821217203JC00351F00010001</v>
      </c>
      <c r="F289" s="1" t="s">
        <v>2358</v>
      </c>
      <c r="G289" s="1" t="s">
        <v>169</v>
      </c>
      <c r="H289" s="1">
        <f>COUNTIF(F:F,F289)</f>
        <v>1</v>
      </c>
      <c r="I289" s="5" t="s">
        <v>170</v>
      </c>
      <c r="L289" s="1" t="s">
        <v>2359</v>
      </c>
      <c r="M289" s="1">
        <f>COUNTIF(L:L,L289)</f>
        <v>1</v>
      </c>
      <c r="P289" s="8" t="str">
        <f>IFERROR(HYPERLINK(VLOOKUP(L:L,户籍资料路径!A:C,2,FALSE),"有"),"无")</f>
        <v>有</v>
      </c>
      <c r="Q289" s="11" t="str">
        <f>IFERROR(HYPERLINK(VLOOKUP(K:K,权属资料路径!A:B,2,FALSE),"有"),"无")</f>
        <v>无</v>
      </c>
      <c r="R289" s="11" t="str">
        <f>IFERROR(HYPERLINK(VLOOKUP(F:F,调查资料路径!A:B,2,FALSE),"有"),"无")</f>
        <v>无</v>
      </c>
      <c r="S289" s="12" t="str">
        <f t="shared" si="229"/>
        <v>有</v>
      </c>
      <c r="T289" s="13" t="s">
        <v>2360</v>
      </c>
      <c r="U289" s="13"/>
      <c r="V289" s="13"/>
      <c r="W289" s="13"/>
      <c r="X289" s="1" t="s">
        <v>241</v>
      </c>
      <c r="Y289" s="1" t="str">
        <f t="shared" si="230"/>
        <v>5</v>
      </c>
      <c r="Z289" s="1" t="s">
        <v>2361</v>
      </c>
      <c r="AA289" s="1" t="str">
        <f>VLOOKUP(L:L,[1]Sheet1!$A:$N,2,FALSE)</f>
        <v>四川省旺苍县天星乡木瓜村9组32号</v>
      </c>
      <c r="AB289" s="1">
        <f t="shared" si="231"/>
        <v>0</v>
      </c>
      <c r="AC289" s="1" t="str">
        <f t="shared" si="232"/>
        <v>旺苍县天星乡木瓜村1组集体经济组织成员</v>
      </c>
      <c r="AD289" s="1">
        <v>628216</v>
      </c>
      <c r="AE289" s="1" t="s">
        <v>172</v>
      </c>
      <c r="AF289" s="1" t="s">
        <v>173</v>
      </c>
      <c r="AG289" s="1" t="s">
        <v>1934</v>
      </c>
      <c r="AH289" s="1" t="str">
        <f t="shared" si="233"/>
        <v>旺苍县天星乡木瓜村1组付美廷住宅一幢1-3层</v>
      </c>
      <c r="AJ289" s="1" t="s">
        <v>1935</v>
      </c>
      <c r="AK289" s="5" t="s">
        <v>2362</v>
      </c>
      <c r="AP289" s="24" t="s">
        <v>177</v>
      </c>
      <c r="AQ289" s="9"/>
      <c r="AS289" s="25" t="str">
        <f t="shared" si="234"/>
        <v>本宗地采用测距仪丈量了部分界址边长。界址线清楚，双方现场指界，与邻宗地无争议。</v>
      </c>
      <c r="AT289" s="5" t="s">
        <v>178</v>
      </c>
      <c r="AU289" s="1" t="s">
        <v>179</v>
      </c>
      <c r="AW289" s="1" t="s">
        <v>180</v>
      </c>
      <c r="AY289" s="5" t="s">
        <v>181</v>
      </c>
      <c r="BA289" s="1">
        <v>0</v>
      </c>
      <c r="BB289" s="1">
        <v>0</v>
      </c>
      <c r="BD289" s="1" t="e">
        <f>VLOOKUP(K:K,面签资料路径!A:C,2,0)</f>
        <v>#N/A</v>
      </c>
      <c r="BG289" s="1" t="s">
        <v>207</v>
      </c>
      <c r="BH289" s="1" t="s">
        <v>185</v>
      </c>
      <c r="BJ289" s="1" t="s">
        <v>186</v>
      </c>
      <c r="BK289" s="1" t="str">
        <f t="shared" si="235"/>
        <v>自行修建</v>
      </c>
      <c r="BL289" s="1" t="s">
        <v>208</v>
      </c>
      <c r="BM289" s="1" t="s">
        <v>209</v>
      </c>
      <c r="BX289" s="1" t="s">
        <v>189</v>
      </c>
      <c r="BY289" s="1" t="s">
        <v>189</v>
      </c>
      <c r="BZ289" s="1" t="s">
        <v>189</v>
      </c>
      <c r="CA289" s="1" t="s">
        <v>189</v>
      </c>
      <c r="CB289" s="1" t="s">
        <v>189</v>
      </c>
      <c r="CC289" s="1" t="s">
        <v>188</v>
      </c>
      <c r="CD289" s="1" t="s">
        <v>189</v>
      </c>
      <c r="DC289" s="1" t="s">
        <v>233</v>
      </c>
      <c r="DD289" s="1" t="s">
        <v>244</v>
      </c>
      <c r="DE289" s="1" t="s">
        <v>220</v>
      </c>
      <c r="DF289" s="1" t="s">
        <v>192</v>
      </c>
      <c r="DG289" s="1" t="s">
        <v>2363</v>
      </c>
      <c r="DH289" s="1" t="s">
        <v>211</v>
      </c>
      <c r="DI289" s="1" t="s">
        <v>194</v>
      </c>
      <c r="DJ289" s="1" t="s">
        <v>194</v>
      </c>
      <c r="DK289" s="1" t="s">
        <v>194</v>
      </c>
      <c r="DL289" s="1" t="s">
        <v>194</v>
      </c>
      <c r="DM289" s="1">
        <v>407.47</v>
      </c>
      <c r="DN289" s="41">
        <f>ROUND(IF(AM289="是",IFERROR(DM289*EE289/SUMIF(F:F,F289,EE:EE),DM289),IFERROR(DM289*BT289/SUMIF(F:F,F289,BT:BT),DM289)),2)</f>
        <v>407.47</v>
      </c>
      <c r="DO289" s="41">
        <v>328.91</v>
      </c>
      <c r="DP289" s="41">
        <f>ROUND(IF(AM289="是",IFERROR(DO289*EE289/SUMIF(F:F,F289,EE:EE),DO289),IFERROR(DO289*BT289/SUMIF(F:F,F289,BT:BT),DO289)),2)</f>
        <v>328.91</v>
      </c>
      <c r="DQ289" s="41">
        <v>0</v>
      </c>
      <c r="DR289" s="41">
        <v>0</v>
      </c>
      <c r="DS289" s="41">
        <v>0</v>
      </c>
      <c r="DT289" s="41">
        <v>320.61</v>
      </c>
      <c r="DU289" s="41">
        <v>159.24</v>
      </c>
      <c r="DV289" s="41">
        <v>122.48</v>
      </c>
      <c r="DW289" s="41">
        <v>0</v>
      </c>
      <c r="DX289" s="41">
        <v>0</v>
      </c>
      <c r="DY289" s="41">
        <v>0</v>
      </c>
      <c r="DZ289" s="41">
        <v>0</v>
      </c>
      <c r="EA289" s="41">
        <v>0</v>
      </c>
      <c r="EB289" s="41">
        <v>0</v>
      </c>
      <c r="EC289" s="41">
        <v>0</v>
      </c>
      <c r="ED289" s="41">
        <v>0</v>
      </c>
      <c r="EE289" s="41">
        <f>ROUND(IF(AM289="是",SUM(DQ289:EC289),IFERROR(SUM(DQ289:EC289)*BT289/SUMIF(F:F,F289,BT:BT),SUM(DQ289:EC289))),2)</f>
        <v>602.33</v>
      </c>
      <c r="EF289" s="41" t="s">
        <v>195</v>
      </c>
      <c r="EG289" s="41">
        <f t="shared" si="236"/>
        <v>150</v>
      </c>
      <c r="EH289" s="41">
        <f t="shared" si="237"/>
        <v>221.732888310796</v>
      </c>
      <c r="EI289" s="1">
        <v>3</v>
      </c>
      <c r="EJ289" s="41">
        <f t="shared" si="238"/>
        <v>257.47</v>
      </c>
      <c r="EK289" s="41">
        <f t="shared" si="239"/>
        <v>380.597111689204</v>
      </c>
      <c r="EM289" s="33" t="str">
        <f t="shared" si="226"/>
        <v>经确认，该宗地总面积为407.47平方米，合法用地面积为150平方米，超占土地面积为257.47平方米;建筑总面积为0平方米，合法建筑面积为221.73平方米，超占建筑面积为380.6平方米</v>
      </c>
      <c r="EN289" s="33"/>
      <c r="EO289" s="43" t="str">
        <f t="shared" si="240"/>
        <v>该宗地面积为407.47平方米，合法面积为150平方米，超占土地面积为257.47平方米；建筑总面积为0平方米，合法建筑面积为221.73平方米，超占建筑面积为380.6平方米。
</v>
      </c>
      <c r="EP289" s="1"/>
      <c r="EQ289" s="1"/>
      <c r="ER289" s="1"/>
      <c r="ES289" s="1">
        <f t="shared" si="241"/>
        <v>3</v>
      </c>
      <c r="ET289" s="1" t="str">
        <f t="shared" si="242"/>
        <v>3</v>
      </c>
      <c r="EU289" s="1">
        <f t="shared" si="243"/>
        <v>0</v>
      </c>
      <c r="EV289" s="1">
        <f t="shared" si="244"/>
        <v>1</v>
      </c>
      <c r="EW289" s="1" t="str">
        <f t="shared" si="245"/>
        <v>1-3</v>
      </c>
      <c r="EX289" s="1" t="str">
        <f t="shared" si="246"/>
        <v>3</v>
      </c>
      <c r="EY289" s="1" t="str">
        <f t="shared" si="247"/>
        <v>1-3层</v>
      </c>
      <c r="FB289" s="5">
        <v>20210526</v>
      </c>
    </row>
    <row r="290" customHeight="1" spans="1:158">
      <c r="A290" s="1">
        <v>1</v>
      </c>
      <c r="B290" s="1" t="s">
        <v>2364</v>
      </c>
      <c r="C290" s="3" t="s">
        <v>2365</v>
      </c>
      <c r="D290" s="1" t="str">
        <f t="shared" si="227"/>
        <v>510821217203JC00352</v>
      </c>
      <c r="E290" s="1" t="str">
        <f t="shared" si="228"/>
        <v>510821217203JC00352F00010001</v>
      </c>
      <c r="F290" s="1" t="s">
        <v>2366</v>
      </c>
      <c r="G290" s="1" t="s">
        <v>169</v>
      </c>
      <c r="H290" s="1">
        <f>COUNTIF(F:F,F290)</f>
        <v>1</v>
      </c>
      <c r="I290" s="5" t="s">
        <v>170</v>
      </c>
      <c r="J290"/>
      <c r="L290" s="1" t="s">
        <v>2367</v>
      </c>
      <c r="M290" s="1">
        <f>COUNTIF(L:L,L290)</f>
        <v>1</v>
      </c>
      <c r="P290" s="6" t="str">
        <f>IFERROR(HYPERLINK(VLOOKUP(L:L,户籍资料路径!A:C,2,FALSE),"有"),"无")</f>
        <v>有</v>
      </c>
      <c r="Q290" s="11" t="str">
        <f>IFERROR(HYPERLINK(VLOOKUP(K:K,权属资料路径!A:B,2,FALSE),"有"),"无")</f>
        <v>无</v>
      </c>
      <c r="R290" s="11" t="str">
        <f>IFERROR(HYPERLINK(VLOOKUP(F:F,调查资料路径!A:B,2,FALSE),"有"),"无")</f>
        <v>无</v>
      </c>
      <c r="S290" s="12" t="str">
        <f t="shared" si="229"/>
        <v>有</v>
      </c>
      <c r="T290" s="1" t="s">
        <v>2368</v>
      </c>
      <c r="X290" s="1" t="s">
        <v>202</v>
      </c>
      <c r="Y290" s="1" t="str">
        <f t="shared" si="230"/>
        <v>4</v>
      </c>
      <c r="Z290" s="1" t="s">
        <v>2369</v>
      </c>
      <c r="AA290" s="1" t="str">
        <f>VLOOKUP(L:L,[1]Sheet1!$A:$N,2,FALSE)</f>
        <v>四川省旺苍县天星乡木瓜村9组13号</v>
      </c>
      <c r="AB290" s="1">
        <f t="shared" si="231"/>
        <v>0</v>
      </c>
      <c r="AC290" s="1" t="str">
        <f t="shared" si="232"/>
        <v>旺苍县天星乡木瓜村1组集体经济组织成员</v>
      </c>
      <c r="AD290" s="1">
        <v>628216</v>
      </c>
      <c r="AE290" s="1" t="s">
        <v>172</v>
      </c>
      <c r="AF290" s="1" t="s">
        <v>173</v>
      </c>
      <c r="AG290" s="1" t="s">
        <v>1934</v>
      </c>
      <c r="AH290" s="1" t="str">
        <f t="shared" si="233"/>
        <v>旺苍县天星乡木瓜村1组刘加美住宅一幢1-2层</v>
      </c>
      <c r="AJ290" s="1" t="s">
        <v>1935</v>
      </c>
      <c r="AK290" s="5" t="s">
        <v>2370</v>
      </c>
      <c r="AP290" s="24" t="s">
        <v>177</v>
      </c>
      <c r="AS290" s="25" t="str">
        <f t="shared" si="234"/>
        <v>本宗地采用测距仪丈量了部分界址边长。界址线清楚，双方现场指界，与邻宗地无争议。</v>
      </c>
      <c r="AT290" s="5" t="s">
        <v>178</v>
      </c>
      <c r="AU290" s="1" t="s">
        <v>179</v>
      </c>
      <c r="AW290" s="1" t="s">
        <v>180</v>
      </c>
      <c r="AY290" s="5" t="s">
        <v>181</v>
      </c>
      <c r="BA290" s="1">
        <v>0</v>
      </c>
      <c r="BB290" s="1">
        <v>0</v>
      </c>
      <c r="BD290" s="1" t="e">
        <f>VLOOKUP(K:K,面签资料路径!A:C,2,0)</f>
        <v>#N/A</v>
      </c>
      <c r="BG290" s="1" t="s">
        <v>207</v>
      </c>
      <c r="BH290" s="1" t="s">
        <v>185</v>
      </c>
      <c r="BJ290" s="1" t="s">
        <v>186</v>
      </c>
      <c r="BK290" s="1" t="str">
        <f t="shared" si="235"/>
        <v>自行修建</v>
      </c>
      <c r="BL290" s="1" t="s">
        <v>208</v>
      </c>
      <c r="BM290" s="1" t="s">
        <v>209</v>
      </c>
      <c r="BX290" s="1" t="s">
        <v>188</v>
      </c>
      <c r="BY290" s="1" t="s">
        <v>189</v>
      </c>
      <c r="BZ290" s="1" t="s">
        <v>189</v>
      </c>
      <c r="CA290" s="1" t="s">
        <v>189</v>
      </c>
      <c r="CB290" s="1" t="s">
        <v>189</v>
      </c>
      <c r="CC290" s="1" t="s">
        <v>188</v>
      </c>
      <c r="CD290" s="1" t="s">
        <v>189</v>
      </c>
      <c r="DC290" s="1" t="s">
        <v>217</v>
      </c>
      <c r="DD290" s="1" t="s">
        <v>244</v>
      </c>
      <c r="DE290" s="1" t="s">
        <v>193</v>
      </c>
      <c r="DF290" s="1" t="s">
        <v>220</v>
      </c>
      <c r="DG290" s="1" t="s">
        <v>192</v>
      </c>
      <c r="DH290" s="1" t="s">
        <v>211</v>
      </c>
      <c r="DI290" s="1" t="s">
        <v>194</v>
      </c>
      <c r="DJ290" s="1" t="s">
        <v>194</v>
      </c>
      <c r="DK290" s="1" t="s">
        <v>194</v>
      </c>
      <c r="DL290" s="1" t="s">
        <v>194</v>
      </c>
      <c r="DM290" s="1">
        <v>240.69</v>
      </c>
      <c r="DN290" s="41">
        <f>ROUND(IF(AM290="是",IFERROR(DM290*EE290/SUMIF(F:F,F290,EE:EE),DM290),IFERROR(DM290*BT290/SUMIF(F:F,F290,BT:BT),DM290)),2)</f>
        <v>240.69</v>
      </c>
      <c r="DO290" s="41">
        <v>201.98</v>
      </c>
      <c r="DP290" s="41">
        <f>ROUND(IF(AM290="是",IFERROR(DO290*EE290/SUMIF(F:F,F290,EE:EE),DO290),IFERROR(DO290*BT290/SUMIF(F:F,F290,BT:BT),DO290)),2)</f>
        <v>201.98</v>
      </c>
      <c r="DQ290" s="41">
        <v>0</v>
      </c>
      <c r="DR290" s="41">
        <v>0</v>
      </c>
      <c r="DS290" s="41">
        <v>0</v>
      </c>
      <c r="DT290" s="41">
        <v>201.98</v>
      </c>
      <c r="DU290" s="41">
        <v>72.04</v>
      </c>
      <c r="DV290" s="41">
        <v>0</v>
      </c>
      <c r="DW290" s="41">
        <v>0</v>
      </c>
      <c r="DX290" s="41">
        <v>0</v>
      </c>
      <c r="DY290" s="41">
        <v>0</v>
      </c>
      <c r="DZ290" s="41">
        <v>0</v>
      </c>
      <c r="EA290" s="41">
        <v>0</v>
      </c>
      <c r="EB290" s="41">
        <v>0</v>
      </c>
      <c r="EC290" s="41">
        <v>0</v>
      </c>
      <c r="ED290" s="41">
        <v>0</v>
      </c>
      <c r="EE290" s="41">
        <f>ROUND(IF(AM290="是",SUM(DQ290:EC290),IFERROR(SUM(DQ290:EC290)*BT290/SUMIF(F:F,F290,BT:BT),SUM(DQ290:EC290))),2)</f>
        <v>274.02</v>
      </c>
      <c r="EF290" s="41" t="s">
        <v>195</v>
      </c>
      <c r="EG290" s="41">
        <f t="shared" si="236"/>
        <v>120</v>
      </c>
      <c r="EH290" s="41">
        <f t="shared" si="237"/>
        <v>136.617225476754</v>
      </c>
      <c r="EI290" s="1">
        <v>2</v>
      </c>
      <c r="EJ290" s="41">
        <f t="shared" si="238"/>
        <v>120.69</v>
      </c>
      <c r="EK290" s="41">
        <f t="shared" si="239"/>
        <v>137.402774523246</v>
      </c>
      <c r="EM290" s="33" t="str">
        <f t="shared" si="226"/>
        <v>经确认，该宗地总面积为240.69平方米，合法用地面积为120平方米，超占土地面积为120.69平方米;建筑总面积为0平方米，合法建筑面积为136.62平方米，超占建筑面积为137.4平方米</v>
      </c>
      <c r="EN290" s="33"/>
      <c r="EO290" s="43" t="str">
        <f t="shared" si="240"/>
        <v>该宗地面积为240.69平方米，合法面积为120平方米，超占土地面积为120.69平方米；建筑总面积为0平方米，合法建筑面积为136.62平方米，超占建筑面积为137.4平方米。
</v>
      </c>
      <c r="EP290" s="1"/>
      <c r="EQ290" s="1"/>
      <c r="ER290" s="1"/>
      <c r="ES290" s="1">
        <f t="shared" si="241"/>
        <v>2</v>
      </c>
      <c r="ET290" s="1" t="str">
        <f t="shared" si="242"/>
        <v>2</v>
      </c>
      <c r="EU290" s="1">
        <f t="shared" si="243"/>
        <v>0</v>
      </c>
      <c r="EV290" s="1">
        <f t="shared" si="244"/>
        <v>1</v>
      </c>
      <c r="EW290" s="1" t="str">
        <f t="shared" si="245"/>
        <v>1-2</v>
      </c>
      <c r="EX290" s="1" t="str">
        <f t="shared" si="246"/>
        <v>2</v>
      </c>
      <c r="EY290" s="1" t="str">
        <f t="shared" si="247"/>
        <v>1-2层</v>
      </c>
      <c r="FB290" s="5">
        <v>20210526</v>
      </c>
    </row>
    <row r="291" customHeight="1" spans="1:158">
      <c r="A291" s="1">
        <v>1</v>
      </c>
      <c r="B291" s="1" t="s">
        <v>2371</v>
      </c>
      <c r="C291" s="3" t="s">
        <v>2372</v>
      </c>
      <c r="D291" s="1" t="str">
        <f t="shared" si="227"/>
        <v>510821217203JC00353</v>
      </c>
      <c r="E291" s="1" t="str">
        <f t="shared" si="228"/>
        <v>510821217203JC00353F00010001</v>
      </c>
      <c r="F291" s="1" t="s">
        <v>2373</v>
      </c>
      <c r="G291" s="1" t="s">
        <v>169</v>
      </c>
      <c r="H291" s="1">
        <f>COUNTIF(F:F,F291)</f>
        <v>1</v>
      </c>
      <c r="I291" s="5" t="s">
        <v>170</v>
      </c>
      <c r="J291" s="9"/>
      <c r="L291" s="1" t="s">
        <v>2374</v>
      </c>
      <c r="M291" s="1">
        <f>COUNTIF(L:L,L291)</f>
        <v>1</v>
      </c>
      <c r="P291" s="6" t="str">
        <f>IFERROR(HYPERLINK(VLOOKUP(L:L,户籍资料路径!A:C,2,FALSE),"有"),"无")</f>
        <v>有</v>
      </c>
      <c r="Q291" s="11" t="str">
        <f>IFERROR(HYPERLINK(VLOOKUP(L:L,权属资料路径!A:B,2,FALSE),"有"),"无")</f>
        <v>无</v>
      </c>
      <c r="R291" s="11" t="str">
        <f>IFERROR(HYPERLINK(VLOOKUP(F:F,调查资料路径!A:B,2,FALSE),"有"),"无")</f>
        <v>无</v>
      </c>
      <c r="S291" s="12" t="str">
        <f t="shared" si="229"/>
        <v>有</v>
      </c>
      <c r="T291" s="1" t="s">
        <v>2375</v>
      </c>
      <c r="X291" s="1" t="s">
        <v>217</v>
      </c>
      <c r="Y291" s="1" t="str">
        <f t="shared" si="230"/>
        <v>2</v>
      </c>
      <c r="Z291" s="33" t="s">
        <v>2376</v>
      </c>
      <c r="AA291" s="1" t="str">
        <f>VLOOKUP(L:L,[1]Sheet1!$A:$N,2,FALSE)</f>
        <v>四川省旺苍县天星乡木瓜村1组54号</v>
      </c>
      <c r="AB291" s="1">
        <f t="shared" si="231"/>
        <v>0</v>
      </c>
      <c r="AC291" s="1" t="str">
        <f t="shared" si="232"/>
        <v>旺苍县天星乡木瓜村1组集体经济组织成员</v>
      </c>
      <c r="AD291" s="1">
        <v>628216</v>
      </c>
      <c r="AE291" s="1" t="s">
        <v>172</v>
      </c>
      <c r="AF291" s="1" t="s">
        <v>173</v>
      </c>
      <c r="AG291" s="1" t="s">
        <v>1934</v>
      </c>
      <c r="AH291" s="1" t="str">
        <f t="shared" si="233"/>
        <v>旺苍县天星乡木瓜村1组赵成昌住宅一幢1-1层</v>
      </c>
      <c r="AJ291" s="1" t="s">
        <v>1935</v>
      </c>
      <c r="AK291" s="5" t="s">
        <v>2377</v>
      </c>
      <c r="AP291" s="24" t="s">
        <v>177</v>
      </c>
      <c r="AQ291" s="27" t="s">
        <v>2378</v>
      </c>
      <c r="AS291" s="25" t="str">
        <f t="shared" si="234"/>
        <v>本宗地采用测距仪丈量了部分界址边长。界址线清楚，双方现场指界，与邻宗地无争议。该权利人还有一处房屋与张连得的房屋相连，尚未拆除。</v>
      </c>
      <c r="AT291" s="5" t="s">
        <v>178</v>
      </c>
      <c r="AU291" s="1" t="s">
        <v>179</v>
      </c>
      <c r="AW291" s="1" t="s">
        <v>180</v>
      </c>
      <c r="AY291" s="5" t="s">
        <v>181</v>
      </c>
      <c r="BA291" s="1" t="s">
        <v>570</v>
      </c>
      <c r="BB291" s="1" t="s">
        <v>857</v>
      </c>
      <c r="BD291" s="1" t="e">
        <f>VLOOKUP(K:K,面签资料路径!A:C,2,0)</f>
        <v>#N/A</v>
      </c>
      <c r="BG291" s="1" t="s">
        <v>207</v>
      </c>
      <c r="BH291" s="1" t="s">
        <v>185</v>
      </c>
      <c r="BJ291" s="1" t="s">
        <v>186</v>
      </c>
      <c r="BK291" s="1" t="str">
        <f t="shared" si="235"/>
        <v>自行修建</v>
      </c>
      <c r="BL291" s="1" t="s">
        <v>208</v>
      </c>
      <c r="BM291" s="1" t="s">
        <v>209</v>
      </c>
      <c r="BX291" s="1" t="s">
        <v>188</v>
      </c>
      <c r="BY291" s="1" t="s">
        <v>189</v>
      </c>
      <c r="BZ291" s="1" t="s">
        <v>188</v>
      </c>
      <c r="CA291" s="1" t="s">
        <v>189</v>
      </c>
      <c r="CB291" s="1" t="s">
        <v>189</v>
      </c>
      <c r="CC291" s="1" t="s">
        <v>188</v>
      </c>
      <c r="CD291" s="1" t="s">
        <v>189</v>
      </c>
      <c r="DC291" s="1" t="s">
        <v>169</v>
      </c>
      <c r="DD291" s="1" t="s">
        <v>210</v>
      </c>
      <c r="DE291" s="1" t="s">
        <v>220</v>
      </c>
      <c r="DF291" s="1" t="s">
        <v>211</v>
      </c>
      <c r="DG291" s="1" t="s">
        <v>220</v>
      </c>
      <c r="DH291" s="1" t="s">
        <v>192</v>
      </c>
      <c r="DI291" s="1" t="s">
        <v>194</v>
      </c>
      <c r="DJ291" s="1" t="s">
        <v>194</v>
      </c>
      <c r="DK291" s="1" t="s">
        <v>194</v>
      </c>
      <c r="DL291" s="1" t="s">
        <v>194</v>
      </c>
      <c r="DM291" s="1">
        <v>173.34</v>
      </c>
      <c r="DN291" s="41">
        <f>ROUND(IF(AM291="是",IFERROR(DM291*EE291/SUMIF(F:F,F291,EE:EE),DM291),IFERROR(DM291*BT291/SUMIF(F:F,F291,BT:BT),DM291)),2)</f>
        <v>173.34</v>
      </c>
      <c r="DO291" s="41">
        <v>131.1</v>
      </c>
      <c r="DP291" s="41">
        <f>ROUND(IF(AM291="是",IFERROR(DO291*EE291/SUMIF(F:F,F291,EE:EE),DO291),IFERROR(DO291*BT291/SUMIF(F:F,F291,BT:BT),DO291)),2)</f>
        <v>131.1</v>
      </c>
      <c r="DQ291" s="41">
        <v>0</v>
      </c>
      <c r="DR291" s="41">
        <v>0</v>
      </c>
      <c r="DS291" s="41">
        <v>0</v>
      </c>
      <c r="DT291" s="41">
        <v>131.1</v>
      </c>
      <c r="DU291" s="41">
        <v>0</v>
      </c>
      <c r="DV291" s="41">
        <v>0</v>
      </c>
      <c r="DW291" s="41">
        <v>0</v>
      </c>
      <c r="DX291" s="41">
        <v>0</v>
      </c>
      <c r="DY291" s="41">
        <v>0</v>
      </c>
      <c r="DZ291" s="41">
        <v>0</v>
      </c>
      <c r="EA291" s="41">
        <v>0</v>
      </c>
      <c r="EB291" s="41">
        <v>0</v>
      </c>
      <c r="EC291" s="41">
        <v>0</v>
      </c>
      <c r="ED291" s="41">
        <v>0</v>
      </c>
      <c r="EE291" s="41">
        <f>ROUND(IF(AM291="是",SUM(DQ291:EC291),IFERROR(SUM(DQ291:EC291)*BT291/SUMIF(F:F,F291,BT:BT),SUM(DQ291:EC291))),2)</f>
        <v>131.1</v>
      </c>
      <c r="EF291" s="41" t="s">
        <v>195</v>
      </c>
      <c r="EG291" s="41">
        <f t="shared" si="236"/>
        <v>90</v>
      </c>
      <c r="EH291" s="41">
        <f t="shared" si="237"/>
        <v>68.0685358255452</v>
      </c>
      <c r="EI291" s="1">
        <v>1</v>
      </c>
      <c r="EJ291" s="41">
        <f t="shared" si="238"/>
        <v>83.34</v>
      </c>
      <c r="EK291" s="41">
        <f t="shared" si="239"/>
        <v>63.0314641744548</v>
      </c>
      <c r="EM291" s="33" t="str">
        <f t="shared" si="226"/>
        <v>经确认，该宗地总面积为173.34平方米，合法用地面积为90平方米，超占土地面积为83.34平方米;建筑总面积为0平方米，合法建筑面积为68.07平方米，超占建筑面积为63.03平方米</v>
      </c>
      <c r="EN291" s="33"/>
      <c r="EO291" s="43" t="str">
        <f t="shared" si="240"/>
        <v>该宗地面积为173.34平方米，合法面积为90平方米，超占土地面积为83.34平方米；建筑总面积为0平方米，合法建筑面积为68.07平方米，超占建筑面积为63.03平方米。
</v>
      </c>
      <c r="EP291" s="1"/>
      <c r="EQ291" s="1"/>
      <c r="ER291" s="1"/>
      <c r="ES291" s="1">
        <f t="shared" si="241"/>
        <v>1</v>
      </c>
      <c r="ET291" s="1" t="str">
        <f t="shared" si="242"/>
        <v>1</v>
      </c>
      <c r="EU291" s="1">
        <f t="shared" si="243"/>
        <v>0</v>
      </c>
      <c r="EV291" s="1">
        <f t="shared" si="244"/>
        <v>1</v>
      </c>
      <c r="EW291" s="1" t="str">
        <f t="shared" si="245"/>
        <v>1-1</v>
      </c>
      <c r="EX291" s="1" t="str">
        <f t="shared" si="246"/>
        <v>1</v>
      </c>
      <c r="EY291" s="1" t="str">
        <f t="shared" si="247"/>
        <v>1-1层</v>
      </c>
      <c r="FB291" s="5">
        <v>20210526</v>
      </c>
    </row>
    <row r="292" customHeight="1" spans="1:158">
      <c r="A292" s="1">
        <v>1</v>
      </c>
      <c r="B292" s="1" t="s">
        <v>2379</v>
      </c>
      <c r="C292" s="3" t="s">
        <v>2380</v>
      </c>
      <c r="D292" s="1" t="str">
        <f t="shared" si="227"/>
        <v>510821217203JC00354</v>
      </c>
      <c r="E292" s="1" t="str">
        <f t="shared" si="228"/>
        <v>510821217203JC00354F00010001</v>
      </c>
      <c r="F292" s="1" t="s">
        <v>2381</v>
      </c>
      <c r="G292" s="1" t="s">
        <v>169</v>
      </c>
      <c r="H292" s="1">
        <f>COUNTIF(F:F,F292)</f>
        <v>1</v>
      </c>
      <c r="I292" s="5" t="s">
        <v>170</v>
      </c>
      <c r="J292"/>
      <c r="L292" s="1" t="s">
        <v>2382</v>
      </c>
      <c r="M292" s="1">
        <f>COUNTIF(L:L,L292)</f>
        <v>1</v>
      </c>
      <c r="P292" s="6" t="str">
        <f>IFERROR(HYPERLINK(VLOOKUP(L:L,户籍资料路径!A:C,2,FALSE),"有"),"无")</f>
        <v>有</v>
      </c>
      <c r="Q292" s="11" t="str">
        <f>IFERROR(HYPERLINK(VLOOKUP(K:K,权属资料路径!A:B,2,FALSE),"有"),"无")</f>
        <v>无</v>
      </c>
      <c r="R292" s="11" t="str">
        <f>IFERROR(HYPERLINK(VLOOKUP(F:F,调查资料路径!A:B,2,FALSE),"有"),"无")</f>
        <v>无</v>
      </c>
      <c r="S292" s="12" t="str">
        <f t="shared" si="229"/>
        <v>有</v>
      </c>
      <c r="T292" s="1" t="s">
        <v>2383</v>
      </c>
      <c r="X292" s="1" t="s">
        <v>217</v>
      </c>
      <c r="Y292" s="1" t="str">
        <f t="shared" si="230"/>
        <v>2</v>
      </c>
      <c r="Z292" s="1" t="s">
        <v>2101</v>
      </c>
      <c r="AA292" s="1" t="str">
        <f>VLOOKUP(L:L,[1]Sheet1!$A:$N,2,FALSE)</f>
        <v>四川省旺苍县天星乡木瓜村2组32号</v>
      </c>
      <c r="AB292" s="1">
        <f t="shared" si="231"/>
        <v>0</v>
      </c>
      <c r="AC292" s="1" t="str">
        <f t="shared" si="232"/>
        <v>旺苍县天星乡木瓜村2组集体经济组织成员</v>
      </c>
      <c r="AD292" s="1">
        <v>628216</v>
      </c>
      <c r="AE292" s="1" t="s">
        <v>172</v>
      </c>
      <c r="AF292" s="1" t="s">
        <v>173</v>
      </c>
      <c r="AG292" s="1" t="s">
        <v>567</v>
      </c>
      <c r="AH292" s="1" t="str">
        <f t="shared" si="233"/>
        <v>旺苍县天星乡木瓜村2组张仕明住宅一幢1-1层</v>
      </c>
      <c r="AJ292" s="1" t="s">
        <v>568</v>
      </c>
      <c r="AK292" s="5" t="s">
        <v>2384</v>
      </c>
      <c r="AP292" s="24" t="s">
        <v>177</v>
      </c>
      <c r="AQ292" s="9"/>
      <c r="AS292" s="25" t="str">
        <f t="shared" si="234"/>
        <v>本宗地采用测距仪丈量了部分界址边长。界址线清楚，双方现场指界，与邻宗地无争议。</v>
      </c>
      <c r="AT292" s="5" t="s">
        <v>178</v>
      </c>
      <c r="AU292" s="1" t="s">
        <v>179</v>
      </c>
      <c r="AW292" s="1" t="s">
        <v>180</v>
      </c>
      <c r="AY292" s="5" t="s">
        <v>181</v>
      </c>
      <c r="BA292" s="1" t="s">
        <v>570</v>
      </c>
      <c r="BB292" s="1">
        <v>0</v>
      </c>
      <c r="BD292" s="1" t="e">
        <f>VLOOKUP(K:K,面签资料路径!A:C,2,0)</f>
        <v>#N/A</v>
      </c>
      <c r="BG292" s="1" t="s">
        <v>207</v>
      </c>
      <c r="BH292" s="1" t="s">
        <v>185</v>
      </c>
      <c r="BJ292" s="1" t="s">
        <v>186</v>
      </c>
      <c r="BK292" s="1" t="str">
        <f t="shared" si="235"/>
        <v>自行修建</v>
      </c>
      <c r="BL292" s="1" t="s">
        <v>208</v>
      </c>
      <c r="BM292" s="1" t="s">
        <v>209</v>
      </c>
      <c r="BX292" s="1" t="s">
        <v>189</v>
      </c>
      <c r="BY292" s="1" t="s">
        <v>189</v>
      </c>
      <c r="BZ292" s="1" t="s">
        <v>189</v>
      </c>
      <c r="CA292" s="1" t="s">
        <v>189</v>
      </c>
      <c r="CB292" s="1" t="s">
        <v>189</v>
      </c>
      <c r="CC292" s="1" t="s">
        <v>188</v>
      </c>
      <c r="CD292" s="1" t="s">
        <v>189</v>
      </c>
      <c r="DC292" s="1" t="s">
        <v>169</v>
      </c>
      <c r="DD292" s="1" t="s">
        <v>210</v>
      </c>
      <c r="DE292" s="1" t="s">
        <v>2385</v>
      </c>
      <c r="DF292" s="1" t="s">
        <v>220</v>
      </c>
      <c r="DG292" s="1" t="s">
        <v>2386</v>
      </c>
      <c r="DH292" s="1" t="s">
        <v>211</v>
      </c>
      <c r="DI292" s="1" t="s">
        <v>194</v>
      </c>
      <c r="DJ292" s="1" t="s">
        <v>194</v>
      </c>
      <c r="DK292" s="1" t="s">
        <v>194</v>
      </c>
      <c r="DL292" s="1" t="s">
        <v>194</v>
      </c>
      <c r="DM292" s="1">
        <v>56.15</v>
      </c>
      <c r="DN292" s="41">
        <f>ROUND(IF(AM292="是",IFERROR(DM292*EE292/SUMIF(F:F,F292,EE:EE),DM292),IFERROR(DM292*BT292/SUMIF(F:F,F292,BT:BT),DM292)),2)</f>
        <v>56.15</v>
      </c>
      <c r="DO292" s="41">
        <v>44.84</v>
      </c>
      <c r="DP292" s="41">
        <f>ROUND(IF(AM292="是",IFERROR(DO292*EE292/SUMIF(F:F,F292,EE:EE),DO292),IFERROR(DO292*BT292/SUMIF(F:F,F292,BT:BT),DO292)),2)</f>
        <v>44.84</v>
      </c>
      <c r="DQ292" s="41">
        <v>0</v>
      </c>
      <c r="DR292" s="41">
        <v>0</v>
      </c>
      <c r="DS292" s="41">
        <v>0</v>
      </c>
      <c r="DT292" s="41">
        <v>44.84</v>
      </c>
      <c r="DU292" s="41">
        <v>0</v>
      </c>
      <c r="DV292" s="41">
        <v>0</v>
      </c>
      <c r="DW292" s="41">
        <v>0</v>
      </c>
      <c r="DX292" s="41">
        <v>0</v>
      </c>
      <c r="DY292" s="41">
        <v>0</v>
      </c>
      <c r="DZ292" s="41">
        <v>0</v>
      </c>
      <c r="EA292" s="41">
        <v>0</v>
      </c>
      <c r="EB292" s="41">
        <v>0</v>
      </c>
      <c r="EC292" s="41">
        <v>0</v>
      </c>
      <c r="ED292" s="41">
        <v>0</v>
      </c>
      <c r="EE292" s="41">
        <f>ROUND(IF(AM292="是",SUM(DQ292:EC292),IFERROR(SUM(DQ292:EC292)*BT292/SUMIF(F:F,F292,BT:BT),SUM(DQ292:EC292))),2)</f>
        <v>44.84</v>
      </c>
      <c r="EF292" s="41" t="s">
        <v>195</v>
      </c>
      <c r="EG292" s="41">
        <f t="shared" si="236"/>
        <v>56.15</v>
      </c>
      <c r="EH292" s="41">
        <f t="shared" si="237"/>
        <v>44.84</v>
      </c>
      <c r="EI292" s="1">
        <v>1</v>
      </c>
      <c r="EJ292" s="41">
        <f t="shared" si="238"/>
        <v>0</v>
      </c>
      <c r="EK292" s="41">
        <f t="shared" si="239"/>
        <v>0</v>
      </c>
      <c r="EM292" s="33" t="str">
        <f t="shared" si="226"/>
        <v>无</v>
      </c>
      <c r="EN292" s="33"/>
      <c r="EO292" s="43" t="str">
        <f t="shared" si="240"/>
        <v/>
      </c>
      <c r="EP292" s="1"/>
      <c r="EQ292" s="1"/>
      <c r="ER292" s="1"/>
      <c r="ES292" s="1">
        <f t="shared" si="241"/>
        <v>1</v>
      </c>
      <c r="ET292" s="1" t="str">
        <f t="shared" si="242"/>
        <v>1</v>
      </c>
      <c r="EU292" s="1">
        <f t="shared" si="243"/>
        <v>0</v>
      </c>
      <c r="EV292" s="1">
        <f t="shared" si="244"/>
        <v>1</v>
      </c>
      <c r="EW292" s="1" t="str">
        <f t="shared" si="245"/>
        <v>1-1</v>
      </c>
      <c r="EX292" s="1" t="str">
        <f t="shared" si="246"/>
        <v>1</v>
      </c>
      <c r="EY292" s="1" t="str">
        <f t="shared" si="247"/>
        <v>1-1层</v>
      </c>
      <c r="FB292" s="5">
        <v>20210526</v>
      </c>
    </row>
    <row r="293" customHeight="1" spans="1:158">
      <c r="A293" s="1">
        <v>1</v>
      </c>
      <c r="B293" s="1" t="s">
        <v>2387</v>
      </c>
      <c r="C293" s="3" t="s">
        <v>2388</v>
      </c>
      <c r="D293" s="1" t="str">
        <f t="shared" si="227"/>
        <v>510821217203JC00355</v>
      </c>
      <c r="E293" s="1" t="str">
        <f t="shared" si="228"/>
        <v>510821217203JC00355F00010001</v>
      </c>
      <c r="F293" s="1" t="s">
        <v>2389</v>
      </c>
      <c r="G293" s="1" t="s">
        <v>169</v>
      </c>
      <c r="H293" s="1">
        <f>COUNTIF(F:F,F293)</f>
        <v>1</v>
      </c>
      <c r="I293" s="5" t="s">
        <v>170</v>
      </c>
      <c r="J293" s="9"/>
      <c r="L293" s="1" t="s">
        <v>2390</v>
      </c>
      <c r="M293" s="1">
        <f>COUNTIF(L:L,L293)</f>
        <v>1</v>
      </c>
      <c r="P293" s="6" t="str">
        <f>IFERROR(HYPERLINK(VLOOKUP(L:L,户籍资料路径!A:C,2,FALSE),"有"),"无")</f>
        <v>有</v>
      </c>
      <c r="Q293" s="11" t="str">
        <f>IFERROR(HYPERLINK(VLOOKUP(K:K,权属资料路径!A:B,2,FALSE),"有"),"无")</f>
        <v>无</v>
      </c>
      <c r="R293" s="11" t="str">
        <f>IFERROR(HYPERLINK(VLOOKUP(F:F,调查资料路径!A:B,2,FALSE),"有"),"无")</f>
        <v>无</v>
      </c>
      <c r="S293" s="12" t="str">
        <f t="shared" si="229"/>
        <v>有</v>
      </c>
      <c r="T293" s="1" t="s">
        <v>2391</v>
      </c>
      <c r="X293" s="1" t="s">
        <v>217</v>
      </c>
      <c r="Y293" s="1" t="str">
        <f t="shared" si="230"/>
        <v>2</v>
      </c>
      <c r="Z293" s="1" t="s">
        <v>2392</v>
      </c>
      <c r="AA293" s="1" t="str">
        <f>VLOOKUP(L:L,[1]Sheet1!$A:$N,2,FALSE)</f>
        <v>四川省旺苍县天星乡木瓜村2组32号</v>
      </c>
      <c r="AB293" s="1">
        <f t="shared" si="231"/>
        <v>0</v>
      </c>
      <c r="AC293" s="1" t="str">
        <f t="shared" si="232"/>
        <v>旺苍县天星乡木瓜村2组集体经济组织成员</v>
      </c>
      <c r="AD293" s="1">
        <v>628216</v>
      </c>
      <c r="AE293" s="1" t="s">
        <v>172</v>
      </c>
      <c r="AF293" s="1" t="s">
        <v>173</v>
      </c>
      <c r="AG293" s="1" t="s">
        <v>567</v>
      </c>
      <c r="AH293" s="1" t="str">
        <f t="shared" si="233"/>
        <v>旺苍县天星乡木瓜村2组张友全住宅一幢1-1层</v>
      </c>
      <c r="AJ293" s="1" t="s">
        <v>568</v>
      </c>
      <c r="AK293" s="5" t="s">
        <v>2384</v>
      </c>
      <c r="AM293" s="9"/>
      <c r="AP293" s="24" t="s">
        <v>177</v>
      </c>
      <c r="AQ293" s="9"/>
      <c r="AS293" s="25" t="str">
        <f t="shared" si="234"/>
        <v>本宗地采用测距仪丈量了部分界址边长。界址线清楚，双方现场指界，与邻宗地无争议。</v>
      </c>
      <c r="AT293" s="5" t="s">
        <v>178</v>
      </c>
      <c r="AU293" s="1" t="s">
        <v>179</v>
      </c>
      <c r="AW293" s="1" t="s">
        <v>180</v>
      </c>
      <c r="AY293" s="5" t="s">
        <v>181</v>
      </c>
      <c r="BA293" s="1" t="s">
        <v>570</v>
      </c>
      <c r="BB293" s="1">
        <v>0</v>
      </c>
      <c r="BD293" s="1" t="e">
        <f>VLOOKUP(K:K,面签资料路径!A:C,2,0)</f>
        <v>#N/A</v>
      </c>
      <c r="BG293" s="1" t="s">
        <v>207</v>
      </c>
      <c r="BH293" s="1" t="s">
        <v>185</v>
      </c>
      <c r="BJ293" s="1" t="s">
        <v>186</v>
      </c>
      <c r="BK293" s="1" t="str">
        <f t="shared" si="235"/>
        <v>自行修建</v>
      </c>
      <c r="BL293" s="1" t="s">
        <v>208</v>
      </c>
      <c r="BM293" s="1" t="s">
        <v>209</v>
      </c>
      <c r="BX293" s="1" t="s">
        <v>189</v>
      </c>
      <c r="BY293" s="1" t="s">
        <v>189</v>
      </c>
      <c r="BZ293" s="1" t="s">
        <v>189</v>
      </c>
      <c r="CA293" s="1" t="s">
        <v>189</v>
      </c>
      <c r="CB293" s="1" t="s">
        <v>189</v>
      </c>
      <c r="CC293" s="1" t="s">
        <v>188</v>
      </c>
      <c r="CD293" s="1" t="s">
        <v>189</v>
      </c>
      <c r="CI293"/>
      <c r="CP293"/>
      <c r="DC293" s="1" t="s">
        <v>169</v>
      </c>
      <c r="DD293" s="1" t="s">
        <v>210</v>
      </c>
      <c r="DE293" s="1" t="s">
        <v>220</v>
      </c>
      <c r="DF293" s="1" t="s">
        <v>192</v>
      </c>
      <c r="DG293" s="1" t="s">
        <v>2393</v>
      </c>
      <c r="DH293" s="1" t="s">
        <v>211</v>
      </c>
      <c r="DI293" s="1" t="s">
        <v>194</v>
      </c>
      <c r="DJ293" s="1" t="s">
        <v>194</v>
      </c>
      <c r="DK293" s="1" t="s">
        <v>194</v>
      </c>
      <c r="DL293" s="1" t="s">
        <v>194</v>
      </c>
      <c r="DM293" s="1">
        <v>244.92</v>
      </c>
      <c r="DN293" s="41">
        <f>ROUND(IF(AM293="是",IFERROR(DM293*EE293/SUMIF(F:F,F293,EE:EE),DM293),IFERROR(DM293*BT293/SUMIF(F:F,F293,BT:BT),DM293)),2)</f>
        <v>244.92</v>
      </c>
      <c r="DO293" s="41">
        <v>179.1</v>
      </c>
      <c r="DP293" s="41">
        <f>ROUND(IF(AM293="是",IFERROR(DO293*EE293/SUMIF(F:F,F293,EE:EE),DO293),IFERROR(DO293*BT293/SUMIF(F:F,F293,BT:BT),DO293)),2)</f>
        <v>179.1</v>
      </c>
      <c r="DQ293" s="41">
        <v>0</v>
      </c>
      <c r="DR293" s="41">
        <v>0</v>
      </c>
      <c r="DS293" s="41">
        <v>0</v>
      </c>
      <c r="DT293" s="41">
        <v>179.1</v>
      </c>
      <c r="DU293" s="41">
        <v>0</v>
      </c>
      <c r="DV293" s="41">
        <v>0</v>
      </c>
      <c r="DW293" s="41">
        <v>0</v>
      </c>
      <c r="DX293" s="41">
        <v>0</v>
      </c>
      <c r="DY293" s="41">
        <v>0</v>
      </c>
      <c r="DZ293" s="41">
        <v>0</v>
      </c>
      <c r="EA293" s="41">
        <v>0</v>
      </c>
      <c r="EB293" s="41">
        <v>0</v>
      </c>
      <c r="EC293" s="41">
        <v>0</v>
      </c>
      <c r="ED293" s="41">
        <v>0</v>
      </c>
      <c r="EE293" s="41">
        <f>ROUND(IF(AM293="是",SUM(DQ293:EC293),IFERROR(SUM(DQ293:EC293)*BT293/SUMIF(F:F,F293,BT:BT),SUM(DQ293:EC293))),2)</f>
        <v>179.1</v>
      </c>
      <c r="EF293" s="41" t="s">
        <v>195</v>
      </c>
      <c r="EG293" s="41">
        <f t="shared" si="236"/>
        <v>244.92</v>
      </c>
      <c r="EH293" s="41">
        <f t="shared" si="237"/>
        <v>179.1</v>
      </c>
      <c r="EI293" s="1">
        <v>1</v>
      </c>
      <c r="EJ293" s="41">
        <f t="shared" si="238"/>
        <v>0</v>
      </c>
      <c r="EK293" s="41">
        <f t="shared" si="239"/>
        <v>0</v>
      </c>
      <c r="EM293" s="33" t="str">
        <f t="shared" si="226"/>
        <v>无</v>
      </c>
      <c r="EN293" s="33"/>
      <c r="EO293" s="43" t="str">
        <f t="shared" si="240"/>
        <v/>
      </c>
      <c r="EP293" s="1"/>
      <c r="EQ293" s="1"/>
      <c r="ER293" s="1"/>
      <c r="ES293" s="1">
        <f t="shared" si="241"/>
        <v>1</v>
      </c>
      <c r="ET293" s="1" t="str">
        <f t="shared" si="242"/>
        <v>1</v>
      </c>
      <c r="EU293" s="1">
        <f t="shared" si="243"/>
        <v>0</v>
      </c>
      <c r="EV293" s="1">
        <f t="shared" si="244"/>
        <v>1</v>
      </c>
      <c r="EW293" s="1" t="str">
        <f t="shared" si="245"/>
        <v>1-1</v>
      </c>
      <c r="EX293" s="1" t="str">
        <f t="shared" si="246"/>
        <v>1</v>
      </c>
      <c r="EY293" s="1" t="str">
        <f t="shared" si="247"/>
        <v>1-1层</v>
      </c>
      <c r="FB293" s="5">
        <v>20210526</v>
      </c>
    </row>
    <row r="294" customHeight="1" spans="1:158">
      <c r="A294" s="1">
        <v>1</v>
      </c>
      <c r="B294" s="1" t="s">
        <v>2394</v>
      </c>
      <c r="C294" s="3" t="s">
        <v>2395</v>
      </c>
      <c r="D294" s="1" t="str">
        <f t="shared" si="227"/>
        <v>510821217203JC00356</v>
      </c>
      <c r="E294" s="1" t="str">
        <f t="shared" si="228"/>
        <v>510821217203JC00356F00010001</v>
      </c>
      <c r="F294" s="1" t="s">
        <v>2396</v>
      </c>
      <c r="G294" s="1" t="s">
        <v>169</v>
      </c>
      <c r="H294" s="1">
        <f>COUNTIF(F:F,F294)</f>
        <v>1</v>
      </c>
      <c r="I294" s="5" t="s">
        <v>170</v>
      </c>
      <c r="L294" s="1" t="s">
        <v>2397</v>
      </c>
      <c r="M294" s="1">
        <f>COUNTIF(L:L,L294)</f>
        <v>1</v>
      </c>
      <c r="P294" s="6" t="str">
        <f>IFERROR(HYPERLINK(VLOOKUP(L:L,户籍资料路径!A:C,2,FALSE),"有"),"无")</f>
        <v>有</v>
      </c>
      <c r="Q294" s="11" t="str">
        <f>IFERROR(HYPERLINK(VLOOKUP(K:K,权属资料路径!A:B,2,FALSE),"有"),"无")</f>
        <v>无</v>
      </c>
      <c r="R294" s="11" t="str">
        <f>IFERROR(HYPERLINK(VLOOKUP(F:F,调查资料路径!A:B,2,FALSE),"有"),"无")</f>
        <v>无</v>
      </c>
      <c r="S294" s="12" t="str">
        <f t="shared" si="229"/>
        <v>有</v>
      </c>
      <c r="T294" s="1" t="s">
        <v>2398</v>
      </c>
      <c r="X294" s="1" t="s">
        <v>217</v>
      </c>
      <c r="Y294" s="1" t="str">
        <f t="shared" si="230"/>
        <v>2</v>
      </c>
      <c r="Z294" s="1" t="s">
        <v>2399</v>
      </c>
      <c r="AA294" s="1" t="str">
        <f>VLOOKUP(L:L,[1]Sheet1!$A:$N,2,FALSE)</f>
        <v>四川省旺苍县天星乡木瓜村2组27号</v>
      </c>
      <c r="AB294" s="1">
        <f t="shared" si="231"/>
        <v>0</v>
      </c>
      <c r="AC294" s="1" t="str">
        <f t="shared" si="232"/>
        <v>旺苍县天星乡木瓜村2组集体经济组织成员</v>
      </c>
      <c r="AD294" s="1">
        <v>628216</v>
      </c>
      <c r="AE294" s="1" t="s">
        <v>172</v>
      </c>
      <c r="AF294" s="1" t="s">
        <v>173</v>
      </c>
      <c r="AG294" s="1" t="s">
        <v>567</v>
      </c>
      <c r="AH294" s="1" t="str">
        <f t="shared" si="233"/>
        <v>旺苍县天星乡木瓜村2组付朝云住宅一幢1-1层</v>
      </c>
      <c r="AJ294" s="1" t="s">
        <v>568</v>
      </c>
      <c r="AK294" s="5" t="s">
        <v>2400</v>
      </c>
      <c r="AP294" s="24" t="s">
        <v>177</v>
      </c>
      <c r="AS294" s="25" t="str">
        <f t="shared" si="234"/>
        <v>本宗地采用测距仪丈量了部分界址边长。界址线清楚，双方现场指界，与邻宗地无争议。</v>
      </c>
      <c r="AT294" s="5" t="s">
        <v>178</v>
      </c>
      <c r="AU294" s="1" t="s">
        <v>179</v>
      </c>
      <c r="AW294" s="1" t="s">
        <v>180</v>
      </c>
      <c r="AY294" s="5" t="s">
        <v>181</v>
      </c>
      <c r="BA294" s="1" t="s">
        <v>570</v>
      </c>
      <c r="BB294" s="1">
        <v>0</v>
      </c>
      <c r="BD294" s="1" t="e">
        <f>VLOOKUP(K:K,面签资料路径!A:C,2,0)</f>
        <v>#N/A</v>
      </c>
      <c r="BG294" s="1" t="s">
        <v>207</v>
      </c>
      <c r="BH294" s="1" t="s">
        <v>185</v>
      </c>
      <c r="BJ294" s="1" t="s">
        <v>186</v>
      </c>
      <c r="BK294" s="1" t="str">
        <f t="shared" si="235"/>
        <v>自行修建</v>
      </c>
      <c r="BL294" s="1" t="s">
        <v>208</v>
      </c>
      <c r="BM294" s="1" t="s">
        <v>209</v>
      </c>
      <c r="BX294" s="1" t="s">
        <v>189</v>
      </c>
      <c r="BY294" s="1" t="s">
        <v>189</v>
      </c>
      <c r="BZ294" s="1" t="s">
        <v>189</v>
      </c>
      <c r="CA294" s="1" t="s">
        <v>189</v>
      </c>
      <c r="CB294" s="1" t="s">
        <v>189</v>
      </c>
      <c r="CC294" s="1" t="s">
        <v>188</v>
      </c>
      <c r="CD294" s="1" t="s">
        <v>189</v>
      </c>
      <c r="DC294" s="1" t="s">
        <v>169</v>
      </c>
      <c r="DD294" s="1" t="s">
        <v>210</v>
      </c>
      <c r="DE294" s="1" t="s">
        <v>211</v>
      </c>
      <c r="DF294" s="1" t="s">
        <v>2401</v>
      </c>
      <c r="DG294" s="1" t="s">
        <v>220</v>
      </c>
      <c r="DH294" s="1" t="s">
        <v>220</v>
      </c>
      <c r="DI294" s="1" t="s">
        <v>194</v>
      </c>
      <c r="DJ294" s="1" t="s">
        <v>194</v>
      </c>
      <c r="DK294" s="1" t="s">
        <v>194</v>
      </c>
      <c r="DL294" s="1" t="s">
        <v>194</v>
      </c>
      <c r="DM294" s="1">
        <v>51.07</v>
      </c>
      <c r="DN294" s="41">
        <f>ROUND(IF(AM294="是",IFERROR(DM294*EE294/SUMIF(F:F,F294,EE:EE),DM294),IFERROR(DM294*BT294/SUMIF(F:F,F294,BT:BT),DM294)),2)</f>
        <v>51.07</v>
      </c>
      <c r="DO294" s="41">
        <v>42.25</v>
      </c>
      <c r="DP294" s="41">
        <f>ROUND(IF(AM294="是",IFERROR(DO294*EE294/SUMIF(F:F,F294,EE:EE),DO294),IFERROR(DO294*BT294/SUMIF(F:F,F294,BT:BT),DO294)),2)</f>
        <v>42.25</v>
      </c>
      <c r="DQ294" s="41">
        <v>0</v>
      </c>
      <c r="DR294" s="41">
        <v>0</v>
      </c>
      <c r="DS294" s="41">
        <v>0</v>
      </c>
      <c r="DT294" s="41">
        <v>42.25</v>
      </c>
      <c r="DU294" s="41">
        <v>0</v>
      </c>
      <c r="DV294" s="41">
        <v>0</v>
      </c>
      <c r="DW294" s="41">
        <v>0</v>
      </c>
      <c r="DX294" s="41">
        <v>0</v>
      </c>
      <c r="DY294" s="41">
        <v>0</v>
      </c>
      <c r="DZ294" s="41">
        <v>0</v>
      </c>
      <c r="EA294" s="41">
        <v>0</v>
      </c>
      <c r="EB294" s="41">
        <v>0</v>
      </c>
      <c r="EC294" s="41">
        <v>11.9</v>
      </c>
      <c r="ED294" s="41">
        <v>0</v>
      </c>
      <c r="EE294" s="41">
        <f>ROUND(IF(AM294="是",SUM(DQ294:EC294),IFERROR(SUM(DQ294:EC294)*BT294/SUMIF(F:F,F294,BT:BT),SUM(DQ294:EC294))),2)</f>
        <v>54.15</v>
      </c>
      <c r="EF294" s="41" t="s">
        <v>195</v>
      </c>
      <c r="EG294" s="41">
        <f t="shared" si="236"/>
        <v>51.07</v>
      </c>
      <c r="EH294" s="41">
        <f t="shared" si="237"/>
        <v>54.15</v>
      </c>
      <c r="EI294" s="1">
        <v>1</v>
      </c>
      <c r="EJ294" s="41">
        <f t="shared" si="238"/>
        <v>0</v>
      </c>
      <c r="EK294" s="41">
        <f t="shared" si="239"/>
        <v>0</v>
      </c>
      <c r="EM294" s="33" t="str">
        <f t="shared" si="226"/>
        <v>无</v>
      </c>
      <c r="EN294" s="33"/>
      <c r="EO294" s="43" t="str">
        <f t="shared" si="240"/>
        <v/>
      </c>
      <c r="EP294" s="1"/>
      <c r="EQ294" s="1"/>
      <c r="ER294" s="1"/>
      <c r="ES294" s="1">
        <f t="shared" si="241"/>
        <v>1</v>
      </c>
      <c r="ET294" s="1" t="str">
        <f t="shared" si="242"/>
        <v>1</v>
      </c>
      <c r="EU294" s="1">
        <f t="shared" si="243"/>
        <v>0</v>
      </c>
      <c r="EV294" s="1">
        <f t="shared" si="244"/>
        <v>1</v>
      </c>
      <c r="EW294" s="1" t="str">
        <f t="shared" si="245"/>
        <v>1-1</v>
      </c>
      <c r="EX294" s="1" t="str">
        <f t="shared" si="246"/>
        <v>1</v>
      </c>
      <c r="EY294" s="1" t="str">
        <f t="shared" si="247"/>
        <v>1-1层</v>
      </c>
      <c r="FB294" s="5">
        <v>20210526</v>
      </c>
    </row>
    <row r="295" customHeight="1" spans="1:158">
      <c r="A295" s="1">
        <v>1</v>
      </c>
      <c r="B295" s="1" t="s">
        <v>2402</v>
      </c>
      <c r="C295" s="3" t="s">
        <v>2403</v>
      </c>
      <c r="D295" s="1" t="str">
        <f t="shared" si="227"/>
        <v>510821217203JC00357</v>
      </c>
      <c r="E295" s="1" t="str">
        <f t="shared" si="228"/>
        <v>510821217203JC00357F00010001</v>
      </c>
      <c r="F295" s="1" t="s">
        <v>2404</v>
      </c>
      <c r="G295" s="1" t="s">
        <v>169</v>
      </c>
      <c r="H295" s="1">
        <f>COUNTIF(F:F,F295)</f>
        <v>1</v>
      </c>
      <c r="I295" s="5" t="s">
        <v>170</v>
      </c>
      <c r="J295" s="9"/>
      <c r="L295" s="1" t="s">
        <v>2405</v>
      </c>
      <c r="M295" s="1">
        <f>COUNTIF(L:L,L295)</f>
        <v>1</v>
      </c>
      <c r="P295" s="8" t="str">
        <f>IFERROR(HYPERLINK(VLOOKUP(L:L,户籍资料路径!A:C,2,FALSE),"有"),"无")</f>
        <v>有</v>
      </c>
      <c r="Q295" s="11" t="str">
        <f>IFERROR(HYPERLINK(VLOOKUP(K:K,权属资料路径!A:B,2,FALSE),"有"),"无")</f>
        <v>无</v>
      </c>
      <c r="R295" s="11" t="str">
        <f>IFERROR(HYPERLINK(VLOOKUP(F:F,调查资料路径!A:B,2,FALSE),"有"),"无")</f>
        <v>无</v>
      </c>
      <c r="S295" s="12" t="str">
        <f t="shared" si="229"/>
        <v>有</v>
      </c>
      <c r="T295" s="1" t="s">
        <v>2406</v>
      </c>
      <c r="X295" s="1" t="s">
        <v>202</v>
      </c>
      <c r="Y295" s="1" t="str">
        <f t="shared" si="230"/>
        <v>4</v>
      </c>
      <c r="Z295" s="1" t="s">
        <v>2407</v>
      </c>
      <c r="AA295" s="1" t="str">
        <f>VLOOKUP(L:L,[1]Sheet1!$A:$N,2,FALSE)</f>
        <v>四川省旺苍县天星乡木瓜村2组28号</v>
      </c>
      <c r="AB295" s="1">
        <f t="shared" si="231"/>
        <v>0</v>
      </c>
      <c r="AC295" s="1" t="str">
        <f t="shared" si="232"/>
        <v>旺苍县天星乡木瓜村2组集体经济组织成员</v>
      </c>
      <c r="AD295" s="1">
        <v>628216</v>
      </c>
      <c r="AE295" s="1" t="s">
        <v>172</v>
      </c>
      <c r="AF295" s="1" t="s">
        <v>173</v>
      </c>
      <c r="AG295" s="1" t="s">
        <v>567</v>
      </c>
      <c r="AH295" s="1" t="str">
        <f t="shared" si="233"/>
        <v>旺苍县天星乡木瓜村2组付安庭住宅一幢1-2层</v>
      </c>
      <c r="AJ295" s="1" t="s">
        <v>568</v>
      </c>
      <c r="AK295" s="5" t="s">
        <v>2408</v>
      </c>
      <c r="AM295" s="9"/>
      <c r="AP295" s="24" t="s">
        <v>177</v>
      </c>
      <c r="AQ295" s="9"/>
      <c r="AS295" s="25" t="str">
        <f t="shared" si="234"/>
        <v>本宗地采用测距仪丈量了部分界址边长。界址线清楚，双方现场指界，与邻宗地无争议。</v>
      </c>
      <c r="AT295" s="5" t="s">
        <v>178</v>
      </c>
      <c r="AU295" s="1" t="s">
        <v>179</v>
      </c>
      <c r="AW295" s="1" t="s">
        <v>180</v>
      </c>
      <c r="AY295" s="5" t="s">
        <v>181</v>
      </c>
      <c r="BA295" s="1" t="s">
        <v>570</v>
      </c>
      <c r="BB295" s="1">
        <v>0</v>
      </c>
      <c r="BD295" s="1" t="e">
        <f>VLOOKUP(K:K,面签资料路径!A:C,2,0)</f>
        <v>#N/A</v>
      </c>
      <c r="BG295" s="1" t="s">
        <v>207</v>
      </c>
      <c r="BH295" s="1" t="s">
        <v>185</v>
      </c>
      <c r="BJ295" s="1" t="s">
        <v>186</v>
      </c>
      <c r="BK295" s="1" t="str">
        <f t="shared" si="235"/>
        <v>自行修建</v>
      </c>
      <c r="BL295" s="1" t="s">
        <v>208</v>
      </c>
      <c r="BM295" s="1" t="s">
        <v>209</v>
      </c>
      <c r="BX295" s="1" t="s">
        <v>189</v>
      </c>
      <c r="BY295" s="1" t="s">
        <v>189</v>
      </c>
      <c r="BZ295" s="1" t="s">
        <v>189</v>
      </c>
      <c r="CA295" s="1" t="s">
        <v>189</v>
      </c>
      <c r="CB295" s="1" t="s">
        <v>189</v>
      </c>
      <c r="CC295" s="1" t="s">
        <v>188</v>
      </c>
      <c r="CD295" s="1" t="s">
        <v>189</v>
      </c>
      <c r="DC295" s="1" t="s">
        <v>217</v>
      </c>
      <c r="DD295" s="1" t="s">
        <v>244</v>
      </c>
      <c r="DE295" s="1" t="s">
        <v>211</v>
      </c>
      <c r="DF295" s="1" t="s">
        <v>2409</v>
      </c>
      <c r="DG295" s="1" t="s">
        <v>192</v>
      </c>
      <c r="DH295" s="1" t="s">
        <v>2410</v>
      </c>
      <c r="DI295" s="1" t="s">
        <v>194</v>
      </c>
      <c r="DJ295" s="1" t="s">
        <v>194</v>
      </c>
      <c r="DK295" s="1" t="s">
        <v>194</v>
      </c>
      <c r="DL295" s="1" t="s">
        <v>194</v>
      </c>
      <c r="DM295" s="1">
        <v>142.11</v>
      </c>
      <c r="DN295" s="41">
        <f>ROUND(IF(AM295="是",IFERROR(DM295*EE295/SUMIF(F:F,F295,EE:EE),DM295),IFERROR(DM295*BT295/SUMIF(F:F,F295,BT:BT),DM295)),2)</f>
        <v>142.11</v>
      </c>
      <c r="DO295" s="41">
        <v>121.8</v>
      </c>
      <c r="DP295" s="41">
        <f>ROUND(IF(AM295="是",IFERROR(DO295*EE295/SUMIF(F:F,F295,EE:EE),DO295),IFERROR(DO295*BT295/SUMIF(F:F,F295,BT:BT),DO295)),2)</f>
        <v>121.8</v>
      </c>
      <c r="DQ295" s="41">
        <v>0</v>
      </c>
      <c r="DR295" s="41">
        <v>0</v>
      </c>
      <c r="DS295" s="41">
        <v>0</v>
      </c>
      <c r="DT295" s="41">
        <v>121.8</v>
      </c>
      <c r="DU295" s="41">
        <v>113.86</v>
      </c>
      <c r="DV295" s="41">
        <v>0</v>
      </c>
      <c r="DW295" s="41">
        <v>0</v>
      </c>
      <c r="DX295" s="41">
        <v>0</v>
      </c>
      <c r="DY295" s="41">
        <v>0</v>
      </c>
      <c r="DZ295" s="41">
        <v>0</v>
      </c>
      <c r="EA295" s="41">
        <v>0</v>
      </c>
      <c r="EB295" s="41">
        <v>0</v>
      </c>
      <c r="EC295" s="41">
        <v>0</v>
      </c>
      <c r="ED295" s="41">
        <v>0</v>
      </c>
      <c r="EE295" s="41">
        <f>ROUND(IF(AM295="是",SUM(DQ295:EC295),IFERROR(SUM(DQ295:EC295)*BT295/SUMIF(F:F,F295,BT:BT),SUM(DQ295:EC295))),2)</f>
        <v>235.66</v>
      </c>
      <c r="EF295" s="41" t="s">
        <v>195</v>
      </c>
      <c r="EG295" s="41">
        <f t="shared" si="236"/>
        <v>120</v>
      </c>
      <c r="EH295" s="41">
        <f t="shared" si="237"/>
        <v>198.995144606291</v>
      </c>
      <c r="EI295" s="1">
        <v>2</v>
      </c>
      <c r="EJ295" s="41">
        <f t="shared" si="238"/>
        <v>22.11</v>
      </c>
      <c r="EK295" s="41">
        <f t="shared" si="239"/>
        <v>36.6648553937091</v>
      </c>
      <c r="EM295" s="33" t="str">
        <f t="shared" si="226"/>
        <v>经确认，该宗地总面积为142.11平方米，合法用地面积为120平方米，超占土地面积为22.11平方米;建筑总面积为0平方米，合法建筑面积为199平方米，超占建筑面积为36.66平方米</v>
      </c>
      <c r="EN295" s="33"/>
      <c r="EO295" s="43" t="str">
        <f t="shared" si="240"/>
        <v>该宗地面积为142.11平方米，合法面积为120平方米，超占土地面积为22.11平方米；建筑总面积为0平方米，合法建筑面积为199平方米，超占建筑面积为36.66平方米。
</v>
      </c>
      <c r="EP295" s="1"/>
      <c r="EQ295" s="1"/>
      <c r="ER295" s="1"/>
      <c r="ES295" s="1">
        <f t="shared" si="241"/>
        <v>2</v>
      </c>
      <c r="ET295" s="1" t="str">
        <f t="shared" si="242"/>
        <v>2</v>
      </c>
      <c r="EU295" s="1">
        <f t="shared" si="243"/>
        <v>0</v>
      </c>
      <c r="EV295" s="1">
        <f t="shared" si="244"/>
        <v>1</v>
      </c>
      <c r="EW295" s="1" t="str">
        <f t="shared" si="245"/>
        <v>1-2</v>
      </c>
      <c r="EX295" s="1" t="str">
        <f t="shared" si="246"/>
        <v>2</v>
      </c>
      <c r="EY295" s="1" t="str">
        <f t="shared" si="247"/>
        <v>1-2层</v>
      </c>
      <c r="FB295" s="5">
        <v>20210526</v>
      </c>
    </row>
    <row r="296" customHeight="1" spans="1:158">
      <c r="A296" s="1">
        <v>1</v>
      </c>
      <c r="B296" s="1" t="s">
        <v>2411</v>
      </c>
      <c r="C296" s="3" t="s">
        <v>2412</v>
      </c>
      <c r="D296" s="1" t="str">
        <f t="shared" si="227"/>
        <v>510821217203JC00358</v>
      </c>
      <c r="E296" s="1" t="str">
        <f t="shared" si="228"/>
        <v>510821217203JC00358F00010001</v>
      </c>
      <c r="F296" s="1" t="s">
        <v>2413</v>
      </c>
      <c r="G296" s="1" t="s">
        <v>169</v>
      </c>
      <c r="H296" s="1">
        <f>COUNTIF(F:F,F296)</f>
        <v>1</v>
      </c>
      <c r="I296" s="5" t="s">
        <v>170</v>
      </c>
      <c r="J296" s="9"/>
      <c r="L296" s="1" t="s">
        <v>2414</v>
      </c>
      <c r="M296" s="1">
        <f>COUNTIF(L:L,L296)</f>
        <v>1</v>
      </c>
      <c r="P296" s="6" t="str">
        <f>IFERROR(HYPERLINK(VLOOKUP(L:L,户籍资料路径!A:C,2,FALSE),"有"),"无")</f>
        <v>有</v>
      </c>
      <c r="Q296" s="11" t="str">
        <f>IFERROR(HYPERLINK(VLOOKUP(K:K,权属资料路径!A:B,2,FALSE),"有"),"无")</f>
        <v>无</v>
      </c>
      <c r="R296" s="11" t="str">
        <f>IFERROR(HYPERLINK(VLOOKUP(F:F,调查资料路径!A:B,2,FALSE),"有"),"无")</f>
        <v>无</v>
      </c>
      <c r="S296" s="12" t="str">
        <f t="shared" si="229"/>
        <v>有</v>
      </c>
      <c r="T296" s="1" t="s">
        <v>2415</v>
      </c>
      <c r="X296" s="1" t="s">
        <v>202</v>
      </c>
      <c r="Y296" s="1" t="str">
        <f t="shared" si="230"/>
        <v>4</v>
      </c>
      <c r="Z296" s="1" t="s">
        <v>2416</v>
      </c>
      <c r="AA296" s="1" t="str">
        <f>VLOOKUP(L:L,[1]Sheet1!$A:$N,2,FALSE)</f>
        <v>四川省旺苍县天星乡木瓜村2组20号</v>
      </c>
      <c r="AB296" s="1">
        <f t="shared" si="231"/>
        <v>0</v>
      </c>
      <c r="AC296" s="1" t="str">
        <f t="shared" si="232"/>
        <v>旺苍县天星乡木瓜村2组集体经济组织成员</v>
      </c>
      <c r="AD296" s="1">
        <v>628216</v>
      </c>
      <c r="AE296" s="1" t="s">
        <v>172</v>
      </c>
      <c r="AF296" s="1" t="s">
        <v>173</v>
      </c>
      <c r="AG296" s="1" t="s">
        <v>567</v>
      </c>
      <c r="AH296" s="1" t="str">
        <f t="shared" si="233"/>
        <v>旺苍县天星乡木瓜村2组向万春住宅一幢1-3层</v>
      </c>
      <c r="AJ296" s="1" t="s">
        <v>568</v>
      </c>
      <c r="AK296" s="5" t="s">
        <v>2417</v>
      </c>
      <c r="AP296" s="24" t="s">
        <v>177</v>
      </c>
      <c r="AQ296" s="60" t="s">
        <v>2418</v>
      </c>
      <c r="AS296" s="25" t="str">
        <f t="shared" si="234"/>
        <v>本宗地采用测距仪丈量了部分界址边长。界址线清楚，双方现场指界，与邻宗地无争议。该权利人还有一处房屋与付朝加的房屋相连，尚未拆除。</v>
      </c>
      <c r="AT296" s="5" t="s">
        <v>178</v>
      </c>
      <c r="AU296" s="1" t="s">
        <v>179</v>
      </c>
      <c r="AW296" s="1" t="s">
        <v>180</v>
      </c>
      <c r="AY296" s="5" t="s">
        <v>181</v>
      </c>
      <c r="BA296" s="1" t="s">
        <v>570</v>
      </c>
      <c r="BB296" s="1" t="s">
        <v>857</v>
      </c>
      <c r="BD296" s="1" t="e">
        <f>VLOOKUP(K:K,面签资料路径!A:C,2,0)</f>
        <v>#N/A</v>
      </c>
      <c r="BG296" s="1" t="s">
        <v>207</v>
      </c>
      <c r="BH296" s="1" t="s">
        <v>185</v>
      </c>
      <c r="BJ296" s="1" t="s">
        <v>186</v>
      </c>
      <c r="BK296" s="1" t="str">
        <f t="shared" si="235"/>
        <v>自行修建</v>
      </c>
      <c r="BL296" s="1" t="s">
        <v>208</v>
      </c>
      <c r="BM296" s="1" t="s">
        <v>209</v>
      </c>
      <c r="BX296" s="1" t="s">
        <v>188</v>
      </c>
      <c r="BY296" s="1" t="s">
        <v>189</v>
      </c>
      <c r="BZ296" s="1" t="s">
        <v>188</v>
      </c>
      <c r="CA296" s="1" t="s">
        <v>189</v>
      </c>
      <c r="CB296" s="1" t="s">
        <v>189</v>
      </c>
      <c r="CC296" s="1" t="s">
        <v>188</v>
      </c>
      <c r="CD296" s="1" t="s">
        <v>189</v>
      </c>
      <c r="DC296" s="1" t="s">
        <v>233</v>
      </c>
      <c r="DD296" s="1" t="s">
        <v>244</v>
      </c>
      <c r="DE296" s="1" t="s">
        <v>211</v>
      </c>
      <c r="DF296" s="1" t="s">
        <v>211</v>
      </c>
      <c r="DG296" s="1" t="s">
        <v>192</v>
      </c>
      <c r="DH296" s="1" t="s">
        <v>2401</v>
      </c>
      <c r="DI296" s="1" t="s">
        <v>194</v>
      </c>
      <c r="DJ296" s="1" t="s">
        <v>194</v>
      </c>
      <c r="DK296" s="1" t="s">
        <v>194</v>
      </c>
      <c r="DL296" s="1" t="s">
        <v>194</v>
      </c>
      <c r="DM296" s="1">
        <v>227.65</v>
      </c>
      <c r="DN296" s="41">
        <f>ROUND(IF(AM296="是",IFERROR(DM296*EE296/SUMIF(F:F,F296,EE:EE),DM296),IFERROR(DM296*BT296/SUMIF(F:F,F296,BT:BT),DM296)),2)</f>
        <v>227.65</v>
      </c>
      <c r="DO296" s="41">
        <v>161.97</v>
      </c>
      <c r="DP296" s="41">
        <f>ROUND(IF(AM296="是",IFERROR(DO296*EE296/SUMIF(F:F,F296,EE:EE),DO296),IFERROR(DO296*BT296/SUMIF(F:F,F296,BT:BT),DO296)),2)</f>
        <v>161.97</v>
      </c>
      <c r="DQ296" s="41">
        <v>0</v>
      </c>
      <c r="DR296" s="41">
        <v>0</v>
      </c>
      <c r="DS296" s="41">
        <v>0</v>
      </c>
      <c r="DT296" s="41">
        <v>161.97</v>
      </c>
      <c r="DU296" s="41">
        <v>146.22</v>
      </c>
      <c r="DV296" s="41">
        <v>75.62</v>
      </c>
      <c r="DW296" s="41">
        <v>0</v>
      </c>
      <c r="DX296" s="41">
        <v>0</v>
      </c>
      <c r="DY296" s="41">
        <v>0</v>
      </c>
      <c r="DZ296" s="41">
        <v>0</v>
      </c>
      <c r="EA296" s="41">
        <v>0</v>
      </c>
      <c r="EB296" s="41">
        <v>0</v>
      </c>
      <c r="EC296" s="41">
        <v>0</v>
      </c>
      <c r="ED296" s="41">
        <v>0</v>
      </c>
      <c r="EE296" s="41">
        <f>ROUND(IF(AM296="是",SUM(DQ296:EC296),IFERROR(SUM(DQ296:EC296)*BT296/SUMIF(F:F,F296,BT:BT),SUM(DQ296:EC296))),2)</f>
        <v>383.81</v>
      </c>
      <c r="EF296" s="41" t="s">
        <v>195</v>
      </c>
      <c r="EG296" s="41">
        <f t="shared" si="236"/>
        <v>120</v>
      </c>
      <c r="EH296" s="41">
        <f t="shared" si="237"/>
        <v>202.315835712717</v>
      </c>
      <c r="EI296" s="1">
        <v>3</v>
      </c>
      <c r="EJ296" s="41">
        <f t="shared" si="238"/>
        <v>107.65</v>
      </c>
      <c r="EK296" s="41">
        <f t="shared" si="239"/>
        <v>181.494164287283</v>
      </c>
      <c r="EM296" s="33" t="str">
        <f t="shared" si="226"/>
        <v>经确认，该宗地总面积为227.65平方米，合法用地面积为120平方米，超占土地面积为107.65平方米;建筑总面积为0平方米，合法建筑面积为202.32平方米，超占建筑面积为181.49平方米</v>
      </c>
      <c r="EN296" s="33"/>
      <c r="EO296" s="43" t="str">
        <f t="shared" si="240"/>
        <v>该宗地面积为227.65平方米，合法面积为120平方米，超占土地面积为107.65平方米；建筑总面积为0平方米，合法建筑面积为202.32平方米，超占建筑面积为181.49平方米。
</v>
      </c>
      <c r="EP296" s="1"/>
      <c r="EQ296" s="1"/>
      <c r="ER296" s="1"/>
      <c r="ES296" s="1">
        <f t="shared" si="241"/>
        <v>3</v>
      </c>
      <c r="ET296" s="1" t="str">
        <f t="shared" si="242"/>
        <v>3</v>
      </c>
      <c r="EU296" s="1">
        <f t="shared" si="243"/>
        <v>0</v>
      </c>
      <c r="EV296" s="1">
        <f t="shared" si="244"/>
        <v>1</v>
      </c>
      <c r="EW296" s="1" t="str">
        <f t="shared" si="245"/>
        <v>1-3</v>
      </c>
      <c r="EX296" s="1" t="str">
        <f t="shared" si="246"/>
        <v>3</v>
      </c>
      <c r="EY296" s="1" t="str">
        <f t="shared" si="247"/>
        <v>1-3层</v>
      </c>
      <c r="FB296" s="5">
        <v>20210526</v>
      </c>
    </row>
    <row r="297" s="1" customFormat="1" ht="50" customHeight="1" spans="1:166">
      <c r="A297" s="1">
        <v>1</v>
      </c>
      <c r="B297" s="1" t="s">
        <v>2419</v>
      </c>
      <c r="C297" s="3" t="s">
        <v>2420</v>
      </c>
      <c r="D297" s="1" t="str">
        <f t="shared" si="227"/>
        <v>510821217203JC00360</v>
      </c>
      <c r="E297" s="1" t="str">
        <f t="shared" si="228"/>
        <v>510821217203JC00360F00010001</v>
      </c>
      <c r="F297" s="1" t="s">
        <v>2421</v>
      </c>
      <c r="G297" s="1" t="s">
        <v>169</v>
      </c>
      <c r="H297" s="1">
        <f>COUNTIF(F:F,F297)</f>
        <v>1</v>
      </c>
      <c r="I297" s="5" t="s">
        <v>170</v>
      </c>
      <c r="J297" s="9"/>
      <c r="L297" s="1" t="s">
        <v>2422</v>
      </c>
      <c r="M297" s="1">
        <f>COUNTIF(L:L,L297)</f>
        <v>1</v>
      </c>
      <c r="P297" s="6" t="str">
        <f>IFERROR(HYPERLINK(VLOOKUP(L:L,户籍资料路径!A:C,2,FALSE),"有"),"无")</f>
        <v>有</v>
      </c>
      <c r="Q297" s="11" t="str">
        <f>IFERROR(HYPERLINK(VLOOKUP(K:K,权属资料路径!A:B,2,FALSE),"有"),"无")</f>
        <v>无</v>
      </c>
      <c r="R297" s="11" t="str">
        <f>IFERROR(HYPERLINK(VLOOKUP(F:F,调查资料路径!A:B,2,FALSE),"有"),"无")</f>
        <v>无</v>
      </c>
      <c r="S297" s="12" t="str">
        <f t="shared" si="229"/>
        <v>有</v>
      </c>
      <c r="T297" s="1" t="s">
        <v>2423</v>
      </c>
      <c r="X297" s="1" t="s">
        <v>841</v>
      </c>
      <c r="Y297" s="1" t="str">
        <f t="shared" si="230"/>
        <v>6</v>
      </c>
      <c r="Z297" s="1" t="s">
        <v>2424</v>
      </c>
      <c r="AA297" s="1" t="str">
        <f>VLOOKUP(L:L,[1]Sheet1!$A:$N,2,FALSE)</f>
        <v>四川省旺苍县天星乡木瓜村9组19号</v>
      </c>
      <c r="AB297" s="1">
        <f t="shared" si="231"/>
        <v>0</v>
      </c>
      <c r="AC297" s="1" t="str">
        <f t="shared" si="232"/>
        <v>旺苍县天星乡木瓜村1组集体经济组织成员</v>
      </c>
      <c r="AD297" s="1">
        <v>628216</v>
      </c>
      <c r="AE297" s="1" t="s">
        <v>172</v>
      </c>
      <c r="AF297" s="1" t="s">
        <v>173</v>
      </c>
      <c r="AG297" s="1" t="s">
        <v>1934</v>
      </c>
      <c r="AH297" s="1" t="str">
        <f t="shared" si="233"/>
        <v>旺苍县天星乡木瓜村1组尹科顶住宅一幢1-2层</v>
      </c>
      <c r="AJ297" s="1" t="s">
        <v>1935</v>
      </c>
      <c r="AK297" s="5" t="s">
        <v>2425</v>
      </c>
      <c r="AL297" s="5"/>
      <c r="AM297" s="5"/>
      <c r="AN297" s="5"/>
      <c r="AO297" s="5"/>
      <c r="AP297" s="24" t="s">
        <v>177</v>
      </c>
      <c r="AQ297" s="27" t="s">
        <v>492</v>
      </c>
      <c r="AR297" s="5"/>
      <c r="AS297" s="25" t="str">
        <f t="shared" si="234"/>
        <v>本宗地采用测距仪丈量了部分界址边长。界址线清楚，双方现场指界，与邻宗地无争议。该权利人还有一处宅基地。</v>
      </c>
      <c r="AT297" s="5" t="s">
        <v>178</v>
      </c>
      <c r="AU297" s="1" t="s">
        <v>179</v>
      </c>
      <c r="AW297" s="1" t="s">
        <v>180</v>
      </c>
      <c r="AY297" s="5" t="s">
        <v>181</v>
      </c>
      <c r="BA297" s="1">
        <v>0</v>
      </c>
      <c r="BB297" s="1">
        <v>0</v>
      </c>
      <c r="BD297" s="1" t="e">
        <f>VLOOKUP(K:K,面签资料路径!A:C,2,0)</f>
        <v>#N/A</v>
      </c>
      <c r="BG297" s="1" t="s">
        <v>207</v>
      </c>
      <c r="BH297" s="1" t="s">
        <v>185</v>
      </c>
      <c r="BJ297" s="1" t="s">
        <v>186</v>
      </c>
      <c r="BK297" s="1" t="str">
        <f t="shared" si="235"/>
        <v>自行修建</v>
      </c>
      <c r="BL297" s="1" t="s">
        <v>208</v>
      </c>
      <c r="BM297" s="1" t="s">
        <v>209</v>
      </c>
      <c r="BU297" s="34"/>
      <c r="BX297" s="1" t="s">
        <v>189</v>
      </c>
      <c r="BY297" s="1" t="s">
        <v>189</v>
      </c>
      <c r="BZ297" s="1" t="s">
        <v>188</v>
      </c>
      <c r="CA297" s="1" t="s">
        <v>189</v>
      </c>
      <c r="CB297" s="1" t="s">
        <v>189</v>
      </c>
      <c r="CC297" s="1" t="s">
        <v>188</v>
      </c>
      <c r="CD297" s="1" t="s">
        <v>189</v>
      </c>
      <c r="CE297" s="5"/>
      <c r="CF297" s="9"/>
      <c r="DC297" s="1" t="s">
        <v>217</v>
      </c>
      <c r="DD297" s="1" t="s">
        <v>244</v>
      </c>
      <c r="DE297" s="1" t="s">
        <v>211</v>
      </c>
      <c r="DF297" s="1" t="s">
        <v>2426</v>
      </c>
      <c r="DG297" s="1" t="s">
        <v>211</v>
      </c>
      <c r="DH297" s="1" t="s">
        <v>193</v>
      </c>
      <c r="DI297" s="1" t="s">
        <v>194</v>
      </c>
      <c r="DJ297" s="1" t="s">
        <v>194</v>
      </c>
      <c r="DK297" s="1" t="s">
        <v>194</v>
      </c>
      <c r="DL297" s="1" t="s">
        <v>194</v>
      </c>
      <c r="DM297" s="1">
        <v>197.17</v>
      </c>
      <c r="DN297" s="41">
        <f>ROUND(IF(AM297="是",IFERROR(DM297*EE297/SUMIF(F:F,F297,EE:EE),DM297),IFERROR(DM297*BT297/SUMIF(F:F,F297,BT:BT),DM297)),2)</f>
        <v>197.17</v>
      </c>
      <c r="DO297" s="41">
        <v>157.77</v>
      </c>
      <c r="DP297" s="41">
        <f>ROUND(IF(AM297="是",IFERROR(DO297*EE297/SUMIF(F:F,F297,EE:EE),DO297),IFERROR(DO297*BT297/SUMIF(F:F,F297,BT:BT),DO297)),2)</f>
        <v>157.77</v>
      </c>
      <c r="DQ297" s="41">
        <v>0</v>
      </c>
      <c r="DR297" s="41">
        <v>0</v>
      </c>
      <c r="DS297" s="41">
        <v>0</v>
      </c>
      <c r="DT297" s="41">
        <v>157.77</v>
      </c>
      <c r="DU297" s="41">
        <v>149.22</v>
      </c>
      <c r="DV297" s="41">
        <v>0</v>
      </c>
      <c r="DW297" s="41">
        <v>0</v>
      </c>
      <c r="DX297" s="41">
        <v>0</v>
      </c>
      <c r="DY297" s="41">
        <v>0</v>
      </c>
      <c r="DZ297" s="41">
        <v>0</v>
      </c>
      <c r="EA297" s="41">
        <v>0</v>
      </c>
      <c r="EB297" s="41">
        <v>0</v>
      </c>
      <c r="EC297" s="41">
        <v>0</v>
      </c>
      <c r="ED297" s="41">
        <v>0</v>
      </c>
      <c r="EE297" s="41">
        <f>ROUND(IF(AM297="是",SUM(DQ297:EC297),IFERROR(SUM(DQ297:EC297)*BT297/SUMIF(F:F,F297,BT:BT),SUM(DQ297:EC297))),2)</f>
        <v>306.99</v>
      </c>
      <c r="EF297" s="41" t="s">
        <v>195</v>
      </c>
      <c r="EG297" s="41">
        <f t="shared" si="236"/>
        <v>150</v>
      </c>
      <c r="EH297" s="41">
        <f t="shared" si="237"/>
        <v>233.547192777806</v>
      </c>
      <c r="EI297" s="1">
        <v>2</v>
      </c>
      <c r="EJ297" s="41">
        <f t="shared" si="238"/>
        <v>47.17</v>
      </c>
      <c r="EK297" s="41">
        <f t="shared" si="239"/>
        <v>73.442807222194</v>
      </c>
      <c r="EL297" s="41"/>
      <c r="EM297" s="33" t="str">
        <f t="shared" si="226"/>
        <v>经确认，该宗地总面积为197.17平方米，合法用地面积为150平方米，超占土地面积为47.17平方米;建筑总面积为0平方米，合法建筑面积为233.55平方米，超占建筑面积为73.44平方米</v>
      </c>
      <c r="EN297" s="33"/>
      <c r="EO297" s="43" t="str">
        <f t="shared" si="240"/>
        <v>该宗地面积为197.17平方米，合法面积为150平方米，超占土地面积为47.17平方米；建筑总面积为0平方米，合法建筑面积为233.55平方米，超占建筑面积为73.44平方米。
</v>
      </c>
      <c r="ES297" s="1">
        <f t="shared" si="241"/>
        <v>2</v>
      </c>
      <c r="ET297" s="1" t="str">
        <f t="shared" si="242"/>
        <v>2</v>
      </c>
      <c r="EU297" s="1">
        <f t="shared" si="243"/>
        <v>0</v>
      </c>
      <c r="EV297" s="1">
        <f t="shared" si="244"/>
        <v>1</v>
      </c>
      <c r="EW297" s="1" t="str">
        <f t="shared" si="245"/>
        <v>1-2</v>
      </c>
      <c r="EX297" s="1" t="str">
        <f t="shared" si="246"/>
        <v>2</v>
      </c>
      <c r="EY297" s="1" t="str">
        <f t="shared" si="247"/>
        <v>1-2层</v>
      </c>
      <c r="EZ297" s="41"/>
      <c r="FA297" s="41"/>
      <c r="FB297" s="5">
        <v>20210526</v>
      </c>
      <c r="FC297" s="41"/>
      <c r="FD297" s="41"/>
      <c r="FE297" s="41"/>
      <c r="FF297" s="41"/>
      <c r="FG297" s="41"/>
      <c r="FH297" s="41"/>
      <c r="FI297" s="41"/>
      <c r="FJ297" s="41"/>
    </row>
    <row r="298" s="1" customFormat="1" ht="50" customHeight="1" spans="1:166">
      <c r="A298" s="1">
        <v>1</v>
      </c>
      <c r="B298" s="1" t="s">
        <v>2427</v>
      </c>
      <c r="C298" s="3" t="s">
        <v>2428</v>
      </c>
      <c r="D298" s="1" t="str">
        <f t="shared" ref="D298:D306" si="248">F298</f>
        <v>510821217203JC00363</v>
      </c>
      <c r="E298" s="1" t="str">
        <f t="shared" ref="E298:E306" si="249">F298&amp;"F00010001"</f>
        <v>510821217203JC00363F00010001</v>
      </c>
      <c r="F298" s="1" t="s">
        <v>2429</v>
      </c>
      <c r="G298" s="1" t="s">
        <v>169</v>
      </c>
      <c r="H298" s="1">
        <f>COUNTIF(F:F,F298)</f>
        <v>1</v>
      </c>
      <c r="I298" s="5" t="s">
        <v>170</v>
      </c>
      <c r="J298" s="9"/>
      <c r="L298" s="1" t="s">
        <v>2430</v>
      </c>
      <c r="M298" s="1">
        <f>COUNTIF(L:L,L298)</f>
        <v>1</v>
      </c>
      <c r="P298" s="6" t="str">
        <f>IFERROR(HYPERLINK(VLOOKUP(L:L,户籍资料路径!A:C,2,FALSE),"有"),"无")</f>
        <v>有</v>
      </c>
      <c r="Q298" s="11" t="str">
        <f>IFERROR(HYPERLINK(VLOOKUP(L:L,权属资料路径!A:B,2,FALSE),"有"),"无")</f>
        <v>有</v>
      </c>
      <c r="R298" s="11" t="str">
        <f>IFERROR(HYPERLINK(VLOOKUP(F:F,调查资料路径!A:B,2,FALSE),"有"),"无")</f>
        <v>无</v>
      </c>
      <c r="S298" s="12" t="str">
        <f t="shared" ref="S298:S306" si="250">IF(C298&gt;0,HYPERLINK(".\"&amp;AE298&amp;AF298&amp;"房屋照片\"&amp;C298,"有"),"无")</f>
        <v>有</v>
      </c>
      <c r="T298" s="1" t="s">
        <v>2431</v>
      </c>
      <c r="X298" s="1" t="s">
        <v>202</v>
      </c>
      <c r="Y298" s="1" t="str">
        <f t="shared" ref="Y298:Y306" si="251">IF(U298&gt;0,"核实是否所有人都要享受面积",IF(V298&gt;0,"核实是否所有人都要享受面积",X298))</f>
        <v>4</v>
      </c>
      <c r="AA298" s="1" t="str">
        <f>VLOOKUP(L:L,[1]Sheet1!$A:$N,2,FALSE)</f>
        <v>四川省旺苍县天星乡木瓜村9组27号</v>
      </c>
      <c r="AB298" s="1">
        <f t="shared" si="231"/>
        <v>0</v>
      </c>
      <c r="AC298" s="1" t="str">
        <f t="shared" si="232"/>
        <v>旺苍县天星乡木瓜村1组集体经济组织成员</v>
      </c>
      <c r="AD298" s="1">
        <v>628216</v>
      </c>
      <c r="AE298" s="1" t="s">
        <v>172</v>
      </c>
      <c r="AF298" s="1" t="s">
        <v>173</v>
      </c>
      <c r="AG298" s="1" t="s">
        <v>1934</v>
      </c>
      <c r="AH298" s="1" t="str">
        <f t="shared" ref="AH298:AH306" si="252">"旺苍县"&amp;AE298&amp;AF298&amp;AG298&amp;L298&amp;"住宅一幢1-"&amp;DC298&amp;"层"</f>
        <v>旺苍县天星乡木瓜村1组尹凯顶住宅一幢1-2层</v>
      </c>
      <c r="AJ298" s="1" t="s">
        <v>1935</v>
      </c>
      <c r="AK298" s="5" t="s">
        <v>2432</v>
      </c>
      <c r="AL298" s="5"/>
      <c r="AM298" s="9"/>
      <c r="AN298" s="5"/>
      <c r="AO298" s="5"/>
      <c r="AP298" s="24" t="s">
        <v>177</v>
      </c>
      <c r="AQ298" s="27" t="s">
        <v>492</v>
      </c>
      <c r="AR298" s="5"/>
      <c r="AS298" s="25" t="str">
        <f t="shared" ref="AS298:AS306" si="253">AP298&amp;AQ298</f>
        <v>本宗地采用测距仪丈量了部分界址边长。界址线清楚，双方现场指界，与邻宗地无争议。该权利人还有一处宅基地。</v>
      </c>
      <c r="AT298" s="5" t="s">
        <v>178</v>
      </c>
      <c r="AU298" s="1" t="s">
        <v>179</v>
      </c>
      <c r="AW298" s="1" t="s">
        <v>180</v>
      </c>
      <c r="AY298" s="5" t="s">
        <v>181</v>
      </c>
      <c r="BA298" s="1">
        <v>0</v>
      </c>
      <c r="BB298" s="1">
        <v>0</v>
      </c>
      <c r="BD298" s="1" t="e">
        <f>VLOOKUP(K:K,面签资料路径!A:C,2,0)</f>
        <v>#N/A</v>
      </c>
      <c r="BG298" s="1" t="s">
        <v>207</v>
      </c>
      <c r="BH298" s="1" t="s">
        <v>185</v>
      </c>
      <c r="BJ298" s="1" t="s">
        <v>186</v>
      </c>
      <c r="BK298" s="1" t="str">
        <f t="shared" ref="BK298:BK306" si="254">IF(CD298="是","继承","自行修建")</f>
        <v>自行修建</v>
      </c>
      <c r="BL298" s="1" t="s">
        <v>208</v>
      </c>
      <c r="BM298" s="1" t="s">
        <v>209</v>
      </c>
      <c r="BU298" s="34"/>
      <c r="BX298" s="1" t="s">
        <v>189</v>
      </c>
      <c r="BY298" s="1" t="s">
        <v>189</v>
      </c>
      <c r="BZ298" s="1" t="s">
        <v>188</v>
      </c>
      <c r="CA298" s="1" t="s">
        <v>189</v>
      </c>
      <c r="CB298" s="1" t="s">
        <v>189</v>
      </c>
      <c r="CC298" s="1" t="s">
        <v>188</v>
      </c>
      <c r="CD298" s="1" t="s">
        <v>189</v>
      </c>
      <c r="CE298" s="5"/>
      <c r="CF298" s="34"/>
      <c r="CI298" s="33" t="s">
        <v>2184</v>
      </c>
      <c r="CP298" s="33">
        <v>150</v>
      </c>
      <c r="DC298" s="1" t="s">
        <v>217</v>
      </c>
      <c r="DD298" s="1" t="s">
        <v>244</v>
      </c>
      <c r="DE298" s="1" t="s">
        <v>211</v>
      </c>
      <c r="DF298" s="1" t="s">
        <v>2433</v>
      </c>
      <c r="DG298" s="1" t="s">
        <v>220</v>
      </c>
      <c r="DH298" s="1" t="s">
        <v>2434</v>
      </c>
      <c r="DI298" s="1" t="s">
        <v>194</v>
      </c>
      <c r="DJ298" s="1" t="s">
        <v>194</v>
      </c>
      <c r="DK298" s="1" t="s">
        <v>194</v>
      </c>
      <c r="DL298" s="1" t="s">
        <v>194</v>
      </c>
      <c r="DM298" s="1">
        <v>157.62</v>
      </c>
      <c r="DN298" s="41">
        <f>ROUND(IF(AM298="是",IFERROR(DM298*EE298/SUMIF(F:F,F298,EE:EE),DM298),IFERROR(DM298*BT298/SUMIF(F:F,F298,BT:BT),DM298)),2)</f>
        <v>157.62</v>
      </c>
      <c r="DO298" s="41">
        <v>131.62</v>
      </c>
      <c r="DP298" s="41">
        <f>ROUND(IF(AM298="是",IFERROR(DO298*EE298/SUMIF(F:F,F298,EE:EE),DO298),IFERROR(DO298*BT298/SUMIF(F:F,F298,BT:BT),DO298)),2)</f>
        <v>131.62</v>
      </c>
      <c r="DQ298" s="41">
        <v>0</v>
      </c>
      <c r="DR298" s="41">
        <v>0</v>
      </c>
      <c r="DS298" s="41">
        <v>0</v>
      </c>
      <c r="DT298" s="41">
        <v>131.62</v>
      </c>
      <c r="DU298" s="41">
        <v>113.81</v>
      </c>
      <c r="DV298" s="41">
        <v>0</v>
      </c>
      <c r="DW298" s="41">
        <v>0</v>
      </c>
      <c r="DX298" s="41">
        <v>0</v>
      </c>
      <c r="DY298" s="41">
        <v>0</v>
      </c>
      <c r="DZ298" s="41">
        <v>0</v>
      </c>
      <c r="EA298" s="41">
        <v>0</v>
      </c>
      <c r="EB298" s="41">
        <v>0</v>
      </c>
      <c r="EC298" s="41">
        <v>0</v>
      </c>
      <c r="ED298" s="41">
        <v>0</v>
      </c>
      <c r="EE298" s="41">
        <f>ROUND(IF(AM298="是",SUM(DQ298:EC298),IFERROR(SUM(DQ298:EC298)*BT298/SUMIF(F:F,F298,BT:BT),SUM(DQ298:EC298))),2)</f>
        <v>245.43</v>
      </c>
      <c r="EF298" s="41" t="s">
        <v>195</v>
      </c>
      <c r="EG298" s="41">
        <f t="shared" si="236"/>
        <v>150</v>
      </c>
      <c r="EH298" s="41">
        <f t="shared" si="237"/>
        <v>233.5649029311</v>
      </c>
      <c r="EI298" s="1">
        <v>2</v>
      </c>
      <c r="EJ298" s="41">
        <f t="shared" si="238"/>
        <v>7.62</v>
      </c>
      <c r="EK298" s="41">
        <f t="shared" si="239"/>
        <v>11.8650970688999</v>
      </c>
      <c r="EL298" s="41"/>
      <c r="EM298" s="33" t="str">
        <f t="shared" si="226"/>
        <v>经确认，该宗地总面积为157.62平方米，合法用地面积为150平方米，超占土地面积为7.62平方米;建筑总面积为0平方米，合法建筑面积为233.56平方米，超占建筑面积为11.87平方米</v>
      </c>
      <c r="EN298" s="33"/>
      <c r="EO298" s="43" t="str">
        <f t="shared" si="240"/>
        <v>该宗地面积为157.62平方米，合法面积为150平方米，超占土地面积为7.62平方米；建筑总面积为0平方米，合法建筑面积为233.56平方米，超占建筑面积为11.87平方米。
</v>
      </c>
      <c r="ES298" s="1">
        <f t="shared" si="241"/>
        <v>2</v>
      </c>
      <c r="ET298" s="1" t="str">
        <f t="shared" si="242"/>
        <v>2</v>
      </c>
      <c r="EU298" s="1">
        <f t="shared" si="243"/>
        <v>0</v>
      </c>
      <c r="EV298" s="1">
        <f t="shared" si="244"/>
        <v>1</v>
      </c>
      <c r="EW298" s="1" t="str">
        <f t="shared" si="245"/>
        <v>1-2</v>
      </c>
      <c r="EX298" s="1" t="str">
        <f t="shared" si="246"/>
        <v>2</v>
      </c>
      <c r="EY298" s="1" t="str">
        <f t="shared" si="247"/>
        <v>1-2层</v>
      </c>
      <c r="EZ298" s="41"/>
      <c r="FA298" s="41"/>
      <c r="FB298" s="5">
        <v>20210526</v>
      </c>
      <c r="FC298" s="41"/>
      <c r="FD298" s="41"/>
      <c r="FE298" s="41"/>
      <c r="FF298" s="41"/>
      <c r="FG298" s="41"/>
      <c r="FH298" s="41"/>
      <c r="FI298" s="41"/>
      <c r="FJ298" s="41"/>
    </row>
    <row r="299" s="1" customFormat="1" ht="50" customHeight="1" spans="1:166">
      <c r="A299" s="1">
        <v>1</v>
      </c>
      <c r="B299" s="1" t="s">
        <v>2435</v>
      </c>
      <c r="C299" s="3" t="s">
        <v>2436</v>
      </c>
      <c r="D299" s="1" t="str">
        <f t="shared" si="248"/>
        <v>510821217203JC00364</v>
      </c>
      <c r="E299" s="1" t="str">
        <f t="shared" si="249"/>
        <v>510821217203JC00364F00010001</v>
      </c>
      <c r="F299" s="1" t="s">
        <v>2437</v>
      </c>
      <c r="G299" s="1" t="s">
        <v>169</v>
      </c>
      <c r="H299" s="1">
        <f>COUNTIF(F:F,F299)</f>
        <v>1</v>
      </c>
      <c r="I299" s="5" t="s">
        <v>170</v>
      </c>
      <c r="J299" s="9"/>
      <c r="L299" s="1" t="s">
        <v>2438</v>
      </c>
      <c r="M299" s="1">
        <f>COUNTIF(L:L,L299)</f>
        <v>1</v>
      </c>
      <c r="P299" s="6" t="str">
        <f>IFERROR(HYPERLINK(VLOOKUP(L:L,户籍资料路径!A:C,2,FALSE),"有"),"无")</f>
        <v>有</v>
      </c>
      <c r="Q299" s="11" t="str">
        <f>IFERROR(HYPERLINK(VLOOKUP(K:K,权属资料路径!A:B,2,FALSE),"有"),"无")</f>
        <v>无</v>
      </c>
      <c r="R299" s="11" t="str">
        <f>IFERROR(HYPERLINK(VLOOKUP(F:F,调查资料路径!A:B,2,FALSE),"有"),"无")</f>
        <v>无</v>
      </c>
      <c r="S299" s="12" t="str">
        <f t="shared" si="250"/>
        <v>有</v>
      </c>
      <c r="T299" s="1" t="s">
        <v>2439</v>
      </c>
      <c r="X299" s="1" t="s">
        <v>169</v>
      </c>
      <c r="Y299" s="1" t="str">
        <f t="shared" si="251"/>
        <v>1</v>
      </c>
      <c r="Z299" s="1" t="s">
        <v>2440</v>
      </c>
      <c r="AA299" s="1" t="str">
        <f>VLOOKUP(L:L,[1]Sheet1!$A:$N,2,FALSE)</f>
        <v>四川省旺苍县天星乡木瓜村9组28号</v>
      </c>
      <c r="AB299" s="1">
        <f t="shared" si="231"/>
        <v>0</v>
      </c>
      <c r="AC299" s="1" t="str">
        <f t="shared" si="232"/>
        <v>旺苍县天星乡木瓜村1组集体经济组织成员</v>
      </c>
      <c r="AD299" s="1">
        <v>628216</v>
      </c>
      <c r="AE299" s="1" t="s">
        <v>172</v>
      </c>
      <c r="AF299" s="1" t="s">
        <v>173</v>
      </c>
      <c r="AG299" s="1" t="s">
        <v>1934</v>
      </c>
      <c r="AH299" s="1" t="str">
        <f t="shared" si="252"/>
        <v>旺苍县天星乡木瓜村1组李贵义住宅一幢1-1层</v>
      </c>
      <c r="AJ299" s="1" t="s">
        <v>1935</v>
      </c>
      <c r="AK299" s="5" t="s">
        <v>2441</v>
      </c>
      <c r="AL299" s="5"/>
      <c r="AM299" s="5"/>
      <c r="AN299" s="5"/>
      <c r="AO299" s="5"/>
      <c r="AP299" s="24" t="s">
        <v>177</v>
      </c>
      <c r="AQ299" s="9"/>
      <c r="AR299" s="5"/>
      <c r="AS299" s="25" t="str">
        <f t="shared" si="253"/>
        <v>本宗地采用测距仪丈量了部分界址边长。界址线清楚，双方现场指界，与邻宗地无争议。</v>
      </c>
      <c r="AT299" s="5" t="s">
        <v>178</v>
      </c>
      <c r="AU299" s="1" t="s">
        <v>179</v>
      </c>
      <c r="AW299" s="1" t="s">
        <v>180</v>
      </c>
      <c r="AY299" s="5" t="s">
        <v>181</v>
      </c>
      <c r="BA299" s="1">
        <v>0</v>
      </c>
      <c r="BB299" s="1">
        <v>0</v>
      </c>
      <c r="BD299" s="1" t="e">
        <f>VLOOKUP(K:K,面签资料路径!A:C,2,0)</f>
        <v>#N/A</v>
      </c>
      <c r="BG299" s="1" t="s">
        <v>207</v>
      </c>
      <c r="BH299" s="1" t="s">
        <v>185</v>
      </c>
      <c r="BJ299" s="1" t="s">
        <v>186</v>
      </c>
      <c r="BK299" s="1" t="str">
        <f t="shared" si="254"/>
        <v>自行修建</v>
      </c>
      <c r="BL299" s="1" t="s">
        <v>208</v>
      </c>
      <c r="BM299" s="1" t="s">
        <v>209</v>
      </c>
      <c r="BU299" s="34"/>
      <c r="BX299" s="1" t="s">
        <v>188</v>
      </c>
      <c r="BY299" s="1" t="s">
        <v>189</v>
      </c>
      <c r="BZ299" s="1" t="s">
        <v>189</v>
      </c>
      <c r="CA299" s="1" t="s">
        <v>189</v>
      </c>
      <c r="CB299" s="1" t="s">
        <v>189</v>
      </c>
      <c r="CC299" s="1" t="s">
        <v>188</v>
      </c>
      <c r="CD299" s="1" t="s">
        <v>189</v>
      </c>
      <c r="CE299" s="5"/>
      <c r="CF299" s="34"/>
      <c r="DC299" s="1" t="s">
        <v>169</v>
      </c>
      <c r="DD299" s="1" t="s">
        <v>210</v>
      </c>
      <c r="DE299" s="1" t="s">
        <v>192</v>
      </c>
      <c r="DF299" s="1" t="s">
        <v>211</v>
      </c>
      <c r="DG299" s="1" t="s">
        <v>220</v>
      </c>
      <c r="DH299" s="1" t="s">
        <v>2434</v>
      </c>
      <c r="DI299" s="1" t="s">
        <v>194</v>
      </c>
      <c r="DJ299" s="1" t="s">
        <v>194</v>
      </c>
      <c r="DK299" s="1" t="s">
        <v>194</v>
      </c>
      <c r="DL299" s="1" t="s">
        <v>194</v>
      </c>
      <c r="DM299" s="1">
        <v>167.38</v>
      </c>
      <c r="DN299" s="41">
        <f>ROUND(IF(AM299="是",IFERROR(DM299*EE299/SUMIF(F:F,F299,EE:EE),DM299),IFERROR(DM299*BT299/SUMIF(F:F,F299,BT:BT),DM299)),2)</f>
        <v>167.38</v>
      </c>
      <c r="DO299" s="41">
        <v>123.37</v>
      </c>
      <c r="DP299" s="41">
        <f>ROUND(IF(AM299="是",IFERROR(DO299*EE299/SUMIF(F:F,F299,EE:EE),DO299),IFERROR(DO299*BT299/SUMIF(F:F,F299,BT:BT),DO299)),2)</f>
        <v>123.37</v>
      </c>
      <c r="DQ299" s="41">
        <v>0</v>
      </c>
      <c r="DR299" s="41">
        <v>0</v>
      </c>
      <c r="DS299" s="41">
        <v>0</v>
      </c>
      <c r="DT299" s="41">
        <v>123.37</v>
      </c>
      <c r="DU299" s="41">
        <v>0</v>
      </c>
      <c r="DV299" s="41">
        <v>0</v>
      </c>
      <c r="DW299" s="41">
        <v>0</v>
      </c>
      <c r="DX299" s="41">
        <v>0</v>
      </c>
      <c r="DY299" s="41">
        <v>0</v>
      </c>
      <c r="DZ299" s="41">
        <v>0</v>
      </c>
      <c r="EA299" s="41">
        <v>0</v>
      </c>
      <c r="EB299" s="41">
        <v>0</v>
      </c>
      <c r="EC299" s="41">
        <v>0</v>
      </c>
      <c r="ED299" s="41">
        <v>0</v>
      </c>
      <c r="EE299" s="41">
        <f>ROUND(IF(AM299="是",SUM(DQ299:EC299),IFERROR(SUM(DQ299:EC299)*BT299/SUMIF(F:F,F299,BT:BT),SUM(DQ299:EC299))),2)</f>
        <v>123.37</v>
      </c>
      <c r="EF299" s="41" t="s">
        <v>195</v>
      </c>
      <c r="EG299" s="41">
        <f t="shared" si="236"/>
        <v>90</v>
      </c>
      <c r="EH299" s="41">
        <f t="shared" si="237"/>
        <v>66.3358824232286</v>
      </c>
      <c r="EI299" s="1">
        <v>1</v>
      </c>
      <c r="EJ299" s="41">
        <f t="shared" si="238"/>
        <v>77.38</v>
      </c>
      <c r="EK299" s="41">
        <f t="shared" si="239"/>
        <v>57.0341175767714</v>
      </c>
      <c r="EL299" s="41"/>
      <c r="EM299" s="33" t="str">
        <f t="shared" si="226"/>
        <v>经确认，该宗地总面积为167.38平方米，合法用地面积为90平方米，超占土地面积为77.38平方米;建筑总面积为0平方米，合法建筑面积为66.34平方米，超占建筑面积为57.03平方米</v>
      </c>
      <c r="EN299" s="33"/>
      <c r="EO299" s="43" t="str">
        <f t="shared" si="240"/>
        <v>该宗地面积为167.38平方米，合法面积为90平方米，超占土地面积为77.38平方米；建筑总面积为0平方米，合法建筑面积为66.34平方米，超占建筑面积为57.03平方米。
</v>
      </c>
      <c r="ES299" s="1">
        <f t="shared" si="241"/>
        <v>1</v>
      </c>
      <c r="ET299" s="1" t="str">
        <f t="shared" si="242"/>
        <v>1</v>
      </c>
      <c r="EU299" s="1">
        <f t="shared" si="243"/>
        <v>0</v>
      </c>
      <c r="EV299" s="1">
        <f t="shared" si="244"/>
        <v>1</v>
      </c>
      <c r="EW299" s="1" t="str">
        <f t="shared" si="245"/>
        <v>1-1</v>
      </c>
      <c r="EX299" s="1" t="str">
        <f t="shared" si="246"/>
        <v>1</v>
      </c>
      <c r="EY299" s="1" t="str">
        <f t="shared" si="247"/>
        <v>1-1层</v>
      </c>
      <c r="EZ299" s="41"/>
      <c r="FA299" s="41"/>
      <c r="FB299" s="5">
        <v>20210526</v>
      </c>
      <c r="FC299" s="41"/>
      <c r="FD299" s="41"/>
      <c r="FE299" s="41"/>
      <c r="FF299" s="41"/>
      <c r="FG299" s="41"/>
      <c r="FH299" s="41"/>
      <c r="FI299" s="41"/>
      <c r="FJ299" s="41"/>
    </row>
    <row r="300" s="1" customFormat="1" ht="50" customHeight="1" spans="1:166">
      <c r="A300" s="1">
        <v>1</v>
      </c>
      <c r="B300" s="1" t="s">
        <v>2442</v>
      </c>
      <c r="C300" s="4" t="s">
        <v>2443</v>
      </c>
      <c r="D300" s="1" t="str">
        <f t="shared" si="248"/>
        <v>510821217203JC00365</v>
      </c>
      <c r="E300" s="1" t="str">
        <f t="shared" si="249"/>
        <v>510821217203JC00365F00010001</v>
      </c>
      <c r="F300" s="1" t="s">
        <v>2444</v>
      </c>
      <c r="G300" s="1" t="s">
        <v>169</v>
      </c>
      <c r="H300" s="1">
        <f>COUNTIF(F:F,F300)</f>
        <v>1</v>
      </c>
      <c r="I300" s="5" t="s">
        <v>170</v>
      </c>
      <c r="J300" s="1" t="s">
        <v>2445</v>
      </c>
      <c r="K300" s="9"/>
      <c r="L300" s="1" t="s">
        <v>2446</v>
      </c>
      <c r="M300" s="1">
        <f>COUNTIF(L:L,L300)</f>
        <v>1</v>
      </c>
      <c r="N300" s="33" t="s">
        <v>2445</v>
      </c>
      <c r="P300" s="6" t="str">
        <f>IFERROR(HYPERLINK(VLOOKUP(L:L,户籍资料路径!A:C,2,FALSE),"有"),"无")</f>
        <v>无</v>
      </c>
      <c r="Q300" s="11" t="str">
        <f>IFERROR(HYPERLINK(VLOOKUP(K:K,权属资料路径!A:B,2,FALSE),"有"),"无")</f>
        <v>无</v>
      </c>
      <c r="R300" s="11" t="str">
        <f>IFERROR(HYPERLINK(VLOOKUP(F:F,调查资料路径!A:B,2,FALSE),"有"),"无")</f>
        <v>无</v>
      </c>
      <c r="S300" s="12" t="str">
        <f t="shared" si="250"/>
        <v>有</v>
      </c>
      <c r="T300" s="1" t="s">
        <v>2447</v>
      </c>
      <c r="X300" s="1" t="s">
        <v>217</v>
      </c>
      <c r="Y300" s="1" t="str">
        <f t="shared" si="251"/>
        <v>2</v>
      </c>
      <c r="Z300" s="1" t="s">
        <v>2448</v>
      </c>
      <c r="AA300" s="1" t="str">
        <f>VLOOKUP(L:L,[1]Sheet1!$A:$N,2,FALSE)</f>
        <v>四川省旺苍县天星乡木瓜村9组3号</v>
      </c>
      <c r="AB300" s="1">
        <f t="shared" si="231"/>
        <v>0</v>
      </c>
      <c r="AC300" s="1" t="str">
        <f t="shared" si="232"/>
        <v>旺苍县天星乡木瓜村1组集体经济组织成员</v>
      </c>
      <c r="AD300" s="1">
        <v>628216</v>
      </c>
      <c r="AE300" s="1" t="s">
        <v>172</v>
      </c>
      <c r="AF300" s="9" t="s">
        <v>173</v>
      </c>
      <c r="AG300" s="1" t="s">
        <v>1934</v>
      </c>
      <c r="AH300" s="1" t="str">
        <f t="shared" si="252"/>
        <v>旺苍县天星乡木瓜村1组彭金道住宅一幢1-1层</v>
      </c>
      <c r="AJ300" s="1" t="s">
        <v>1935</v>
      </c>
      <c r="AK300" s="18">
        <v>31270</v>
      </c>
      <c r="AL300" s="18"/>
      <c r="AM300" s="19"/>
      <c r="AN300" s="5"/>
      <c r="AO300" s="5"/>
      <c r="AP300" s="24" t="s">
        <v>177</v>
      </c>
      <c r="AQ300" s="5" t="s">
        <v>2449</v>
      </c>
      <c r="AR300" s="5"/>
      <c r="AS300" s="25" t="str">
        <f t="shared" si="253"/>
        <v>本宗地采用测距仪丈量了部分界址边长。界址线清楚，双方现场指界，与邻宗地无争议。该权利人已故，无人继承</v>
      </c>
      <c r="AT300" s="5" t="s">
        <v>178</v>
      </c>
      <c r="AU300" s="1" t="s">
        <v>179</v>
      </c>
      <c r="AW300" s="1" t="s">
        <v>180</v>
      </c>
      <c r="AY300" s="5" t="s">
        <v>181</v>
      </c>
      <c r="BA300" s="1">
        <v>0</v>
      </c>
      <c r="BB300" s="1">
        <v>0</v>
      </c>
      <c r="BD300" s="1" t="e">
        <f>VLOOKUP(K:K,面签资料路径!A:C,2,0)</f>
        <v>#N/A</v>
      </c>
      <c r="BG300" s="1" t="s">
        <v>207</v>
      </c>
      <c r="BH300" s="1" t="s">
        <v>185</v>
      </c>
      <c r="BJ300" s="1" t="s">
        <v>186</v>
      </c>
      <c r="BK300" s="1" t="str">
        <f t="shared" si="254"/>
        <v>自行修建</v>
      </c>
      <c r="BL300" s="1" t="s">
        <v>208</v>
      </c>
      <c r="BM300" s="1" t="s">
        <v>209</v>
      </c>
      <c r="BU300" s="34"/>
      <c r="BX300" s="1" t="s">
        <v>188</v>
      </c>
      <c r="BY300" s="1" t="s">
        <v>189</v>
      </c>
      <c r="BZ300" s="1" t="s">
        <v>189</v>
      </c>
      <c r="CA300" s="1" t="s">
        <v>189</v>
      </c>
      <c r="CB300" s="1" t="s">
        <v>189</v>
      </c>
      <c r="CC300" s="1" t="s">
        <v>188</v>
      </c>
      <c r="CD300" s="1" t="s">
        <v>189</v>
      </c>
      <c r="CE300" s="5"/>
      <c r="CF300" s="34"/>
      <c r="CI300" s="9"/>
      <c r="CP300" s="9"/>
      <c r="DC300" s="1" t="s">
        <v>169</v>
      </c>
      <c r="DD300" s="1" t="s">
        <v>210</v>
      </c>
      <c r="DE300" s="1" t="s">
        <v>211</v>
      </c>
      <c r="DF300" s="1" t="s">
        <v>220</v>
      </c>
      <c r="DG300" s="1" t="s">
        <v>193</v>
      </c>
      <c r="DH300" s="1" t="s">
        <v>193</v>
      </c>
      <c r="DI300" s="1" t="s">
        <v>194</v>
      </c>
      <c r="DJ300" s="1" t="s">
        <v>194</v>
      </c>
      <c r="DK300" s="1" t="s">
        <v>194</v>
      </c>
      <c r="DL300" s="1" t="s">
        <v>194</v>
      </c>
      <c r="DM300" s="1">
        <v>87.62</v>
      </c>
      <c r="DN300" s="41">
        <f>ROUND(IF(AM300="是",IFERROR(DM300*EE300/SUMIF(F:F,F300,EE:EE),DM300),IFERROR(DM300*BT300/SUMIF(F:F,F300,BT:BT),DM300)),2)</f>
        <v>87.62</v>
      </c>
      <c r="DO300" s="41">
        <v>54.54</v>
      </c>
      <c r="DP300" s="41">
        <f>ROUND(IF(AM300="是",IFERROR(DO300*EE300/SUMIF(F:F,F300,EE:EE),DO300),IFERROR(DO300*BT300/SUMIF(F:F,F300,BT:BT),DO300)),2)</f>
        <v>54.54</v>
      </c>
      <c r="DQ300" s="41">
        <v>0</v>
      </c>
      <c r="DR300" s="41">
        <v>0</v>
      </c>
      <c r="DS300" s="41">
        <v>0</v>
      </c>
      <c r="DT300" s="41">
        <v>54.54</v>
      </c>
      <c r="DU300" s="41">
        <v>0</v>
      </c>
      <c r="DV300" s="41">
        <v>0</v>
      </c>
      <c r="DW300" s="41">
        <v>0</v>
      </c>
      <c r="DX300" s="41">
        <v>0</v>
      </c>
      <c r="DY300" s="41">
        <v>0</v>
      </c>
      <c r="DZ300" s="41">
        <v>0</v>
      </c>
      <c r="EA300" s="41">
        <v>0</v>
      </c>
      <c r="EB300" s="41">
        <v>0</v>
      </c>
      <c r="EC300" s="41">
        <v>0</v>
      </c>
      <c r="ED300" s="41">
        <v>0</v>
      </c>
      <c r="EE300" s="41">
        <f>ROUND(IF(AM300="是",SUM(DQ300:EC300),IFERROR(SUM(DQ300:EC300)*BT300/SUMIF(F:F,F300,BT:BT),SUM(DQ300:EC300))),2)</f>
        <v>54.54</v>
      </c>
      <c r="EF300" s="41" t="s">
        <v>195</v>
      </c>
      <c r="EG300" s="41">
        <f t="shared" si="236"/>
        <v>87.62</v>
      </c>
      <c r="EH300" s="41">
        <f t="shared" si="237"/>
        <v>54.54</v>
      </c>
      <c r="EI300" s="1">
        <v>1</v>
      </c>
      <c r="EJ300" s="41">
        <f t="shared" si="238"/>
        <v>0</v>
      </c>
      <c r="EK300" s="41">
        <f t="shared" si="239"/>
        <v>0</v>
      </c>
      <c r="EL300" s="41"/>
      <c r="EM300" s="33" t="str">
        <f t="shared" si="226"/>
        <v>无</v>
      </c>
      <c r="EN300" s="33"/>
      <c r="EO300" s="43" t="str">
        <f t="shared" si="240"/>
        <v/>
      </c>
      <c r="ES300" s="1">
        <f t="shared" si="241"/>
        <v>1</v>
      </c>
      <c r="ET300" s="1" t="str">
        <f t="shared" si="242"/>
        <v>1</v>
      </c>
      <c r="EU300" s="1">
        <f t="shared" si="243"/>
        <v>0</v>
      </c>
      <c r="EV300" s="1">
        <f t="shared" si="244"/>
        <v>1</v>
      </c>
      <c r="EW300" s="1" t="str">
        <f t="shared" si="245"/>
        <v>1-1</v>
      </c>
      <c r="EX300" s="1" t="str">
        <f t="shared" si="246"/>
        <v>1</v>
      </c>
      <c r="EY300" s="1" t="str">
        <f t="shared" si="247"/>
        <v>1-1层</v>
      </c>
      <c r="EZ300" s="41"/>
      <c r="FA300" s="41"/>
      <c r="FB300" s="5">
        <v>20210526</v>
      </c>
      <c r="FC300" s="41"/>
      <c r="FD300" s="41"/>
      <c r="FE300" s="41"/>
      <c r="FF300" s="41"/>
      <c r="FG300" s="41"/>
      <c r="FH300" s="41"/>
      <c r="FI300" s="41"/>
      <c r="FJ300" s="41"/>
    </row>
    <row r="301" s="1" customFormat="1" ht="50" customHeight="1" spans="1:166">
      <c r="A301" s="1">
        <v>1</v>
      </c>
      <c r="B301" s="1" t="s">
        <v>2450</v>
      </c>
      <c r="C301" s="3" t="s">
        <v>2451</v>
      </c>
      <c r="D301" s="1" t="str">
        <f t="shared" si="248"/>
        <v>510821217203JC00366</v>
      </c>
      <c r="E301" s="1" t="str">
        <f t="shared" si="249"/>
        <v>510821217203JC00366F00010001</v>
      </c>
      <c r="F301" s="1" t="s">
        <v>2452</v>
      </c>
      <c r="G301" s="1" t="s">
        <v>169</v>
      </c>
      <c r="H301" s="1">
        <f>COUNTIF(F:F,F301)</f>
        <v>1</v>
      </c>
      <c r="I301" s="5" t="s">
        <v>170</v>
      </c>
      <c r="J301" s="9"/>
      <c r="L301" s="1" t="s">
        <v>2453</v>
      </c>
      <c r="M301" s="1">
        <f>COUNTIF(L:L,L301)</f>
        <v>1</v>
      </c>
      <c r="P301" s="6" t="str">
        <f>IFERROR(HYPERLINK(VLOOKUP(L:L,户籍资料路径!A:C,2,FALSE),"有"),"无")</f>
        <v>无</v>
      </c>
      <c r="Q301" s="11" t="str">
        <f>IFERROR(HYPERLINK(VLOOKUP(L:L,权属资料路径!A:B,2,FALSE),"有"),"无")</f>
        <v>有</v>
      </c>
      <c r="R301" s="11" t="str">
        <f>IFERROR(HYPERLINK(VLOOKUP(F:F,调查资料路径!A:B,2,FALSE),"有"),"无")</f>
        <v>无</v>
      </c>
      <c r="S301" s="12" t="str">
        <f t="shared" si="250"/>
        <v>有</v>
      </c>
      <c r="T301" s="1" t="s">
        <v>2454</v>
      </c>
      <c r="X301" s="1" t="s">
        <v>202</v>
      </c>
      <c r="Y301" s="1" t="str">
        <f t="shared" si="251"/>
        <v>4</v>
      </c>
      <c r="Z301" s="7"/>
      <c r="AA301" s="1" t="str">
        <f>VLOOKUP(L:L,[1]Sheet1!$A:$N,2,FALSE)</f>
        <v>四川省旺苍县天星乡木瓜村9组33号</v>
      </c>
      <c r="AB301" s="1">
        <f t="shared" si="231"/>
        <v>0</v>
      </c>
      <c r="AC301" s="1" t="str">
        <f t="shared" si="232"/>
        <v>旺苍县天星乡木瓜村1组集体经济组织成员</v>
      </c>
      <c r="AD301" s="1">
        <v>628216</v>
      </c>
      <c r="AE301" s="1" t="s">
        <v>172</v>
      </c>
      <c r="AF301" s="1" t="s">
        <v>173</v>
      </c>
      <c r="AG301" s="1" t="s">
        <v>1934</v>
      </c>
      <c r="AH301" s="1" t="str">
        <f t="shared" si="252"/>
        <v>旺苍县天星乡木瓜村1组彭满道住宅一幢1-2层</v>
      </c>
      <c r="AJ301" s="1" t="s">
        <v>1935</v>
      </c>
      <c r="AK301" s="5" t="s">
        <v>2455</v>
      </c>
      <c r="AL301" s="5"/>
      <c r="AM301" s="5"/>
      <c r="AN301" s="5"/>
      <c r="AO301" s="5"/>
      <c r="AP301" s="24" t="s">
        <v>177</v>
      </c>
      <c r="AQ301" s="5"/>
      <c r="AR301" s="5"/>
      <c r="AS301" s="25" t="str">
        <f t="shared" si="253"/>
        <v>本宗地采用测距仪丈量了部分界址边长。界址线清楚，双方现场指界，与邻宗地无争议。</v>
      </c>
      <c r="AT301" s="5" t="s">
        <v>178</v>
      </c>
      <c r="AU301" s="1" t="s">
        <v>179</v>
      </c>
      <c r="AW301" s="1" t="s">
        <v>180</v>
      </c>
      <c r="AY301" s="5" t="s">
        <v>181</v>
      </c>
      <c r="BA301" s="1">
        <v>0</v>
      </c>
      <c r="BB301" s="1">
        <v>0</v>
      </c>
      <c r="BD301" s="1" t="e">
        <f>VLOOKUP(K:K,面签资料路径!A:C,2,0)</f>
        <v>#N/A</v>
      </c>
      <c r="BG301" s="1" t="s">
        <v>207</v>
      </c>
      <c r="BH301" s="1" t="s">
        <v>185</v>
      </c>
      <c r="BJ301" s="1" t="s">
        <v>186</v>
      </c>
      <c r="BK301" s="1" t="str">
        <f t="shared" si="254"/>
        <v>自行修建</v>
      </c>
      <c r="BL301" s="1" t="s">
        <v>208</v>
      </c>
      <c r="BM301" s="1" t="s">
        <v>209</v>
      </c>
      <c r="BU301" s="34"/>
      <c r="BX301" s="1" t="s">
        <v>188</v>
      </c>
      <c r="BY301" s="1" t="s">
        <v>189</v>
      </c>
      <c r="BZ301" s="1" t="s">
        <v>189</v>
      </c>
      <c r="CA301" s="1" t="s">
        <v>189</v>
      </c>
      <c r="CB301" s="1" t="s">
        <v>189</v>
      </c>
      <c r="CC301" s="1" t="s">
        <v>188</v>
      </c>
      <c r="CD301" s="1" t="s">
        <v>189</v>
      </c>
      <c r="CE301" s="5"/>
      <c r="CF301" s="34"/>
      <c r="CI301" s="33" t="s">
        <v>1587</v>
      </c>
      <c r="CP301" s="33">
        <v>150</v>
      </c>
      <c r="DC301" s="1" t="s">
        <v>217</v>
      </c>
      <c r="DD301" s="1" t="s">
        <v>244</v>
      </c>
      <c r="DE301" s="1" t="s">
        <v>211</v>
      </c>
      <c r="DF301" s="1" t="s">
        <v>2456</v>
      </c>
      <c r="DG301" s="1" t="s">
        <v>211</v>
      </c>
      <c r="DH301" s="1" t="s">
        <v>193</v>
      </c>
      <c r="DI301" s="1" t="s">
        <v>194</v>
      </c>
      <c r="DJ301" s="1" t="s">
        <v>194</v>
      </c>
      <c r="DK301" s="1" t="s">
        <v>194</v>
      </c>
      <c r="DL301" s="1" t="s">
        <v>194</v>
      </c>
      <c r="DM301" s="1">
        <v>271.24</v>
      </c>
      <c r="DN301" s="41">
        <f>ROUND(IF(AM301="是",IFERROR(DM301*EE301/SUMIF(F:F,F301,EE:EE),DM301),IFERROR(DM301*BT301/SUMIF(F:F,F301,BT:BT),DM301)),2)</f>
        <v>271.24</v>
      </c>
      <c r="DO301" s="41">
        <v>223.2</v>
      </c>
      <c r="DP301" s="41">
        <f>ROUND(IF(AM301="是",IFERROR(DO301*EE301/SUMIF(F:F,F301,EE:EE),DO301),IFERROR(DO301*BT301/SUMIF(F:F,F301,BT:BT),DO301)),2)</f>
        <v>223.2</v>
      </c>
      <c r="DQ301" s="41">
        <v>0</v>
      </c>
      <c r="DR301" s="41">
        <v>0</v>
      </c>
      <c r="DS301" s="41">
        <v>0</v>
      </c>
      <c r="DT301" s="41">
        <v>223.2</v>
      </c>
      <c r="DU301" s="41">
        <v>196.11</v>
      </c>
      <c r="DV301" s="41">
        <v>0</v>
      </c>
      <c r="DW301" s="41">
        <v>0</v>
      </c>
      <c r="DX301" s="41">
        <v>0</v>
      </c>
      <c r="DY301" s="41">
        <v>0</v>
      </c>
      <c r="DZ301" s="41">
        <v>0</v>
      </c>
      <c r="EA301" s="41">
        <v>0</v>
      </c>
      <c r="EB301" s="41">
        <v>0</v>
      </c>
      <c r="EC301" s="41">
        <v>0</v>
      </c>
      <c r="ED301" s="41">
        <v>0</v>
      </c>
      <c r="EE301" s="41">
        <f>ROUND(IF(AM301="是",SUM(DQ301:EC301),IFERROR(SUM(DQ301:EC301)*BT301/SUMIF(F:F,F301,BT:BT),SUM(DQ301:EC301))),2)</f>
        <v>419.31</v>
      </c>
      <c r="EF301" s="41" t="s">
        <v>195</v>
      </c>
      <c r="EG301" s="41">
        <f t="shared" si="236"/>
        <v>150</v>
      </c>
      <c r="EH301" s="41">
        <f t="shared" si="237"/>
        <v>231.885046453325</v>
      </c>
      <c r="EI301" s="1">
        <v>2</v>
      </c>
      <c r="EJ301" s="41">
        <f t="shared" si="238"/>
        <v>121.24</v>
      </c>
      <c r="EK301" s="41">
        <f t="shared" si="239"/>
        <v>187.424953546675</v>
      </c>
      <c r="EL301" s="41"/>
      <c r="EM301" s="33" t="str">
        <f t="shared" si="226"/>
        <v>经确认，该宗地总面积为271.24平方米，合法用地面积为150平方米，超占土地面积为121.24平方米;建筑总面积为0平方米，合法建筑面积为231.89平方米，超占建筑面积为187.42平方米</v>
      </c>
      <c r="EN301" s="33"/>
      <c r="EO301" s="43" t="str">
        <f t="shared" si="240"/>
        <v>该宗地面积为271.24平方米，合法面积为150平方米，超占土地面积为121.24平方米；建筑总面积为0平方米，合法建筑面积为231.89平方米，超占建筑面积为187.42平方米。
</v>
      </c>
      <c r="ES301" s="1">
        <f t="shared" si="241"/>
        <v>2</v>
      </c>
      <c r="ET301" s="1" t="str">
        <f t="shared" si="242"/>
        <v>2</v>
      </c>
      <c r="EU301" s="1">
        <f t="shared" si="243"/>
        <v>0</v>
      </c>
      <c r="EV301" s="1">
        <f t="shared" si="244"/>
        <v>1</v>
      </c>
      <c r="EW301" s="1" t="str">
        <f t="shared" si="245"/>
        <v>1-2</v>
      </c>
      <c r="EX301" s="1" t="str">
        <f t="shared" si="246"/>
        <v>2</v>
      </c>
      <c r="EY301" s="1" t="str">
        <f t="shared" si="247"/>
        <v>1-2层</v>
      </c>
      <c r="EZ301" s="41"/>
      <c r="FA301" s="41"/>
      <c r="FB301" s="5">
        <v>20210526</v>
      </c>
      <c r="FC301" s="41"/>
      <c r="FD301" s="41"/>
      <c r="FE301" s="41"/>
      <c r="FF301" s="41"/>
      <c r="FG301" s="41"/>
      <c r="FH301" s="41"/>
      <c r="FI301" s="41"/>
      <c r="FJ301" s="41"/>
    </row>
    <row r="302" s="1" customFormat="1" ht="50" customHeight="1" spans="1:166">
      <c r="A302" s="1">
        <v>1</v>
      </c>
      <c r="B302" s="1" t="s">
        <v>2457</v>
      </c>
      <c r="C302" s="3" t="s">
        <v>2458</v>
      </c>
      <c r="D302" s="1" t="str">
        <f t="shared" si="248"/>
        <v>510821217203JC00367</v>
      </c>
      <c r="E302" s="1" t="str">
        <f t="shared" si="249"/>
        <v>510821217203JC00367F00010001</v>
      </c>
      <c r="F302" s="1" t="s">
        <v>2459</v>
      </c>
      <c r="G302" s="1" t="s">
        <v>169</v>
      </c>
      <c r="H302" s="1">
        <f>COUNTIF(F:F,F302)</f>
        <v>1</v>
      </c>
      <c r="I302" s="5" t="s">
        <v>170</v>
      </c>
      <c r="L302" s="1" t="s">
        <v>2460</v>
      </c>
      <c r="M302" s="1">
        <f>COUNTIF(L:L,L302)</f>
        <v>1</v>
      </c>
      <c r="N302" s="1" t="s">
        <v>2461</v>
      </c>
      <c r="P302" s="8" t="str">
        <f>IFERROR(HYPERLINK(VLOOKUP(L:L,户籍资料路径!A:C,2,FALSE),"有"),"无")</f>
        <v>有</v>
      </c>
      <c r="Q302" s="11" t="str">
        <f>IFERROR(HYPERLINK(VLOOKUP(K:K,权属资料路径!A:B,2,FALSE),"有"),"无")</f>
        <v>无</v>
      </c>
      <c r="R302" s="11" t="str">
        <f>IFERROR(HYPERLINK(VLOOKUP(F:F,调查资料路径!A:B,2,FALSE),"有"),"无")</f>
        <v>无</v>
      </c>
      <c r="S302" s="12" t="str">
        <f t="shared" si="250"/>
        <v>有</v>
      </c>
      <c r="T302" s="1" t="s">
        <v>2462</v>
      </c>
      <c r="X302" s="1" t="s">
        <v>233</v>
      </c>
      <c r="Y302" s="1" t="str">
        <f t="shared" si="251"/>
        <v>3</v>
      </c>
      <c r="Z302" s="7"/>
      <c r="AA302" s="1" t="str">
        <f>VLOOKUP(L:L,[1]Sheet1!$A:$N,2,FALSE)</f>
        <v>四川省旺苍县天星乡木瓜村9组02号</v>
      </c>
      <c r="AB302" s="1">
        <f t="shared" si="231"/>
        <v>0</v>
      </c>
      <c r="AC302" s="1" t="str">
        <f t="shared" si="232"/>
        <v>旺苍县天星乡木瓜村1组集体经济组织成员</v>
      </c>
      <c r="AD302" s="1">
        <v>628216</v>
      </c>
      <c r="AE302" s="1" t="s">
        <v>172</v>
      </c>
      <c r="AF302" s="1" t="s">
        <v>173</v>
      </c>
      <c r="AG302" s="1" t="s">
        <v>1934</v>
      </c>
      <c r="AH302" s="1" t="str">
        <f t="shared" si="252"/>
        <v>旺苍县天星乡木瓜村1组彭学均住宅一幢1-2层</v>
      </c>
      <c r="AJ302" s="1" t="s">
        <v>1935</v>
      </c>
      <c r="AK302" s="5" t="s">
        <v>2463</v>
      </c>
      <c r="AL302" s="5"/>
      <c r="AM302" s="5"/>
      <c r="AN302" s="5"/>
      <c r="AO302" s="5"/>
      <c r="AP302" s="24" t="s">
        <v>177</v>
      </c>
      <c r="AQ302" s="5"/>
      <c r="AR302" s="5"/>
      <c r="AS302" s="25" t="str">
        <f t="shared" si="253"/>
        <v>本宗地采用测距仪丈量了部分界址边长。界址线清楚，双方现场指界，与邻宗地无争议。</v>
      </c>
      <c r="AT302" s="5" t="s">
        <v>178</v>
      </c>
      <c r="AU302" s="1" t="s">
        <v>179</v>
      </c>
      <c r="AW302" s="1" t="s">
        <v>180</v>
      </c>
      <c r="AY302" s="5" t="s">
        <v>181</v>
      </c>
      <c r="BA302" s="1">
        <v>0</v>
      </c>
      <c r="BB302" s="1">
        <v>0</v>
      </c>
      <c r="BD302" s="1" t="e">
        <f>VLOOKUP(K:K,面签资料路径!A:C,2,0)</f>
        <v>#N/A</v>
      </c>
      <c r="BG302" s="1" t="s">
        <v>207</v>
      </c>
      <c r="BH302" s="1" t="s">
        <v>185</v>
      </c>
      <c r="BJ302" s="1" t="s">
        <v>186</v>
      </c>
      <c r="BK302" s="1" t="str">
        <f t="shared" si="254"/>
        <v>自行修建</v>
      </c>
      <c r="BL302" s="1" t="s">
        <v>208</v>
      </c>
      <c r="BM302" s="1" t="s">
        <v>209</v>
      </c>
      <c r="BU302" s="34"/>
      <c r="BX302" s="1" t="s">
        <v>189</v>
      </c>
      <c r="BY302" s="1" t="s">
        <v>189</v>
      </c>
      <c r="BZ302" s="1" t="s">
        <v>189</v>
      </c>
      <c r="CA302" s="1" t="s">
        <v>189</v>
      </c>
      <c r="CB302" s="1" t="s">
        <v>189</v>
      </c>
      <c r="CC302" s="1" t="s">
        <v>188</v>
      </c>
      <c r="CD302" s="1" t="s">
        <v>189</v>
      </c>
      <c r="CE302" s="5"/>
      <c r="CF302" s="34"/>
      <c r="DC302" s="1" t="s">
        <v>217</v>
      </c>
      <c r="DD302" s="1" t="s">
        <v>244</v>
      </c>
      <c r="DE302" s="1" t="s">
        <v>211</v>
      </c>
      <c r="DF302" s="1" t="s">
        <v>2363</v>
      </c>
      <c r="DG302" s="1" t="s">
        <v>211</v>
      </c>
      <c r="DH302" s="1" t="s">
        <v>2464</v>
      </c>
      <c r="DI302" s="1" t="s">
        <v>194</v>
      </c>
      <c r="DJ302" s="1" t="s">
        <v>194</v>
      </c>
      <c r="DK302" s="1" t="s">
        <v>194</v>
      </c>
      <c r="DL302" s="1" t="s">
        <v>194</v>
      </c>
      <c r="DM302" s="1">
        <v>231.09</v>
      </c>
      <c r="DN302" s="41">
        <f>ROUND(IF(AM302="是",IFERROR(DM302*EE302/SUMIF(F:F,F302,EE:EE),DM302),IFERROR(DM302*BT302/SUMIF(F:F,F302,BT:BT),DM302)),2)</f>
        <v>231.09</v>
      </c>
      <c r="DO302" s="41">
        <v>197.22</v>
      </c>
      <c r="DP302" s="41">
        <f>ROUND(IF(AM302="是",IFERROR(DO302*EE302/SUMIF(F:F,F302,EE:EE),DO302),IFERROR(DO302*BT302/SUMIF(F:F,F302,BT:BT),DO302)),2)</f>
        <v>197.22</v>
      </c>
      <c r="DQ302" s="41">
        <v>0</v>
      </c>
      <c r="DR302" s="41">
        <v>0</v>
      </c>
      <c r="DS302" s="41">
        <v>0</v>
      </c>
      <c r="DT302" s="41">
        <v>197.22</v>
      </c>
      <c r="DU302" s="41">
        <v>122.69</v>
      </c>
      <c r="DV302" s="41">
        <v>0</v>
      </c>
      <c r="DW302" s="41">
        <v>0</v>
      </c>
      <c r="DX302" s="41">
        <v>0</v>
      </c>
      <c r="DY302" s="41">
        <v>0</v>
      </c>
      <c r="DZ302" s="41">
        <v>0</v>
      </c>
      <c r="EA302" s="41">
        <v>0</v>
      </c>
      <c r="EB302" s="41">
        <v>0</v>
      </c>
      <c r="EC302" s="41">
        <v>0</v>
      </c>
      <c r="ED302" s="41">
        <v>0</v>
      </c>
      <c r="EE302" s="41">
        <f>ROUND(IF(AM302="是",SUM(DQ302:EC302),IFERROR(SUM(DQ302:EC302)*BT302/SUMIF(F:F,F302,BT:BT),SUM(DQ302:EC302))),2)</f>
        <v>319.91</v>
      </c>
      <c r="EF302" s="41" t="s">
        <v>195</v>
      </c>
      <c r="EG302" s="41">
        <f t="shared" si="236"/>
        <v>90</v>
      </c>
      <c r="EH302" s="41">
        <f t="shared" si="237"/>
        <v>124.591717512657</v>
      </c>
      <c r="EI302" s="1">
        <v>2</v>
      </c>
      <c r="EJ302" s="41">
        <f t="shared" si="238"/>
        <v>141.09</v>
      </c>
      <c r="EK302" s="41">
        <f t="shared" si="239"/>
        <v>195.318282487343</v>
      </c>
      <c r="EL302" s="41"/>
      <c r="EM302" s="33" t="str">
        <f t="shared" si="226"/>
        <v>经确认，该宗地总面积为231.09平方米，合法用地面积为90平方米，超占土地面积为141.09平方米;建筑总面积为0平方米，合法建筑面积为124.59平方米，超占建筑面积为195.32平方米</v>
      </c>
      <c r="EN302" s="33"/>
      <c r="EO302" s="43" t="str">
        <f t="shared" si="240"/>
        <v>该宗地面积为231.09平方米，合法面积为90平方米，超占土地面积为141.09平方米；建筑总面积为0平方米，合法建筑面积为124.59平方米，超占建筑面积为195.32平方米。
</v>
      </c>
      <c r="ES302" s="1">
        <f t="shared" si="241"/>
        <v>2</v>
      </c>
      <c r="ET302" s="1" t="str">
        <f t="shared" si="242"/>
        <v>2</v>
      </c>
      <c r="EU302" s="1">
        <f t="shared" si="243"/>
        <v>0</v>
      </c>
      <c r="EV302" s="1">
        <f t="shared" si="244"/>
        <v>1</v>
      </c>
      <c r="EW302" s="1" t="str">
        <f t="shared" si="245"/>
        <v>1-2</v>
      </c>
      <c r="EX302" s="1" t="str">
        <f t="shared" si="246"/>
        <v>2</v>
      </c>
      <c r="EY302" s="1" t="str">
        <f t="shared" si="247"/>
        <v>1-2层</v>
      </c>
      <c r="EZ302" s="41"/>
      <c r="FA302" s="41"/>
      <c r="FB302" s="5">
        <v>20210526</v>
      </c>
      <c r="FC302" s="41"/>
      <c r="FD302" s="41"/>
      <c r="FE302" s="41"/>
      <c r="FF302" s="41"/>
      <c r="FG302" s="41"/>
      <c r="FH302" s="41"/>
      <c r="FI302" s="41"/>
      <c r="FJ302" s="41"/>
    </row>
    <row r="303" s="1" customFormat="1" ht="50" customHeight="1" spans="1:166">
      <c r="A303" s="1">
        <v>1</v>
      </c>
      <c r="B303" s="1" t="s">
        <v>2465</v>
      </c>
      <c r="C303" s="3" t="s">
        <v>2466</v>
      </c>
      <c r="D303" s="1" t="str">
        <f t="shared" si="248"/>
        <v>510821217203JC00368</v>
      </c>
      <c r="E303" s="1" t="str">
        <f t="shared" si="249"/>
        <v>510821217203JC00368F00010001</v>
      </c>
      <c r="F303" s="1" t="s">
        <v>2467</v>
      </c>
      <c r="G303" s="1" t="s">
        <v>169</v>
      </c>
      <c r="H303" s="1">
        <f>COUNTIF(F:F,F303)</f>
        <v>1</v>
      </c>
      <c r="I303" s="5" t="s">
        <v>170</v>
      </c>
      <c r="L303" s="1" t="s">
        <v>2468</v>
      </c>
      <c r="M303" s="1">
        <f>COUNTIF(L:L,L303)</f>
        <v>1</v>
      </c>
      <c r="P303" s="6" t="str">
        <f>IFERROR(HYPERLINK(VLOOKUP(L:L,户籍资料路径!A:C,2,FALSE),"有"),"无")</f>
        <v>有</v>
      </c>
      <c r="Q303" s="11" t="str">
        <f>IFERROR(HYPERLINK(VLOOKUP(L:L,权属资料路径!A:B,2,FALSE),"有"),"无")</f>
        <v>无</v>
      </c>
      <c r="R303" s="12" t="str">
        <f>IFERROR(HYPERLINK(VLOOKUP(F:F,调查资料路径!A:B,2,FALSE),"有"),"无")</f>
        <v>无</v>
      </c>
      <c r="S303" s="12" t="str">
        <f t="shared" si="250"/>
        <v>有</v>
      </c>
      <c r="T303" s="1" t="s">
        <v>2469</v>
      </c>
      <c r="X303" s="1" t="s">
        <v>202</v>
      </c>
      <c r="Y303" s="1" t="str">
        <f t="shared" si="251"/>
        <v>4</v>
      </c>
      <c r="Z303" s="33" t="s">
        <v>2470</v>
      </c>
      <c r="AA303" s="1" t="str">
        <f>VLOOKUP(L:L,[1]Sheet1!$A:$N,2,FALSE)</f>
        <v>四川省旺苍县天星乡木瓜村10组16号</v>
      </c>
      <c r="AB303" s="1">
        <f t="shared" si="231"/>
        <v>0</v>
      </c>
      <c r="AC303" s="1" t="str">
        <f t="shared" si="232"/>
        <v>旺苍县天星乡木瓜村1组集体经济组织成员</v>
      </c>
      <c r="AD303" s="1">
        <v>628216</v>
      </c>
      <c r="AE303" s="1" t="s">
        <v>172</v>
      </c>
      <c r="AF303" s="1" t="s">
        <v>173</v>
      </c>
      <c r="AG303" s="1" t="s">
        <v>1934</v>
      </c>
      <c r="AH303" s="1" t="str">
        <f t="shared" si="252"/>
        <v>旺苍县天星乡木瓜村1组赵正勇住宅一幢1-3层</v>
      </c>
      <c r="AJ303" s="1" t="s">
        <v>1935</v>
      </c>
      <c r="AK303" s="5" t="s">
        <v>2471</v>
      </c>
      <c r="AL303" s="5"/>
      <c r="AM303" s="9"/>
      <c r="AN303" s="5"/>
      <c r="AO303" s="5"/>
      <c r="AP303" s="24" t="s">
        <v>177</v>
      </c>
      <c r="AQ303" s="5"/>
      <c r="AR303" s="5"/>
      <c r="AS303" s="25" t="str">
        <f t="shared" si="253"/>
        <v>本宗地采用测距仪丈量了部分界址边长。界址线清楚，双方现场指界，与邻宗地无争议。</v>
      </c>
      <c r="AT303" s="5" t="s">
        <v>178</v>
      </c>
      <c r="AU303" s="1" t="s">
        <v>179</v>
      </c>
      <c r="AW303" s="1" t="s">
        <v>180</v>
      </c>
      <c r="AY303" s="5" t="s">
        <v>181</v>
      </c>
      <c r="BA303" s="1" t="s">
        <v>570</v>
      </c>
      <c r="BB303" s="1">
        <v>0</v>
      </c>
      <c r="BD303" s="1" t="e">
        <f>VLOOKUP(K:K,面签资料路径!A:C,2,0)</f>
        <v>#N/A</v>
      </c>
      <c r="BG303" s="1" t="s">
        <v>207</v>
      </c>
      <c r="BH303" s="1" t="s">
        <v>185</v>
      </c>
      <c r="BJ303" s="1" t="s">
        <v>186</v>
      </c>
      <c r="BK303" s="1" t="str">
        <f t="shared" si="254"/>
        <v>自行修建</v>
      </c>
      <c r="BL303" s="1" t="s">
        <v>208</v>
      </c>
      <c r="BM303" s="1" t="s">
        <v>209</v>
      </c>
      <c r="BU303" s="34"/>
      <c r="BX303" s="1" t="s">
        <v>189</v>
      </c>
      <c r="BY303" s="1" t="s">
        <v>189</v>
      </c>
      <c r="BZ303" s="1" t="s">
        <v>189</v>
      </c>
      <c r="CA303" s="1" t="s">
        <v>189</v>
      </c>
      <c r="CB303" s="1" t="s">
        <v>189</v>
      </c>
      <c r="CC303" s="1" t="s">
        <v>188</v>
      </c>
      <c r="CD303" s="1" t="s">
        <v>189</v>
      </c>
      <c r="CE303" s="5"/>
      <c r="CF303" s="34"/>
      <c r="DC303" s="1" t="s">
        <v>233</v>
      </c>
      <c r="DD303" s="1" t="s">
        <v>244</v>
      </c>
      <c r="DE303" s="1" t="s">
        <v>2472</v>
      </c>
      <c r="DF303" s="1" t="s">
        <v>192</v>
      </c>
      <c r="DG303" s="1" t="s">
        <v>192</v>
      </c>
      <c r="DH303" s="1" t="s">
        <v>211</v>
      </c>
      <c r="DI303" s="1" t="s">
        <v>194</v>
      </c>
      <c r="DJ303" s="1" t="s">
        <v>194</v>
      </c>
      <c r="DK303" s="1" t="s">
        <v>194</v>
      </c>
      <c r="DL303" s="1" t="s">
        <v>194</v>
      </c>
      <c r="DM303" s="1">
        <v>155.13</v>
      </c>
      <c r="DN303" s="41">
        <f>ROUND(IF(AM303="是",IFERROR(DM303*EE303/SUMIF(F:F,F303,EE:EE),DM303),IFERROR(DM303*BT303/SUMIF(F:F,F303,BT:BT),DM303)),2)</f>
        <v>155.13</v>
      </c>
      <c r="DO303" s="41">
        <v>126.11</v>
      </c>
      <c r="DP303" s="41">
        <f>ROUND(IF(AM303="是",IFERROR(DO303*EE303/SUMIF(F:F,F303,EE:EE),DO303),IFERROR(DO303*BT303/SUMIF(F:F,F303,BT:BT),DO303)),2)</f>
        <v>126.11</v>
      </c>
      <c r="DQ303" s="41">
        <v>0</v>
      </c>
      <c r="DR303" s="41">
        <v>0</v>
      </c>
      <c r="DS303" s="41">
        <v>0</v>
      </c>
      <c r="DT303" s="41">
        <v>119.85</v>
      </c>
      <c r="DU303" s="41">
        <v>126.11</v>
      </c>
      <c r="DV303" s="41">
        <v>98.38</v>
      </c>
      <c r="DW303" s="41">
        <v>0</v>
      </c>
      <c r="DX303" s="41">
        <v>0</v>
      </c>
      <c r="DY303" s="41">
        <v>0</v>
      </c>
      <c r="DZ303" s="41">
        <v>0</v>
      </c>
      <c r="EA303" s="41">
        <v>0</v>
      </c>
      <c r="EB303" s="41">
        <v>0</v>
      </c>
      <c r="EC303" s="41">
        <v>0</v>
      </c>
      <c r="ED303" s="41">
        <v>0</v>
      </c>
      <c r="EE303" s="41">
        <f>ROUND(IF(AM303="是",SUM(DQ303:EC303),IFERROR(SUM(DQ303:EC303)*BT303/SUMIF(F:F,F303,BT:BT),SUM(DQ303:EC303))),2)</f>
        <v>344.34</v>
      </c>
      <c r="EF303" s="41" t="s">
        <v>195</v>
      </c>
      <c r="EG303" s="41">
        <f t="shared" si="236"/>
        <v>120</v>
      </c>
      <c r="EH303" s="41">
        <f t="shared" si="237"/>
        <v>266.362405724231</v>
      </c>
      <c r="EI303" s="1">
        <v>3</v>
      </c>
      <c r="EJ303" s="41">
        <f t="shared" si="238"/>
        <v>35.13</v>
      </c>
      <c r="EK303" s="41">
        <f t="shared" si="239"/>
        <v>77.9775942757687</v>
      </c>
      <c r="EL303" s="41"/>
      <c r="EM303" s="33" t="str">
        <f t="shared" si="226"/>
        <v>经确认，该宗地总面积为155.13平方米，合法用地面积为120平方米，超占土地面积为35.13平方米;建筑总面积为0平方米，合法建筑面积为266.36平方米，超占建筑面积为77.98平方米</v>
      </c>
      <c r="EN303" s="33"/>
      <c r="EO303" s="43" t="str">
        <f t="shared" si="240"/>
        <v>该宗地面积为155.13平方米，合法面积为120平方米，超占土地面积为35.13平方米；建筑总面积为0平方米，合法建筑面积为266.36平方米，超占建筑面积为77.98平方米。
</v>
      </c>
      <c r="ES303" s="1">
        <f t="shared" si="241"/>
        <v>3</v>
      </c>
      <c r="ET303" s="1" t="str">
        <f t="shared" si="242"/>
        <v>3</v>
      </c>
      <c r="EU303" s="1">
        <f t="shared" si="243"/>
        <v>0</v>
      </c>
      <c r="EV303" s="1">
        <f t="shared" si="244"/>
        <v>1</v>
      </c>
      <c r="EW303" s="1" t="str">
        <f t="shared" si="245"/>
        <v>1-3</v>
      </c>
      <c r="EX303" s="1" t="str">
        <f t="shared" si="246"/>
        <v>3</v>
      </c>
      <c r="EY303" s="1" t="str">
        <f t="shared" si="247"/>
        <v>1-3层</v>
      </c>
      <c r="EZ303" s="41"/>
      <c r="FA303" s="41"/>
      <c r="FB303" s="5">
        <v>20210526</v>
      </c>
      <c r="FC303" s="41"/>
      <c r="FD303" s="41"/>
      <c r="FE303" s="41"/>
      <c r="FF303" s="41"/>
      <c r="FG303" s="41"/>
      <c r="FH303" s="41"/>
      <c r="FI303" s="41"/>
      <c r="FJ303" s="41"/>
    </row>
    <row r="304" s="1" customFormat="1" ht="50" customHeight="1" spans="1:166">
      <c r="A304" s="1">
        <v>1</v>
      </c>
      <c r="B304" s="1" t="s">
        <v>2473</v>
      </c>
      <c r="C304" s="3" t="s">
        <v>2474</v>
      </c>
      <c r="D304" s="1" t="str">
        <f t="shared" si="248"/>
        <v>510821217203JC00369</v>
      </c>
      <c r="E304" s="1" t="str">
        <f t="shared" si="249"/>
        <v>510821217203JC00369F00010001</v>
      </c>
      <c r="F304" s="1" t="s">
        <v>2475</v>
      </c>
      <c r="G304" s="1" t="s">
        <v>169</v>
      </c>
      <c r="H304" s="1">
        <f>COUNTIF(F:F,F304)</f>
        <v>1</v>
      </c>
      <c r="I304" s="5" t="s">
        <v>170</v>
      </c>
      <c r="J304" s="9"/>
      <c r="L304" s="1" t="s">
        <v>2476</v>
      </c>
      <c r="M304" s="1">
        <f>COUNTIF(L:L,L304)</f>
        <v>1</v>
      </c>
      <c r="P304" s="8" t="str">
        <f>IFERROR(HYPERLINK(VLOOKUP(L:L,户籍资料路径!A:C,2,FALSE),"有"),"无")</f>
        <v>有</v>
      </c>
      <c r="Q304" s="11" t="str">
        <f>IFERROR(HYPERLINK(VLOOKUP(L:L,权属资料路径!A:B,2,FALSE),"有"),"无")</f>
        <v>无</v>
      </c>
      <c r="R304" s="11" t="str">
        <f>IFERROR(HYPERLINK(VLOOKUP(F:F,调查资料路径!A:B,2,FALSE),"有"),"无")</f>
        <v>无</v>
      </c>
      <c r="S304" s="12" t="str">
        <f t="shared" si="250"/>
        <v>有</v>
      </c>
      <c r="T304" s="1" t="s">
        <v>2477</v>
      </c>
      <c r="X304" s="1" t="s">
        <v>233</v>
      </c>
      <c r="Y304" s="1" t="str">
        <f t="shared" si="251"/>
        <v>3</v>
      </c>
      <c r="Z304" s="1" t="s">
        <v>2478</v>
      </c>
      <c r="AA304" s="1" t="str">
        <f>VLOOKUP(L:L,[1]Sheet1!$A:$N,2,FALSE)</f>
        <v>四川省旺苍县天星乡木瓜村9组11号</v>
      </c>
      <c r="AB304" s="1">
        <f t="shared" si="231"/>
        <v>0</v>
      </c>
      <c r="AC304" s="1" t="str">
        <f t="shared" si="232"/>
        <v>旺苍县天星乡木瓜村1组集体经济组织成员</v>
      </c>
      <c r="AD304" s="1">
        <v>628216</v>
      </c>
      <c r="AE304" s="1" t="s">
        <v>172</v>
      </c>
      <c r="AF304" s="1" t="s">
        <v>173</v>
      </c>
      <c r="AG304" s="1" t="s">
        <v>1934</v>
      </c>
      <c r="AH304" s="1" t="str">
        <f t="shared" si="252"/>
        <v>旺苍县天星乡木瓜村1组刘加应住宅一幢1-2层</v>
      </c>
      <c r="AJ304" s="1" t="s">
        <v>1935</v>
      </c>
      <c r="AK304" s="5" t="s">
        <v>2479</v>
      </c>
      <c r="AL304" s="5"/>
      <c r="AM304" s="9"/>
      <c r="AN304" s="5"/>
      <c r="AO304" s="5"/>
      <c r="AP304" s="24" t="s">
        <v>177</v>
      </c>
      <c r="AQ304" s="9"/>
      <c r="AR304" s="5"/>
      <c r="AS304" s="25" t="str">
        <f t="shared" si="253"/>
        <v>本宗地采用测距仪丈量了部分界址边长。界址线清楚，双方现场指界，与邻宗地无争议。</v>
      </c>
      <c r="AT304" s="5" t="s">
        <v>178</v>
      </c>
      <c r="AU304" s="1" t="s">
        <v>179</v>
      </c>
      <c r="AW304" s="1" t="s">
        <v>180</v>
      </c>
      <c r="AY304" s="5" t="s">
        <v>181</v>
      </c>
      <c r="BA304" s="1">
        <v>0</v>
      </c>
      <c r="BB304" s="1">
        <v>0</v>
      </c>
      <c r="BD304" s="1" t="e">
        <f>VLOOKUP(K:K,面签资料路径!A:C,2,0)</f>
        <v>#N/A</v>
      </c>
      <c r="BG304" s="1" t="s">
        <v>207</v>
      </c>
      <c r="BH304" s="1" t="s">
        <v>185</v>
      </c>
      <c r="BJ304" s="1" t="s">
        <v>186</v>
      </c>
      <c r="BK304" s="1" t="str">
        <f t="shared" si="254"/>
        <v>自行修建</v>
      </c>
      <c r="BL304" s="1" t="s">
        <v>208</v>
      </c>
      <c r="BM304" s="1" t="s">
        <v>209</v>
      </c>
      <c r="BT304" s="9"/>
      <c r="BU304" s="34"/>
      <c r="BX304" s="1" t="s">
        <v>188</v>
      </c>
      <c r="BY304" s="1" t="s">
        <v>189</v>
      </c>
      <c r="BZ304" s="1" t="s">
        <v>189</v>
      </c>
      <c r="CA304" s="1" t="s">
        <v>189</v>
      </c>
      <c r="CB304" s="1" t="s">
        <v>189</v>
      </c>
      <c r="CC304" s="1" t="s">
        <v>188</v>
      </c>
      <c r="CD304" s="1" t="s">
        <v>189</v>
      </c>
      <c r="CE304" s="5"/>
      <c r="CF304" s="34"/>
      <c r="DC304" s="1" t="s">
        <v>217</v>
      </c>
      <c r="DD304" s="1" t="s">
        <v>244</v>
      </c>
      <c r="DE304" s="1" t="s">
        <v>193</v>
      </c>
      <c r="DF304" s="1" t="s">
        <v>193</v>
      </c>
      <c r="DG304" s="1" t="s">
        <v>192</v>
      </c>
      <c r="DH304" s="1" t="s">
        <v>211</v>
      </c>
      <c r="DI304" s="1" t="s">
        <v>194</v>
      </c>
      <c r="DJ304" s="1" t="s">
        <v>194</v>
      </c>
      <c r="DK304" s="1" t="s">
        <v>194</v>
      </c>
      <c r="DL304" s="1" t="s">
        <v>194</v>
      </c>
      <c r="DM304" s="1">
        <v>150.17</v>
      </c>
      <c r="DN304" s="41">
        <f>ROUND(IF(AM304="是",IFERROR(DM304*EE304/SUMIF(F:F,F304,EE:EE),DM304),IFERROR(DM304*BT304/SUMIF(F:F,F304,BT:BT),DM304)),2)</f>
        <v>150.17</v>
      </c>
      <c r="DO304" s="41">
        <v>127.07</v>
      </c>
      <c r="DP304" s="41">
        <f>ROUND(IF(AM304="是",IFERROR(DO304*EE304/SUMIF(F:F,F304,EE:EE),DO304),IFERROR(DO304*BT304/SUMIF(F:F,F304,BT:BT),DO304)),2)</f>
        <v>127.07</v>
      </c>
      <c r="DQ304" s="41">
        <v>0</v>
      </c>
      <c r="DR304" s="41">
        <v>0</v>
      </c>
      <c r="DS304" s="41">
        <v>0</v>
      </c>
      <c r="DT304" s="41">
        <v>127.07</v>
      </c>
      <c r="DU304" s="41">
        <v>137.02</v>
      </c>
      <c r="DV304" s="41">
        <v>0</v>
      </c>
      <c r="DW304" s="41">
        <v>0</v>
      </c>
      <c r="DX304" s="41">
        <v>0</v>
      </c>
      <c r="DY304" s="41">
        <v>0</v>
      </c>
      <c r="DZ304" s="41">
        <v>0</v>
      </c>
      <c r="EA304" s="41">
        <v>0</v>
      </c>
      <c r="EB304" s="41">
        <v>0</v>
      </c>
      <c r="EC304" s="41">
        <v>0</v>
      </c>
      <c r="ED304" s="41">
        <v>0</v>
      </c>
      <c r="EE304" s="41">
        <f>ROUND(IF(AM304="是",SUM(DQ304:EC304),IFERROR(SUM(DQ304:EC304)*BT304/SUMIF(F:F,F304,BT:BT),SUM(DQ304:EC304))),2)</f>
        <v>264.09</v>
      </c>
      <c r="EF304" s="41" t="s">
        <v>195</v>
      </c>
      <c r="EG304" s="41">
        <f t="shared" si="236"/>
        <v>90</v>
      </c>
      <c r="EH304" s="41">
        <f t="shared" si="237"/>
        <v>158.274622094959</v>
      </c>
      <c r="EI304" s="1">
        <v>2</v>
      </c>
      <c r="EJ304" s="41">
        <f t="shared" si="238"/>
        <v>60.17</v>
      </c>
      <c r="EK304" s="41">
        <f t="shared" si="239"/>
        <v>105.815377905041</v>
      </c>
      <c r="EL304" s="41"/>
      <c r="EM304" s="33" t="str">
        <f t="shared" si="226"/>
        <v>经确认，该宗地总面积为150.17平方米，合法用地面积为90平方米，超占土地面积为60.17平方米;建筑总面积为0平方米，合法建筑面积为158.27平方米，超占建筑面积为105.82平方米</v>
      </c>
      <c r="EN304" s="33"/>
      <c r="EO304" s="43" t="str">
        <f t="shared" si="240"/>
        <v>该宗地面积为150.17平方米，合法面积为90平方米，超占土地面积为60.17平方米；建筑总面积为0平方米，合法建筑面积为158.27平方米，超占建筑面积为105.82平方米。
</v>
      </c>
      <c r="ES304" s="1">
        <f t="shared" si="241"/>
        <v>2</v>
      </c>
      <c r="ET304" s="1" t="str">
        <f t="shared" si="242"/>
        <v>2</v>
      </c>
      <c r="EU304" s="1">
        <f t="shared" si="243"/>
        <v>0</v>
      </c>
      <c r="EV304" s="1">
        <f t="shared" si="244"/>
        <v>1</v>
      </c>
      <c r="EW304" s="1" t="str">
        <f t="shared" si="245"/>
        <v>1-2</v>
      </c>
      <c r="EX304" s="1" t="str">
        <f t="shared" si="246"/>
        <v>2</v>
      </c>
      <c r="EY304" s="1" t="str">
        <f t="shared" si="247"/>
        <v>1-2层</v>
      </c>
      <c r="EZ304" s="41"/>
      <c r="FA304" s="41"/>
      <c r="FB304" s="5">
        <v>20210526</v>
      </c>
      <c r="FC304" s="41"/>
      <c r="FD304" s="41"/>
      <c r="FE304" s="41"/>
      <c r="FF304" s="41"/>
      <c r="FG304" s="41"/>
      <c r="FH304" s="41"/>
      <c r="FI304" s="41"/>
      <c r="FJ304" s="41"/>
    </row>
    <row r="305" s="1" customFormat="1" ht="50" customHeight="1" spans="1:166">
      <c r="A305" s="1">
        <v>1</v>
      </c>
      <c r="B305" s="1" t="s">
        <v>2480</v>
      </c>
      <c r="C305" s="3" t="s">
        <v>2481</v>
      </c>
      <c r="D305" s="1" t="str">
        <f t="shared" si="248"/>
        <v>510821217203JC00370</v>
      </c>
      <c r="E305" s="1" t="str">
        <f t="shared" si="249"/>
        <v>510821217203JC00370F00010001</v>
      </c>
      <c r="F305" s="1" t="s">
        <v>2482</v>
      </c>
      <c r="G305" s="1" t="s">
        <v>169</v>
      </c>
      <c r="H305" s="1">
        <f>COUNTIF(F:F,F305)</f>
        <v>1</v>
      </c>
      <c r="I305" s="5" t="s">
        <v>170</v>
      </c>
      <c r="L305" s="1" t="s">
        <v>2483</v>
      </c>
      <c r="M305" s="1">
        <f>COUNTIF(L:L,L305)</f>
        <v>1</v>
      </c>
      <c r="P305" s="6" t="str">
        <f>IFERROR(HYPERLINK(VLOOKUP(L:L,户籍资料路径!A:C,2,FALSE),"有"),"无")</f>
        <v>有</v>
      </c>
      <c r="Q305" s="11" t="str">
        <f>IFERROR(HYPERLINK(VLOOKUP(K:K,权属资料路径!A:B,2,FALSE),"有"),"无")</f>
        <v>无</v>
      </c>
      <c r="R305" s="11" t="str">
        <f>IFERROR(HYPERLINK(VLOOKUP(F:F,调查资料路径!A:B,2,FALSE),"有"),"无")</f>
        <v>无</v>
      </c>
      <c r="S305" s="12" t="str">
        <f t="shared" si="250"/>
        <v>有</v>
      </c>
      <c r="T305" s="1" t="s">
        <v>2484</v>
      </c>
      <c r="X305" s="1" t="s">
        <v>233</v>
      </c>
      <c r="Y305" s="1" t="str">
        <f t="shared" si="251"/>
        <v>3</v>
      </c>
      <c r="Z305" s="1" t="s">
        <v>2485</v>
      </c>
      <c r="AA305" s="1" t="str">
        <f>VLOOKUP(L:L,[1]Sheet1!$A:$N,2,FALSE)</f>
        <v>四川省旺苍县天星乡木瓜村9组14号</v>
      </c>
      <c r="AB305" s="1">
        <f t="shared" si="231"/>
        <v>0</v>
      </c>
      <c r="AC305" s="1" t="str">
        <f t="shared" si="232"/>
        <v>旺苍县天星乡木瓜村1组集体经济组织成员</v>
      </c>
      <c r="AD305" s="1">
        <v>628216</v>
      </c>
      <c r="AE305" s="1" t="s">
        <v>172</v>
      </c>
      <c r="AF305" s="1" t="s">
        <v>173</v>
      </c>
      <c r="AG305" s="1" t="s">
        <v>1934</v>
      </c>
      <c r="AH305" s="1" t="str">
        <f t="shared" si="252"/>
        <v>旺苍县天星乡木瓜村1组尹桂顶住宅一幢1-1层</v>
      </c>
      <c r="AJ305" s="1" t="s">
        <v>1935</v>
      </c>
      <c r="AK305" s="5" t="s">
        <v>2486</v>
      </c>
      <c r="AL305" s="5"/>
      <c r="AM305" s="5"/>
      <c r="AN305" s="5"/>
      <c r="AO305" s="5"/>
      <c r="AP305" s="24" t="s">
        <v>177</v>
      </c>
      <c r="AQ305" s="5"/>
      <c r="AR305" s="5"/>
      <c r="AS305" s="25" t="str">
        <f t="shared" si="253"/>
        <v>本宗地采用测距仪丈量了部分界址边长。界址线清楚，双方现场指界，与邻宗地无争议。</v>
      </c>
      <c r="AT305" s="5" t="s">
        <v>178</v>
      </c>
      <c r="AU305" s="1" t="s">
        <v>179</v>
      </c>
      <c r="AW305" s="1" t="s">
        <v>180</v>
      </c>
      <c r="AY305" s="5" t="s">
        <v>181</v>
      </c>
      <c r="BA305" s="1">
        <v>0</v>
      </c>
      <c r="BB305" s="1">
        <v>0</v>
      </c>
      <c r="BD305" s="1" t="e">
        <f>VLOOKUP(K:K,面签资料路径!A:C,2,0)</f>
        <v>#N/A</v>
      </c>
      <c r="BG305" s="1" t="s">
        <v>207</v>
      </c>
      <c r="BH305" s="1" t="s">
        <v>185</v>
      </c>
      <c r="BJ305" s="1" t="s">
        <v>186</v>
      </c>
      <c r="BK305" s="1" t="str">
        <f t="shared" si="254"/>
        <v>自行修建</v>
      </c>
      <c r="BL305" s="1" t="s">
        <v>208</v>
      </c>
      <c r="BM305" s="1" t="s">
        <v>209</v>
      </c>
      <c r="BU305" s="34"/>
      <c r="BX305" s="1" t="s">
        <v>189</v>
      </c>
      <c r="BY305" s="1" t="s">
        <v>189</v>
      </c>
      <c r="BZ305" s="1" t="s">
        <v>189</v>
      </c>
      <c r="CA305" s="1" t="s">
        <v>189</v>
      </c>
      <c r="CB305" s="1" t="s">
        <v>189</v>
      </c>
      <c r="CC305" s="1" t="s">
        <v>188</v>
      </c>
      <c r="CD305" s="1" t="s">
        <v>189</v>
      </c>
      <c r="CE305" s="5"/>
      <c r="CF305" s="34"/>
      <c r="CI305" s="9"/>
      <c r="CP305" s="9"/>
      <c r="DC305" s="1" t="s">
        <v>169</v>
      </c>
      <c r="DD305" s="1" t="s">
        <v>210</v>
      </c>
      <c r="DE305" s="1" t="s">
        <v>220</v>
      </c>
      <c r="DF305" s="1" t="s">
        <v>220</v>
      </c>
      <c r="DG305" s="1" t="s">
        <v>192</v>
      </c>
      <c r="DH305" s="1" t="s">
        <v>220</v>
      </c>
      <c r="DI305" s="1" t="s">
        <v>194</v>
      </c>
      <c r="DJ305" s="1" t="s">
        <v>194</v>
      </c>
      <c r="DK305" s="1" t="s">
        <v>194</v>
      </c>
      <c r="DL305" s="1" t="s">
        <v>194</v>
      </c>
      <c r="DM305" s="1">
        <v>61.83</v>
      </c>
      <c r="DN305" s="41">
        <f>ROUND(IF(AM305="是",IFERROR(DM305*EE305/SUMIF(F:F,F305,EE:EE),DM305),IFERROR(DM305*BT305/SUMIF(F:F,F305,BT:BT),DM305)),2)</f>
        <v>61.83</v>
      </c>
      <c r="DO305" s="41">
        <v>50.75</v>
      </c>
      <c r="DP305" s="41">
        <f>ROUND(IF(AM305="是",IFERROR(DO305*EE305/SUMIF(F:F,F305,EE:EE),DO305),IFERROR(DO305*BT305/SUMIF(F:F,F305,BT:BT),DO305)),2)</f>
        <v>50.75</v>
      </c>
      <c r="DQ305" s="41">
        <v>0</v>
      </c>
      <c r="DR305" s="41">
        <v>0</v>
      </c>
      <c r="DS305" s="41">
        <v>0</v>
      </c>
      <c r="DT305" s="41">
        <v>50.75</v>
      </c>
      <c r="DU305" s="41">
        <v>0</v>
      </c>
      <c r="DV305" s="41">
        <v>0</v>
      </c>
      <c r="DW305" s="41">
        <v>0</v>
      </c>
      <c r="DX305" s="41">
        <v>0</v>
      </c>
      <c r="DY305" s="41">
        <v>0</v>
      </c>
      <c r="DZ305" s="41">
        <v>0</v>
      </c>
      <c r="EA305" s="41">
        <v>0</v>
      </c>
      <c r="EB305" s="41">
        <v>0</v>
      </c>
      <c r="EC305" s="41">
        <v>0</v>
      </c>
      <c r="ED305" s="41">
        <v>0</v>
      </c>
      <c r="EE305" s="41">
        <f>ROUND(IF(AM305="是",SUM(DQ305:EC305),IFERROR(SUM(DQ305:EC305)*BT305/SUMIF(F:F,F305,BT:BT),SUM(DQ305:EC305))),2)</f>
        <v>50.75</v>
      </c>
      <c r="EF305" s="41" t="s">
        <v>195</v>
      </c>
      <c r="EG305" s="41">
        <f t="shared" si="236"/>
        <v>61.83</v>
      </c>
      <c r="EH305" s="41">
        <f t="shared" si="237"/>
        <v>50.75</v>
      </c>
      <c r="EI305" s="1">
        <v>1</v>
      </c>
      <c r="EJ305" s="41">
        <f t="shared" si="238"/>
        <v>0</v>
      </c>
      <c r="EK305" s="41">
        <f t="shared" si="239"/>
        <v>0</v>
      </c>
      <c r="EL305" s="41"/>
      <c r="EM305" s="33" t="str">
        <f t="shared" si="226"/>
        <v>无</v>
      </c>
      <c r="EN305" s="33"/>
      <c r="EO305" s="43" t="str">
        <f t="shared" si="240"/>
        <v/>
      </c>
      <c r="ES305" s="1">
        <f t="shared" si="241"/>
        <v>1</v>
      </c>
      <c r="ET305" s="1" t="str">
        <f t="shared" si="242"/>
        <v>1</v>
      </c>
      <c r="EU305" s="1">
        <f t="shared" si="243"/>
        <v>0</v>
      </c>
      <c r="EV305" s="1">
        <f t="shared" si="244"/>
        <v>1</v>
      </c>
      <c r="EW305" s="1" t="str">
        <f t="shared" si="245"/>
        <v>1-1</v>
      </c>
      <c r="EX305" s="1" t="str">
        <f t="shared" si="246"/>
        <v>1</v>
      </c>
      <c r="EY305" s="1" t="str">
        <f t="shared" si="247"/>
        <v>1-1层</v>
      </c>
      <c r="EZ305" s="41"/>
      <c r="FA305" s="41"/>
      <c r="FB305" s="5">
        <v>20210526</v>
      </c>
      <c r="FC305" s="41"/>
      <c r="FD305" s="41"/>
      <c r="FE305" s="41"/>
      <c r="FF305" s="41"/>
      <c r="FG305" s="41"/>
      <c r="FH305" s="41"/>
      <c r="FI305" s="41"/>
      <c r="FJ305" s="41"/>
    </row>
    <row r="306" s="1" customFormat="1" ht="50" customHeight="1" spans="1:166">
      <c r="A306" s="1">
        <v>1</v>
      </c>
      <c r="B306" s="1" t="s">
        <v>2487</v>
      </c>
      <c r="C306" s="3" t="s">
        <v>2488</v>
      </c>
      <c r="D306" s="1" t="str">
        <f t="shared" si="248"/>
        <v>510821217203JC00372</v>
      </c>
      <c r="E306" s="1" t="str">
        <f t="shared" si="249"/>
        <v>510821217203JC00372F00010001</v>
      </c>
      <c r="F306" s="1" t="s">
        <v>2489</v>
      </c>
      <c r="G306" s="1" t="s">
        <v>169</v>
      </c>
      <c r="H306" s="1">
        <f>COUNTIF(F:F,F306)</f>
        <v>1</v>
      </c>
      <c r="I306" s="5" t="s">
        <v>170</v>
      </c>
      <c r="L306" s="1" t="s">
        <v>2490</v>
      </c>
      <c r="M306" s="1">
        <f>COUNTIF(L:L,L306)</f>
        <v>1</v>
      </c>
      <c r="N306" s="33" t="s">
        <v>739</v>
      </c>
      <c r="P306" s="6" t="str">
        <f>IFERROR(HYPERLINK(VLOOKUP(L:L,户籍资料路径!A:C,2,FALSE),"有"),"无")</f>
        <v>无</v>
      </c>
      <c r="Q306" s="11" t="str">
        <f>IFERROR(HYPERLINK(VLOOKUP(K:K,权属资料路径!A:B,2,FALSE),"有"),"无")</f>
        <v>无</v>
      </c>
      <c r="R306" s="11" t="str">
        <f>IFERROR(HYPERLINK(VLOOKUP(F:F,调查资料路径!A:B,2,FALSE),"有"),"无")</f>
        <v>无</v>
      </c>
      <c r="S306" s="12" t="str">
        <f t="shared" si="250"/>
        <v>有</v>
      </c>
      <c r="T306" s="1" t="e">
        <v>#N/A</v>
      </c>
      <c r="X306" s="1" t="s">
        <v>169</v>
      </c>
      <c r="Y306" s="1" t="str">
        <f t="shared" si="251"/>
        <v>1</v>
      </c>
      <c r="Z306" s="1" t="s">
        <v>2491</v>
      </c>
      <c r="AA306" s="1" t="e">
        <f>VLOOKUP(L:L,[1]Sheet1!$A:$N,2,FALSE)</f>
        <v>#N/A</v>
      </c>
      <c r="AB306" s="1">
        <f t="shared" si="231"/>
        <v>0</v>
      </c>
      <c r="AC306" s="1" t="str">
        <f t="shared" si="232"/>
        <v>旺苍县天星乡木瓜村1组集体经济组织成员</v>
      </c>
      <c r="AD306" s="1">
        <v>628216</v>
      </c>
      <c r="AE306" s="1" t="s">
        <v>172</v>
      </c>
      <c r="AF306" s="1" t="s">
        <v>173</v>
      </c>
      <c r="AG306" s="1" t="s">
        <v>1934</v>
      </c>
      <c r="AH306" s="1" t="str">
        <f t="shared" si="252"/>
        <v>旺苍县天星乡木瓜村1组吕德荣住宅一幢1-2层</v>
      </c>
      <c r="AJ306" s="1" t="s">
        <v>1935</v>
      </c>
      <c r="AK306" s="5" t="s">
        <v>2492</v>
      </c>
      <c r="AL306" s="5"/>
      <c r="AM306" s="5"/>
      <c r="AN306" s="5"/>
      <c r="AO306" s="5"/>
      <c r="AP306" s="24" t="s">
        <v>177</v>
      </c>
      <c r="AQ306" s="5"/>
      <c r="AR306" s="5"/>
      <c r="AS306" s="25" t="str">
        <f t="shared" si="253"/>
        <v>本宗地采用测距仪丈量了部分界址边长。界址线清楚，双方现场指界，与邻宗地无争议。</v>
      </c>
      <c r="AT306" s="5" t="s">
        <v>178</v>
      </c>
      <c r="AU306" s="1" t="s">
        <v>179</v>
      </c>
      <c r="AW306" s="1" t="s">
        <v>180</v>
      </c>
      <c r="AY306" s="5" t="s">
        <v>181</v>
      </c>
      <c r="BA306" s="1">
        <v>0</v>
      </c>
      <c r="BB306" s="1">
        <v>0</v>
      </c>
      <c r="BD306" s="1" t="e">
        <f>VLOOKUP(K:K,面签资料路径!A:C,2,0)</f>
        <v>#N/A</v>
      </c>
      <c r="BG306" s="1" t="s">
        <v>207</v>
      </c>
      <c r="BH306" s="1" t="s">
        <v>185</v>
      </c>
      <c r="BJ306" s="1" t="s">
        <v>186</v>
      </c>
      <c r="BK306" s="1" t="str">
        <f t="shared" si="254"/>
        <v>自行修建</v>
      </c>
      <c r="BL306" s="1" t="s">
        <v>208</v>
      </c>
      <c r="BM306" s="1" t="s">
        <v>209</v>
      </c>
      <c r="BU306" s="34"/>
      <c r="BX306" s="1" t="s">
        <v>188</v>
      </c>
      <c r="BY306" s="1" t="s">
        <v>189</v>
      </c>
      <c r="BZ306" s="1" t="s">
        <v>189</v>
      </c>
      <c r="CA306" s="1" t="s">
        <v>189</v>
      </c>
      <c r="CB306" s="1" t="s">
        <v>189</v>
      </c>
      <c r="CC306" s="1" t="s">
        <v>188</v>
      </c>
      <c r="CD306" s="1" t="s">
        <v>189</v>
      </c>
      <c r="CE306" s="5"/>
      <c r="CF306" s="34"/>
      <c r="DC306" s="1" t="s">
        <v>217</v>
      </c>
      <c r="DD306" s="1" t="s">
        <v>244</v>
      </c>
      <c r="DE306" s="1" t="s">
        <v>220</v>
      </c>
      <c r="DF306" s="1" t="s">
        <v>211</v>
      </c>
      <c r="DG306" s="1" t="s">
        <v>192</v>
      </c>
      <c r="DH306" s="1" t="s">
        <v>211</v>
      </c>
      <c r="DI306" s="1" t="s">
        <v>194</v>
      </c>
      <c r="DJ306" s="1" t="s">
        <v>194</v>
      </c>
      <c r="DK306" s="1" t="s">
        <v>194</v>
      </c>
      <c r="DL306" s="1" t="s">
        <v>194</v>
      </c>
      <c r="DM306" s="1">
        <v>153.24</v>
      </c>
      <c r="DN306" s="41">
        <f>ROUND(IF(AM306="是",IFERROR(DM306*EE306/SUMIF(F:F,F306,EE:EE),DM306),IFERROR(DM306*BT306/SUMIF(F:F,F306,BT:BT),DM306)),2)</f>
        <v>153.24</v>
      </c>
      <c r="DO306" s="41">
        <v>110.77</v>
      </c>
      <c r="DP306" s="41">
        <f>ROUND(IF(AM306="是",IFERROR(DO306*EE306/SUMIF(F:F,F306,EE:EE),DO306),IFERROR(DO306*BT306/SUMIF(F:F,F306,BT:BT),DO306)),2)</f>
        <v>110.77</v>
      </c>
      <c r="DQ306" s="41">
        <v>0</v>
      </c>
      <c r="DR306" s="41">
        <v>0</v>
      </c>
      <c r="DS306" s="41">
        <v>0</v>
      </c>
      <c r="DT306" s="41">
        <v>107.89</v>
      </c>
      <c r="DU306" s="41">
        <v>109.87</v>
      </c>
      <c r="DV306" s="41">
        <v>0</v>
      </c>
      <c r="DW306" s="41">
        <v>0</v>
      </c>
      <c r="DX306" s="41">
        <v>0</v>
      </c>
      <c r="DY306" s="41">
        <v>0</v>
      </c>
      <c r="DZ306" s="41">
        <v>0</v>
      </c>
      <c r="EA306" s="41">
        <v>0</v>
      </c>
      <c r="EB306" s="41">
        <v>0</v>
      </c>
      <c r="EC306" s="41">
        <v>0</v>
      </c>
      <c r="ED306" s="41">
        <v>0</v>
      </c>
      <c r="EE306" s="41">
        <f>ROUND(IF(AM306="是",SUM(DQ306:EC306),IFERROR(SUM(DQ306:EC306)*BT306/SUMIF(F:F,F306,BT:BT),SUM(DQ306:EC306))),2)</f>
        <v>217.76</v>
      </c>
      <c r="EF306" s="41" t="s">
        <v>195</v>
      </c>
      <c r="EG306" s="41">
        <f t="shared" si="236"/>
        <v>90</v>
      </c>
      <c r="EH306" s="41">
        <f t="shared" si="237"/>
        <v>127.893500391543</v>
      </c>
      <c r="EI306" s="1">
        <v>2</v>
      </c>
      <c r="EJ306" s="41">
        <f t="shared" si="238"/>
        <v>63.24</v>
      </c>
      <c r="EK306" s="41">
        <f t="shared" si="239"/>
        <v>89.8664996084573</v>
      </c>
      <c r="EL306" s="41"/>
      <c r="EM306" s="33" t="str">
        <f t="shared" si="226"/>
        <v>经确认，该宗地总面积为153.24平方米，合法用地面积为90平方米，超占土地面积为63.24平方米;建筑总面积为0平方米，合法建筑面积为127.89平方米，超占建筑面积为89.87平方米</v>
      </c>
      <c r="EN306" s="33"/>
      <c r="EO306" s="43" t="str">
        <f t="shared" si="240"/>
        <v>该宗地面积为153.24平方米，合法面积为90平方米，超占土地面积为63.24平方米；建筑总面积为0平方米，合法建筑面积为127.89平方米，超占建筑面积为89.87平方米。
</v>
      </c>
      <c r="ES306" s="1">
        <f t="shared" si="241"/>
        <v>2</v>
      </c>
      <c r="ET306" s="1" t="str">
        <f t="shared" si="242"/>
        <v>2</v>
      </c>
      <c r="EU306" s="1">
        <f t="shared" si="243"/>
        <v>0</v>
      </c>
      <c r="EV306" s="1">
        <f t="shared" si="244"/>
        <v>1</v>
      </c>
      <c r="EW306" s="1" t="str">
        <f t="shared" si="245"/>
        <v>1-2</v>
      </c>
      <c r="EX306" s="1" t="str">
        <f t="shared" si="246"/>
        <v>2</v>
      </c>
      <c r="EY306" s="1" t="str">
        <f t="shared" si="247"/>
        <v>1-2层</v>
      </c>
      <c r="EZ306" s="41"/>
      <c r="FA306" s="41"/>
      <c r="FB306" s="5">
        <v>20210526</v>
      </c>
      <c r="FC306" s="41"/>
      <c r="FD306" s="41"/>
      <c r="FE306" s="41"/>
      <c r="FF306" s="41"/>
      <c r="FG306" s="41"/>
      <c r="FH306" s="41"/>
      <c r="FI306" s="41"/>
      <c r="FJ306" s="41"/>
    </row>
    <row r="307" s="1" customFormat="1" ht="50" customHeight="1" spans="1:166">
      <c r="A307" s="1">
        <v>1</v>
      </c>
      <c r="B307" s="1" t="s">
        <v>2493</v>
      </c>
      <c r="C307" s="3" t="s">
        <v>2494</v>
      </c>
      <c r="D307" s="1" t="str">
        <f t="shared" ref="D307:D316" si="255">F307</f>
        <v>510821217203JC00375</v>
      </c>
      <c r="E307" s="1" t="str">
        <f t="shared" ref="E307:E316" si="256">F307&amp;"F00010001"</f>
        <v>510821217203JC00375F00010001</v>
      </c>
      <c r="F307" s="1" t="s">
        <v>2495</v>
      </c>
      <c r="G307" s="1" t="s">
        <v>169</v>
      </c>
      <c r="H307" s="1">
        <f>COUNTIF(F:F,F307)</f>
        <v>1</v>
      </c>
      <c r="I307" s="5" t="s">
        <v>170</v>
      </c>
      <c r="J307"/>
      <c r="L307" s="1" t="s">
        <v>2496</v>
      </c>
      <c r="M307" s="1">
        <f>COUNTIF(L:L,L307)</f>
        <v>1</v>
      </c>
      <c r="P307" s="6" t="str">
        <f>IFERROR(HYPERLINK(VLOOKUP(L:L,户籍资料路径!A:C,2,FALSE),"有"),"无")</f>
        <v>有</v>
      </c>
      <c r="Q307" s="11" t="str">
        <f>IFERROR(HYPERLINK(VLOOKUP(K:K,权属资料路径!A:B,2,FALSE),"有"),"无")</f>
        <v>无</v>
      </c>
      <c r="R307" s="11" t="str">
        <f>IFERROR(HYPERLINK(VLOOKUP(F:F,调查资料路径!A:B,2,FALSE),"有"),"无")</f>
        <v>无</v>
      </c>
      <c r="S307" s="12" t="str">
        <f t="shared" ref="S307:S316" si="257">IF(C307&gt;0,HYPERLINK(".\"&amp;AE307&amp;AF307&amp;"房屋照片\"&amp;C307,"有"),"无")</f>
        <v>有</v>
      </c>
      <c r="T307" s="1" t="s">
        <v>2497</v>
      </c>
      <c r="X307" s="1" t="s">
        <v>241</v>
      </c>
      <c r="Y307" s="1" t="str">
        <f t="shared" ref="Y307:Y316" si="258">IF(U307&gt;0,"核实是否所有人都要享受面积",IF(V307&gt;0,"核实是否所有人都要享受面积",X307))</f>
        <v>5</v>
      </c>
      <c r="Z307" s="1" t="s">
        <v>2498</v>
      </c>
      <c r="AA307" s="1" t="str">
        <f>VLOOKUP(L:L,[1]Sheet1!$A:$N,2,FALSE)</f>
        <v>四川省旺苍县天星乡木瓜村1组52号</v>
      </c>
      <c r="AB307" s="1">
        <f t="shared" si="231"/>
        <v>0</v>
      </c>
      <c r="AC307" s="1" t="str">
        <f t="shared" si="232"/>
        <v>旺苍县天星乡木瓜村1组集体经济组织成员</v>
      </c>
      <c r="AD307" s="1">
        <v>628216</v>
      </c>
      <c r="AE307" s="1" t="s">
        <v>172</v>
      </c>
      <c r="AF307" s="1" t="s">
        <v>173</v>
      </c>
      <c r="AG307" s="1" t="s">
        <v>1934</v>
      </c>
      <c r="AH307" s="1" t="str">
        <f t="shared" ref="AH307:AH316" si="259">"旺苍县"&amp;AE307&amp;AF307&amp;AG307&amp;L307&amp;"住宅一幢1-"&amp;DC307&amp;"层"</f>
        <v>旺苍县天星乡木瓜村1组赵举昌住宅一幢1-3层</v>
      </c>
      <c r="AJ307" s="1" t="s">
        <v>1935</v>
      </c>
      <c r="AK307" s="5" t="s">
        <v>2499</v>
      </c>
      <c r="AL307" s="5"/>
      <c r="AM307" s="5"/>
      <c r="AN307" s="5"/>
      <c r="AO307" s="5"/>
      <c r="AP307" s="24" t="s">
        <v>177</v>
      </c>
      <c r="AQ307" s="9"/>
      <c r="AR307" s="5"/>
      <c r="AS307" s="25" t="str">
        <f t="shared" ref="AS307:AS316" si="260">AP307&amp;AQ307</f>
        <v>本宗地采用测距仪丈量了部分界址边长。界址线清楚，双方现场指界，与邻宗地无争议。</v>
      </c>
      <c r="AT307" s="5" t="s">
        <v>178</v>
      </c>
      <c r="AU307" s="1" t="s">
        <v>179</v>
      </c>
      <c r="AW307" s="1" t="s">
        <v>180</v>
      </c>
      <c r="AY307" s="5" t="s">
        <v>181</v>
      </c>
      <c r="BA307" s="1" t="s">
        <v>182</v>
      </c>
      <c r="BB307" s="1" t="s">
        <v>2318</v>
      </c>
      <c r="BD307" s="1" t="e">
        <f>VLOOKUP(K:K,面签资料路径!A:C,2,0)</f>
        <v>#N/A</v>
      </c>
      <c r="BG307" s="1" t="s">
        <v>207</v>
      </c>
      <c r="BH307" s="1" t="s">
        <v>185</v>
      </c>
      <c r="BJ307" s="1" t="s">
        <v>186</v>
      </c>
      <c r="BK307" s="1" t="str">
        <f t="shared" ref="BK307:BK316" si="261">IF(CD307="是","继承","自行修建")</f>
        <v>自行修建</v>
      </c>
      <c r="BL307" s="1" t="s">
        <v>208</v>
      </c>
      <c r="BM307" s="1" t="s">
        <v>209</v>
      </c>
      <c r="BU307" s="34"/>
      <c r="BX307" s="1" t="s">
        <v>188</v>
      </c>
      <c r="BY307" s="1" t="s">
        <v>189</v>
      </c>
      <c r="BZ307" s="1" t="s">
        <v>189</v>
      </c>
      <c r="CA307" s="1" t="s">
        <v>189</v>
      </c>
      <c r="CB307" s="1" t="s">
        <v>189</v>
      </c>
      <c r="CC307" s="1" t="s">
        <v>188</v>
      </c>
      <c r="CD307" s="1" t="s">
        <v>189</v>
      </c>
      <c r="CE307" s="5"/>
      <c r="CF307" s="34"/>
      <c r="DC307" s="1" t="s">
        <v>233</v>
      </c>
      <c r="DD307" s="1" t="s">
        <v>244</v>
      </c>
      <c r="DE307" s="1" t="s">
        <v>211</v>
      </c>
      <c r="DF307" s="1" t="s">
        <v>220</v>
      </c>
      <c r="DG307" s="1" t="s">
        <v>192</v>
      </c>
      <c r="DH307" s="1" t="s">
        <v>193</v>
      </c>
      <c r="DI307" s="1" t="s">
        <v>194</v>
      </c>
      <c r="DJ307" s="1" t="s">
        <v>194</v>
      </c>
      <c r="DK307" s="1" t="s">
        <v>194</v>
      </c>
      <c r="DL307" s="1" t="s">
        <v>194</v>
      </c>
      <c r="DM307" s="1">
        <v>195.43</v>
      </c>
      <c r="DN307" s="41">
        <f>ROUND(IF(AM307="是",IFERROR(DM307*EE307/SUMIF(F:F,F307,EE:EE),DM307),IFERROR(DM307*BT307/SUMIF(F:F,F307,BT:BT),DM307)),2)</f>
        <v>195.43</v>
      </c>
      <c r="DO307" s="41">
        <v>173.09</v>
      </c>
      <c r="DP307" s="41">
        <f>ROUND(IF(AM307="是",IFERROR(DO307*EE307/SUMIF(F:F,F307,EE:EE),DO307),IFERROR(DO307*BT307/SUMIF(F:F,F307,BT:BT),DO307)),2)</f>
        <v>173.09</v>
      </c>
      <c r="DQ307" s="41">
        <v>0</v>
      </c>
      <c r="DR307" s="41">
        <v>0</v>
      </c>
      <c r="DS307" s="41">
        <v>0</v>
      </c>
      <c r="DT307" s="41">
        <v>173.09</v>
      </c>
      <c r="DU307" s="41">
        <v>173.09</v>
      </c>
      <c r="DV307" s="41">
        <v>53.97</v>
      </c>
      <c r="DW307" s="41">
        <v>0</v>
      </c>
      <c r="DX307" s="41">
        <v>0</v>
      </c>
      <c r="DY307" s="41">
        <v>0</v>
      </c>
      <c r="DZ307" s="41">
        <v>0</v>
      </c>
      <c r="EA307" s="41">
        <v>0</v>
      </c>
      <c r="EB307" s="41">
        <v>0</v>
      </c>
      <c r="EC307" s="41">
        <v>0</v>
      </c>
      <c r="ED307" s="41">
        <v>0</v>
      </c>
      <c r="EE307" s="41">
        <f>ROUND(IF(AM307="是",SUM(DQ307:EC307),IFERROR(SUM(DQ307:EC307)*BT307/SUMIF(F:F,F307,BT:BT),SUM(DQ307:EC307))),2)</f>
        <v>400.15</v>
      </c>
      <c r="EF307" s="41" t="s">
        <v>195</v>
      </c>
      <c r="EG307" s="41">
        <f t="shared" si="236"/>
        <v>150</v>
      </c>
      <c r="EH307" s="41">
        <f t="shared" si="237"/>
        <v>307.130430333112</v>
      </c>
      <c r="EI307" s="1">
        <v>3</v>
      </c>
      <c r="EJ307" s="41">
        <f t="shared" si="238"/>
        <v>45.43</v>
      </c>
      <c r="EK307" s="41">
        <f t="shared" si="239"/>
        <v>93.0195696668884</v>
      </c>
      <c r="EL307" s="41"/>
      <c r="EM307" s="33" t="str">
        <f t="shared" si="226"/>
        <v>经确认，该宗地总面积为195.43平方米，合法用地面积为150平方米，超占土地面积为45.43平方米;建筑总面积为0平方米，合法建筑面积为307.13平方米，超占建筑面积为93.02平方米</v>
      </c>
      <c r="EN307" s="33"/>
      <c r="EO307" s="43" t="str">
        <f t="shared" si="240"/>
        <v>该宗地面积为195.43平方米，合法面积为150平方米，超占土地面积为45.43平方米；建筑总面积为0平方米，合法建筑面积为307.13平方米，超占建筑面积为93.02平方米。
</v>
      </c>
      <c r="ES307" s="1">
        <f t="shared" si="241"/>
        <v>3</v>
      </c>
      <c r="ET307" s="1" t="str">
        <f t="shared" si="242"/>
        <v>3</v>
      </c>
      <c r="EU307" s="1">
        <f t="shared" si="243"/>
        <v>0</v>
      </c>
      <c r="EV307" s="1">
        <f t="shared" si="244"/>
        <v>1</v>
      </c>
      <c r="EW307" s="1" t="str">
        <f t="shared" si="245"/>
        <v>1-3</v>
      </c>
      <c r="EX307" s="1" t="str">
        <f t="shared" si="246"/>
        <v>3</v>
      </c>
      <c r="EY307" s="1" t="str">
        <f t="shared" si="247"/>
        <v>1-3层</v>
      </c>
      <c r="EZ307" s="41"/>
      <c r="FA307" s="41"/>
      <c r="FB307" s="5">
        <v>20210526</v>
      </c>
      <c r="FC307" s="41"/>
      <c r="FD307" s="41"/>
      <c r="FE307" s="41"/>
      <c r="FF307" s="41"/>
      <c r="FG307" s="41"/>
      <c r="FH307" s="41"/>
      <c r="FI307" s="41"/>
      <c r="FJ307" s="41"/>
    </row>
    <row r="308" s="1" customFormat="1" ht="50" customHeight="1" spans="1:166">
      <c r="A308" s="1">
        <v>1</v>
      </c>
      <c r="B308" s="1" t="s">
        <v>2500</v>
      </c>
      <c r="C308" s="3" t="s">
        <v>2501</v>
      </c>
      <c r="D308" s="1" t="str">
        <f t="shared" si="255"/>
        <v>510821217203JC00376</v>
      </c>
      <c r="E308" s="1" t="str">
        <f t="shared" si="256"/>
        <v>510821217203JC00376F00010001</v>
      </c>
      <c r="F308" s="1" t="s">
        <v>2502</v>
      </c>
      <c r="G308" s="1" t="s">
        <v>169</v>
      </c>
      <c r="H308" s="1">
        <f>COUNTIF(F:F,F308)</f>
        <v>1</v>
      </c>
      <c r="I308" s="5" t="s">
        <v>170</v>
      </c>
      <c r="L308" s="1" t="s">
        <v>2503</v>
      </c>
      <c r="M308" s="1">
        <f>COUNTIF(L:L,L308)</f>
        <v>1</v>
      </c>
      <c r="P308" s="6" t="str">
        <f>IFERROR(HYPERLINK(VLOOKUP(L:L,户籍资料路径!A:C,2,FALSE),"有"),"无")</f>
        <v>有</v>
      </c>
      <c r="Q308" s="11" t="str">
        <f>IFERROR(HYPERLINK(VLOOKUP(K:K,权属资料路径!A:B,2,FALSE),"有"),"无")</f>
        <v>无</v>
      </c>
      <c r="R308" s="11" t="str">
        <f>IFERROR(HYPERLINK(VLOOKUP(F:F,调查资料路径!A:B,2,FALSE),"有"),"无")</f>
        <v>无</v>
      </c>
      <c r="S308" s="12" t="str">
        <f t="shared" si="257"/>
        <v>有</v>
      </c>
      <c r="T308" s="1" t="s">
        <v>2504</v>
      </c>
      <c r="X308" s="1" t="s">
        <v>233</v>
      </c>
      <c r="Y308" s="1" t="str">
        <f t="shared" si="258"/>
        <v>3</v>
      </c>
      <c r="Z308" s="1" t="s">
        <v>2505</v>
      </c>
      <c r="AA308" s="1" t="str">
        <f>VLOOKUP(L:L,[1]Sheet1!$A:$N,2,FALSE)</f>
        <v>四川省旺苍县天星乡木瓜村2组15号</v>
      </c>
      <c r="AB308" s="1">
        <f t="shared" si="231"/>
        <v>0</v>
      </c>
      <c r="AC308" s="1" t="str">
        <f t="shared" si="232"/>
        <v>旺苍县天星乡木瓜村2组集体经济组织成员</v>
      </c>
      <c r="AD308" s="1">
        <v>628216</v>
      </c>
      <c r="AE308" s="1" t="s">
        <v>172</v>
      </c>
      <c r="AF308" s="1" t="s">
        <v>173</v>
      </c>
      <c r="AG308" s="1" t="s">
        <v>567</v>
      </c>
      <c r="AH308" s="1" t="str">
        <f t="shared" si="259"/>
        <v>旺苍县天星乡木瓜村2组张友贵住宅一幢1-1层</v>
      </c>
      <c r="AJ308" s="1" t="s">
        <v>568</v>
      </c>
      <c r="AK308" s="5" t="s">
        <v>2506</v>
      </c>
      <c r="AL308" s="5"/>
      <c r="AM308" s="5"/>
      <c r="AN308" s="5"/>
      <c r="AO308" s="5"/>
      <c r="AP308" s="24" t="s">
        <v>177</v>
      </c>
      <c r="AQ308" s="9"/>
      <c r="AR308" s="5"/>
      <c r="AS308" s="25" t="str">
        <f t="shared" si="260"/>
        <v>本宗地采用测距仪丈量了部分界址边长。界址线清楚，双方现场指界，与邻宗地无争议。</v>
      </c>
      <c r="AT308" s="5" t="s">
        <v>178</v>
      </c>
      <c r="AU308" s="1" t="s">
        <v>179</v>
      </c>
      <c r="AW308" s="1" t="s">
        <v>180</v>
      </c>
      <c r="AY308" s="5" t="s">
        <v>181</v>
      </c>
      <c r="BA308" s="1" t="s">
        <v>570</v>
      </c>
      <c r="BB308" s="1">
        <v>0</v>
      </c>
      <c r="BD308" s="1" t="e">
        <f>VLOOKUP(K:K,面签资料路径!A:C,2,0)</f>
        <v>#N/A</v>
      </c>
      <c r="BG308" s="1" t="s">
        <v>207</v>
      </c>
      <c r="BH308" s="1" t="s">
        <v>185</v>
      </c>
      <c r="BJ308" s="1" t="s">
        <v>186</v>
      </c>
      <c r="BK308" s="1" t="str">
        <f t="shared" si="261"/>
        <v>自行修建</v>
      </c>
      <c r="BL308" s="1" t="s">
        <v>208</v>
      </c>
      <c r="BM308" s="1" t="s">
        <v>209</v>
      </c>
      <c r="BU308" s="34"/>
      <c r="BX308" s="1" t="s">
        <v>189</v>
      </c>
      <c r="BY308" s="1" t="s">
        <v>189</v>
      </c>
      <c r="BZ308" s="1" t="s">
        <v>189</v>
      </c>
      <c r="CA308" s="1" t="s">
        <v>189</v>
      </c>
      <c r="CB308" s="1" t="s">
        <v>189</v>
      </c>
      <c r="CC308" s="1" t="s">
        <v>188</v>
      </c>
      <c r="CD308" s="1" t="s">
        <v>189</v>
      </c>
      <c r="CE308" s="5"/>
      <c r="CF308" s="34"/>
      <c r="DC308" s="1" t="s">
        <v>169</v>
      </c>
      <c r="DD308" s="1" t="s">
        <v>210</v>
      </c>
      <c r="DE308" s="1" t="s">
        <v>211</v>
      </c>
      <c r="DF308" s="1" t="s">
        <v>2386</v>
      </c>
      <c r="DG308" s="1" t="s">
        <v>192</v>
      </c>
      <c r="DH308" s="1" t="s">
        <v>220</v>
      </c>
      <c r="DI308" s="1" t="s">
        <v>194</v>
      </c>
      <c r="DJ308" s="1" t="s">
        <v>194</v>
      </c>
      <c r="DK308" s="1" t="s">
        <v>194</v>
      </c>
      <c r="DL308" s="1" t="s">
        <v>253</v>
      </c>
      <c r="DM308" s="1">
        <v>242.73</v>
      </c>
      <c r="DN308" s="41">
        <f>ROUND(IF(AM308="是",IFERROR(DM308*EE308/SUMIF(F:F,F308,EE:EE),DM308),IFERROR(DM308*BT308/SUMIF(F:F,F308,BT:BT),DM308)),2)</f>
        <v>242.73</v>
      </c>
      <c r="DO308" s="41">
        <v>203.17</v>
      </c>
      <c r="DP308" s="41">
        <f>ROUND(IF(AM308="是",IFERROR(DO308*EE308/SUMIF(F:F,F308,EE:EE),DO308),IFERROR(DO308*BT308/SUMIF(F:F,F308,BT:BT),DO308)),2)</f>
        <v>203.17</v>
      </c>
      <c r="DQ308" s="41">
        <v>0</v>
      </c>
      <c r="DR308" s="41">
        <v>0</v>
      </c>
      <c r="DS308" s="41">
        <v>0</v>
      </c>
      <c r="DT308" s="41">
        <v>203.17</v>
      </c>
      <c r="DU308" s="41">
        <v>0</v>
      </c>
      <c r="DV308" s="41">
        <v>0</v>
      </c>
      <c r="DW308" s="41">
        <v>0</v>
      </c>
      <c r="DX308" s="41">
        <v>0</v>
      </c>
      <c r="DY308" s="41">
        <v>0</v>
      </c>
      <c r="DZ308" s="41">
        <v>0</v>
      </c>
      <c r="EA308" s="41">
        <v>0</v>
      </c>
      <c r="EB308" s="41">
        <v>0</v>
      </c>
      <c r="EC308" s="41">
        <v>0</v>
      </c>
      <c r="ED308" s="41">
        <v>0</v>
      </c>
      <c r="EE308" s="41">
        <f>ROUND(IF(AM308="是",SUM(DQ308:EC308),IFERROR(SUM(DQ308:EC308)*BT308/SUMIF(F:F,F308,BT:BT),SUM(DQ308:EC308))),2)</f>
        <v>203.17</v>
      </c>
      <c r="EF308" s="41" t="s">
        <v>195</v>
      </c>
      <c r="EG308" s="41">
        <f t="shared" si="236"/>
        <v>90</v>
      </c>
      <c r="EH308" s="41">
        <f t="shared" si="237"/>
        <v>75.3318502039303</v>
      </c>
      <c r="EI308" s="1">
        <v>1</v>
      </c>
      <c r="EJ308" s="41">
        <f t="shared" si="238"/>
        <v>152.73</v>
      </c>
      <c r="EK308" s="41">
        <f t="shared" si="239"/>
        <v>127.83814979607</v>
      </c>
      <c r="EL308" s="41"/>
      <c r="EM308" s="33" t="str">
        <f t="shared" si="226"/>
        <v>经确认，该宗地总面积为242.73平方米，合法用地面积为90平方米，超占土地面积为152.73平方米;建筑总面积为0平方米，合法建筑面积为75.33平方米，超占建筑面积为127.84平方米</v>
      </c>
      <c r="EN308" s="33"/>
      <c r="EO308" s="43" t="str">
        <f t="shared" si="240"/>
        <v>该宗地面积为242.73平方米，合法面积为90平方米，超占土地面积为152.73平方米；建筑总面积为0平方米，合法建筑面积为75.33平方米，超占建筑面积为127.84平方米。
</v>
      </c>
      <c r="ES308" s="1">
        <f t="shared" si="241"/>
        <v>1</v>
      </c>
      <c r="ET308" s="1" t="str">
        <f t="shared" si="242"/>
        <v>1</v>
      </c>
      <c r="EU308" s="1">
        <f t="shared" si="243"/>
        <v>0</v>
      </c>
      <c r="EV308" s="1">
        <f t="shared" si="244"/>
        <v>1</v>
      </c>
      <c r="EW308" s="1" t="str">
        <f t="shared" si="245"/>
        <v>1-1</v>
      </c>
      <c r="EX308" s="1" t="str">
        <f t="shared" si="246"/>
        <v>1</v>
      </c>
      <c r="EY308" s="1" t="str">
        <f t="shared" si="247"/>
        <v>1-1层</v>
      </c>
      <c r="EZ308" s="41"/>
      <c r="FA308" s="41"/>
      <c r="FB308" s="5">
        <v>20210526</v>
      </c>
      <c r="FC308" s="41"/>
      <c r="FD308" s="41"/>
      <c r="FE308" s="41"/>
      <c r="FF308" s="41"/>
      <c r="FG308" s="41"/>
      <c r="FH308" s="41"/>
      <c r="FI308" s="41"/>
      <c r="FJ308" s="41"/>
    </row>
    <row r="309" s="1" customFormat="1" ht="50" customHeight="1" spans="1:166">
      <c r="A309" s="1">
        <v>1</v>
      </c>
      <c r="B309" s="1" t="s">
        <v>2507</v>
      </c>
      <c r="C309" s="3" t="s">
        <v>2508</v>
      </c>
      <c r="D309" s="1" t="str">
        <f t="shared" si="255"/>
        <v>510821217203JC00377</v>
      </c>
      <c r="E309" s="1" t="str">
        <f t="shared" si="256"/>
        <v>510821217203JC00377F00010001</v>
      </c>
      <c r="F309" s="1" t="s">
        <v>2509</v>
      </c>
      <c r="G309" s="1" t="s">
        <v>169</v>
      </c>
      <c r="H309" s="1">
        <f>COUNTIF(F:F,F309)</f>
        <v>1</v>
      </c>
      <c r="I309" s="5" t="s">
        <v>170</v>
      </c>
      <c r="J309"/>
      <c r="L309" s="1" t="s">
        <v>2510</v>
      </c>
      <c r="M309" s="1">
        <f>COUNTIF(L:L,L309)</f>
        <v>1</v>
      </c>
      <c r="P309" s="6" t="str">
        <f>IFERROR(HYPERLINK(VLOOKUP(L:L,户籍资料路径!A:C,2,FALSE),"有"),"无")</f>
        <v>有</v>
      </c>
      <c r="Q309" s="11" t="str">
        <f>IFERROR(HYPERLINK(VLOOKUP(K:K,权属资料路径!A:B,2,FALSE),"有"),"无")</f>
        <v>无</v>
      </c>
      <c r="R309" s="11" t="str">
        <f>IFERROR(HYPERLINK(VLOOKUP(F:F,调查资料路径!A:B,2,FALSE),"有"),"无")</f>
        <v>无</v>
      </c>
      <c r="S309" s="12" t="str">
        <f t="shared" si="257"/>
        <v>有</v>
      </c>
      <c r="T309" s="1" t="s">
        <v>2511</v>
      </c>
      <c r="X309" s="1" t="s">
        <v>217</v>
      </c>
      <c r="Y309" s="1" t="str">
        <f t="shared" si="258"/>
        <v>2</v>
      </c>
      <c r="Z309" s="1" t="s">
        <v>2512</v>
      </c>
      <c r="AA309" s="1" t="str">
        <f>VLOOKUP(L:L,[1]Sheet1!$A:$N,2,FALSE)</f>
        <v>四川省旺苍县天星乡木瓜村2组14号</v>
      </c>
      <c r="AB309" s="1">
        <f t="shared" si="231"/>
        <v>0</v>
      </c>
      <c r="AC309" s="1" t="str">
        <f t="shared" si="232"/>
        <v>旺苍县天星乡木瓜村2组集体经济组织成员</v>
      </c>
      <c r="AD309" s="1">
        <v>628216</v>
      </c>
      <c r="AE309" s="1" t="s">
        <v>172</v>
      </c>
      <c r="AF309" s="1" t="s">
        <v>173</v>
      </c>
      <c r="AG309" s="1" t="s">
        <v>567</v>
      </c>
      <c r="AH309" s="1" t="str">
        <f t="shared" si="259"/>
        <v>旺苍县天星乡木瓜村2组张万国住宅一幢1-1层</v>
      </c>
      <c r="AJ309" s="1" t="s">
        <v>568</v>
      </c>
      <c r="AK309" s="5" t="s">
        <v>2513</v>
      </c>
      <c r="AL309" s="5"/>
      <c r="AM309" s="5"/>
      <c r="AN309" s="5"/>
      <c r="AO309" s="5"/>
      <c r="AP309" s="24" t="s">
        <v>177</v>
      </c>
      <c r="AQ309" s="5"/>
      <c r="AR309" s="5"/>
      <c r="AS309" s="25" t="str">
        <f t="shared" si="260"/>
        <v>本宗地采用测距仪丈量了部分界址边长。界址线清楚，双方现场指界，与邻宗地无争议。</v>
      </c>
      <c r="AT309" s="5" t="s">
        <v>178</v>
      </c>
      <c r="AU309" s="1" t="s">
        <v>179</v>
      </c>
      <c r="AW309" s="1" t="s">
        <v>180</v>
      </c>
      <c r="AY309" s="5" t="s">
        <v>181</v>
      </c>
      <c r="BA309" s="1" t="s">
        <v>570</v>
      </c>
      <c r="BB309" s="1">
        <v>0</v>
      </c>
      <c r="BD309" s="1" t="e">
        <f>VLOOKUP(K:K,面签资料路径!A:C,2,0)</f>
        <v>#N/A</v>
      </c>
      <c r="BG309" s="1" t="s">
        <v>207</v>
      </c>
      <c r="BH309" s="1" t="s">
        <v>185</v>
      </c>
      <c r="BJ309" s="1" t="s">
        <v>186</v>
      </c>
      <c r="BK309" s="1" t="str">
        <f t="shared" si="261"/>
        <v>自行修建</v>
      </c>
      <c r="BL309" s="1" t="s">
        <v>208</v>
      </c>
      <c r="BM309" s="1" t="s">
        <v>209</v>
      </c>
      <c r="BU309" s="34"/>
      <c r="BX309" s="1" t="s">
        <v>189</v>
      </c>
      <c r="BY309" s="1" t="s">
        <v>189</v>
      </c>
      <c r="BZ309" s="1" t="s">
        <v>189</v>
      </c>
      <c r="CA309" s="1" t="s">
        <v>189</v>
      </c>
      <c r="CB309" s="1" t="s">
        <v>189</v>
      </c>
      <c r="CC309" s="1" t="s">
        <v>188</v>
      </c>
      <c r="CD309" s="1" t="s">
        <v>189</v>
      </c>
      <c r="CE309" s="5"/>
      <c r="CF309" s="34"/>
      <c r="DC309" s="1" t="s">
        <v>169</v>
      </c>
      <c r="DD309" s="1" t="s">
        <v>210</v>
      </c>
      <c r="DE309" s="1" t="s">
        <v>2393</v>
      </c>
      <c r="DF309" s="1" t="s">
        <v>192</v>
      </c>
      <c r="DG309" s="1" t="s">
        <v>220</v>
      </c>
      <c r="DH309" s="1" t="s">
        <v>2514</v>
      </c>
      <c r="DI309" s="1" t="s">
        <v>194</v>
      </c>
      <c r="DJ309" s="1" t="s">
        <v>253</v>
      </c>
      <c r="DK309" s="1" t="s">
        <v>194</v>
      </c>
      <c r="DL309" s="1" t="s">
        <v>194</v>
      </c>
      <c r="DM309" s="1">
        <v>161.66</v>
      </c>
      <c r="DN309" s="41">
        <f>ROUND(IF(AM309="是",IFERROR(DM309*EE309/SUMIF(F:F,F309,EE:EE),DM309),IFERROR(DM309*BT309/SUMIF(F:F,F309,BT:BT),DM309)),2)</f>
        <v>161.66</v>
      </c>
      <c r="DO309" s="41">
        <v>129.21</v>
      </c>
      <c r="DP309" s="41">
        <f>ROUND(IF(AM309="是",IFERROR(DO309*EE309/SUMIF(F:F,F309,EE:EE),DO309),IFERROR(DO309*BT309/SUMIF(F:F,F309,BT:BT),DO309)),2)</f>
        <v>129.21</v>
      </c>
      <c r="DQ309" s="41">
        <v>0</v>
      </c>
      <c r="DR309" s="41">
        <v>0</v>
      </c>
      <c r="DS309" s="41">
        <v>0</v>
      </c>
      <c r="DT309" s="41">
        <v>129.21</v>
      </c>
      <c r="DU309" s="41">
        <v>0</v>
      </c>
      <c r="DV309" s="41">
        <v>0</v>
      </c>
      <c r="DW309" s="41">
        <v>0</v>
      </c>
      <c r="DX309" s="41">
        <v>0</v>
      </c>
      <c r="DY309" s="41">
        <v>0</v>
      </c>
      <c r="DZ309" s="41">
        <v>0</v>
      </c>
      <c r="EA309" s="41">
        <v>0</v>
      </c>
      <c r="EB309" s="41">
        <v>0</v>
      </c>
      <c r="EC309" s="41">
        <v>0</v>
      </c>
      <c r="ED309" s="41">
        <v>0</v>
      </c>
      <c r="EE309" s="41">
        <f>ROUND(IF(AM309="是",SUM(DQ309:EC309),IFERROR(SUM(DQ309:EC309)*BT309/SUMIF(F:F,F309,BT:BT),SUM(DQ309:EC309))),2)</f>
        <v>129.21</v>
      </c>
      <c r="EF309" s="41" t="s">
        <v>195</v>
      </c>
      <c r="EG309" s="41">
        <f t="shared" si="236"/>
        <v>161.66</v>
      </c>
      <c r="EH309" s="41">
        <f t="shared" si="237"/>
        <v>129.21</v>
      </c>
      <c r="EI309" s="1">
        <v>1</v>
      </c>
      <c r="EJ309" s="41">
        <f t="shared" si="238"/>
        <v>0</v>
      </c>
      <c r="EK309" s="41">
        <f t="shared" si="239"/>
        <v>0</v>
      </c>
      <c r="EL309" s="41"/>
      <c r="EM309" s="33" t="str">
        <f t="shared" si="226"/>
        <v>无</v>
      </c>
      <c r="EN309" s="33"/>
      <c r="EO309" s="43" t="str">
        <f t="shared" si="240"/>
        <v/>
      </c>
      <c r="ES309" s="1">
        <f t="shared" si="241"/>
        <v>1</v>
      </c>
      <c r="ET309" s="1" t="str">
        <f t="shared" si="242"/>
        <v>1</v>
      </c>
      <c r="EU309" s="1">
        <f t="shared" si="243"/>
        <v>0</v>
      </c>
      <c r="EV309" s="1">
        <f t="shared" si="244"/>
        <v>1</v>
      </c>
      <c r="EW309" s="1" t="str">
        <f t="shared" si="245"/>
        <v>1-1</v>
      </c>
      <c r="EX309" s="1" t="str">
        <f t="shared" si="246"/>
        <v>1</v>
      </c>
      <c r="EY309" s="1" t="str">
        <f t="shared" si="247"/>
        <v>1-1层</v>
      </c>
      <c r="EZ309" s="41"/>
      <c r="FA309" s="41"/>
      <c r="FB309" s="5">
        <v>20210526</v>
      </c>
      <c r="FC309" s="41"/>
      <c r="FD309" s="41"/>
      <c r="FE309" s="41"/>
      <c r="FF309" s="41"/>
      <c r="FG309" s="41"/>
      <c r="FH309" s="41"/>
      <c r="FI309" s="41"/>
      <c r="FJ309" s="41"/>
    </row>
    <row r="310" s="1" customFormat="1" ht="50" customHeight="1" spans="1:166">
      <c r="A310" s="1">
        <v>1</v>
      </c>
      <c r="B310" s="1" t="s">
        <v>2515</v>
      </c>
      <c r="C310" s="3" t="s">
        <v>2516</v>
      </c>
      <c r="D310" s="1" t="str">
        <f t="shared" si="255"/>
        <v>510821217203JC00378</v>
      </c>
      <c r="E310" s="1" t="str">
        <f t="shared" si="256"/>
        <v>510821217203JC00378F00010001</v>
      </c>
      <c r="F310" s="1" t="s">
        <v>2517</v>
      </c>
      <c r="G310" s="1" t="s">
        <v>169</v>
      </c>
      <c r="H310" s="1">
        <f>COUNTIF(F:F,F310)</f>
        <v>1</v>
      </c>
      <c r="I310" s="5" t="s">
        <v>170</v>
      </c>
      <c r="L310" s="1" t="s">
        <v>2518</v>
      </c>
      <c r="M310" s="1">
        <f>COUNTIF(L:L,L310)</f>
        <v>1</v>
      </c>
      <c r="N310" s="9"/>
      <c r="P310" s="6" t="str">
        <f>IFERROR(HYPERLINK(VLOOKUP(L:L,户籍资料路径!A:C,2,FALSE),"有"),"无")</f>
        <v>有</v>
      </c>
      <c r="Q310" s="11" t="str">
        <f>IFERROR(HYPERLINK(VLOOKUP(K:K,权属资料路径!A:B,2,FALSE),"有"),"无")</f>
        <v>无</v>
      </c>
      <c r="R310" s="11" t="str">
        <f>IFERROR(HYPERLINK(VLOOKUP(F:F,调查资料路径!A:B,2,FALSE),"有"),"无")</f>
        <v>无</v>
      </c>
      <c r="S310" s="12" t="str">
        <f t="shared" si="257"/>
        <v>有</v>
      </c>
      <c r="T310" s="1" t="s">
        <v>2519</v>
      </c>
      <c r="X310" s="1" t="s">
        <v>217</v>
      </c>
      <c r="Y310" s="1" t="str">
        <f t="shared" si="258"/>
        <v>2</v>
      </c>
      <c r="Z310" s="1" t="s">
        <v>2520</v>
      </c>
      <c r="AA310" s="1" t="str">
        <f>VLOOKUP(L:L,[1]Sheet1!$A:$N,2,FALSE)</f>
        <v>四川省旺苍县天星乡木瓜村2组2号</v>
      </c>
      <c r="AB310" s="1">
        <f t="shared" si="231"/>
        <v>0</v>
      </c>
      <c r="AC310" s="1" t="str">
        <f t="shared" si="232"/>
        <v>旺苍县天星乡木瓜村2组集体经济组织成员</v>
      </c>
      <c r="AD310" s="1">
        <v>628216</v>
      </c>
      <c r="AE310" s="1" t="s">
        <v>172</v>
      </c>
      <c r="AF310" s="1" t="s">
        <v>173</v>
      </c>
      <c r="AG310" s="1" t="s">
        <v>567</v>
      </c>
      <c r="AH310" s="1" t="str">
        <f t="shared" si="259"/>
        <v>旺苍县天星乡木瓜村2组付朝安住宅一幢1-1层</v>
      </c>
      <c r="AJ310" s="1" t="s">
        <v>568</v>
      </c>
      <c r="AK310" s="5" t="s">
        <v>2521</v>
      </c>
      <c r="AL310" s="5"/>
      <c r="AM310" s="5"/>
      <c r="AN310" s="5"/>
      <c r="AO310" s="5"/>
      <c r="AP310" s="24" t="s">
        <v>177</v>
      </c>
      <c r="AQ310" s="5"/>
      <c r="AR310" s="5"/>
      <c r="AS310" s="25" t="str">
        <f t="shared" si="260"/>
        <v>本宗地采用测距仪丈量了部分界址边长。界址线清楚，双方现场指界，与邻宗地无争议。</v>
      </c>
      <c r="AT310" s="5" t="s">
        <v>178</v>
      </c>
      <c r="AU310" s="1" t="s">
        <v>179</v>
      </c>
      <c r="AW310" s="1" t="s">
        <v>180</v>
      </c>
      <c r="AY310" s="5" t="s">
        <v>181</v>
      </c>
      <c r="BA310" s="1" t="s">
        <v>570</v>
      </c>
      <c r="BB310" s="1">
        <v>0</v>
      </c>
      <c r="BD310" s="1" t="e">
        <f>VLOOKUP(K:K,面签资料路径!A:C,2,0)</f>
        <v>#N/A</v>
      </c>
      <c r="BG310" s="1" t="s">
        <v>207</v>
      </c>
      <c r="BH310" s="1" t="s">
        <v>185</v>
      </c>
      <c r="BJ310" s="1" t="s">
        <v>186</v>
      </c>
      <c r="BK310" s="1" t="str">
        <f t="shared" si="261"/>
        <v>自行修建</v>
      </c>
      <c r="BL310" s="1" t="s">
        <v>208</v>
      </c>
      <c r="BM310" s="1" t="s">
        <v>209</v>
      </c>
      <c r="BU310" s="34"/>
      <c r="BX310" s="1" t="s">
        <v>189</v>
      </c>
      <c r="BY310" s="1" t="s">
        <v>189</v>
      </c>
      <c r="BZ310" s="1" t="s">
        <v>189</v>
      </c>
      <c r="CA310" s="1" t="s">
        <v>189</v>
      </c>
      <c r="CB310" s="1" t="s">
        <v>189</v>
      </c>
      <c r="CC310" s="1" t="s">
        <v>188</v>
      </c>
      <c r="CD310" s="1" t="s">
        <v>189</v>
      </c>
      <c r="CE310" s="5"/>
      <c r="CF310" s="34"/>
      <c r="DC310" s="1" t="s">
        <v>169</v>
      </c>
      <c r="DD310" s="1" t="s">
        <v>210</v>
      </c>
      <c r="DE310" s="1" t="s">
        <v>211</v>
      </c>
      <c r="DF310" s="1" t="s">
        <v>2522</v>
      </c>
      <c r="DG310" s="1" t="s">
        <v>220</v>
      </c>
      <c r="DH310" s="1" t="s">
        <v>220</v>
      </c>
      <c r="DI310" s="1" t="s">
        <v>194</v>
      </c>
      <c r="DJ310" s="1" t="s">
        <v>194</v>
      </c>
      <c r="DK310" s="1" t="s">
        <v>194</v>
      </c>
      <c r="DL310" s="1" t="s">
        <v>194</v>
      </c>
      <c r="DM310" s="1">
        <v>149.91</v>
      </c>
      <c r="DN310" s="41">
        <f>ROUND(IF(AM310="是",IFERROR(DM310*EE310/SUMIF(F:F,F310,EE:EE),DM310),IFERROR(DM310*BT310/SUMIF(F:F,F310,BT:BT),DM310)),2)</f>
        <v>149.91</v>
      </c>
      <c r="DO310" s="41">
        <v>104.17</v>
      </c>
      <c r="DP310" s="41">
        <f>ROUND(IF(AM310="是",IFERROR(DO310*EE310/SUMIF(F:F,F310,EE:EE),DO310),IFERROR(DO310*BT310/SUMIF(F:F,F310,BT:BT),DO310)),2)</f>
        <v>104.17</v>
      </c>
      <c r="DQ310" s="41">
        <v>0</v>
      </c>
      <c r="DR310" s="41">
        <v>0</v>
      </c>
      <c r="DS310" s="41">
        <v>0</v>
      </c>
      <c r="DT310" s="41">
        <v>104.17</v>
      </c>
      <c r="DU310" s="41">
        <v>0</v>
      </c>
      <c r="DV310" s="41">
        <v>0</v>
      </c>
      <c r="DW310" s="41">
        <v>0</v>
      </c>
      <c r="DX310" s="41">
        <v>0</v>
      </c>
      <c r="DY310" s="41">
        <v>0</v>
      </c>
      <c r="DZ310" s="41">
        <v>0</v>
      </c>
      <c r="EA310" s="41">
        <v>0</v>
      </c>
      <c r="EB310" s="41">
        <v>0</v>
      </c>
      <c r="EC310" s="41">
        <v>0</v>
      </c>
      <c r="ED310" s="41">
        <v>0</v>
      </c>
      <c r="EE310" s="41">
        <f>ROUND(IF(AM310="是",SUM(DQ310:EC310),IFERROR(SUM(DQ310:EC310)*BT310/SUMIF(F:F,F310,BT:BT),SUM(DQ310:EC310))),2)</f>
        <v>104.17</v>
      </c>
      <c r="EF310" s="41" t="s">
        <v>195</v>
      </c>
      <c r="EG310" s="41">
        <f t="shared" si="236"/>
        <v>90</v>
      </c>
      <c r="EH310" s="41">
        <f t="shared" si="237"/>
        <v>62.5395237142285</v>
      </c>
      <c r="EI310" s="1">
        <v>1</v>
      </c>
      <c r="EJ310" s="41">
        <f t="shared" si="238"/>
        <v>59.91</v>
      </c>
      <c r="EK310" s="41">
        <f t="shared" si="239"/>
        <v>41.6304762857715</v>
      </c>
      <c r="EL310" s="41"/>
      <c r="EM310" s="33" t="str">
        <f t="shared" si="226"/>
        <v>经确认，该宗地总面积为149.91平方米，合法用地面积为90平方米，超占土地面积为59.91平方米;建筑总面积为0平方米，合法建筑面积为62.54平方米，超占建筑面积为41.63平方米</v>
      </c>
      <c r="EN310" s="33"/>
      <c r="EO310" s="43" t="str">
        <f t="shared" si="240"/>
        <v>该宗地面积为149.91平方米，合法面积为90平方米，超占土地面积为59.91平方米；建筑总面积为0平方米，合法建筑面积为62.54平方米，超占建筑面积为41.63平方米。
</v>
      </c>
      <c r="ES310" s="1">
        <f t="shared" si="241"/>
        <v>1</v>
      </c>
      <c r="ET310" s="1" t="str">
        <f t="shared" si="242"/>
        <v>1</v>
      </c>
      <c r="EU310" s="1">
        <f t="shared" si="243"/>
        <v>0</v>
      </c>
      <c r="EV310" s="1">
        <f t="shared" si="244"/>
        <v>1</v>
      </c>
      <c r="EW310" s="1" t="str">
        <f t="shared" si="245"/>
        <v>1-1</v>
      </c>
      <c r="EX310" s="1" t="str">
        <f t="shared" si="246"/>
        <v>1</v>
      </c>
      <c r="EY310" s="1" t="str">
        <f t="shared" si="247"/>
        <v>1-1层</v>
      </c>
      <c r="EZ310" s="41"/>
      <c r="FA310" s="41"/>
      <c r="FB310" s="5">
        <v>20210526</v>
      </c>
      <c r="FC310" s="41"/>
      <c r="FD310" s="41"/>
      <c r="FE310" s="41"/>
      <c r="FF310" s="41"/>
      <c r="FG310" s="41"/>
      <c r="FH310" s="41"/>
      <c r="FI310" s="41"/>
      <c r="FJ310" s="41"/>
    </row>
    <row r="311" s="1" customFormat="1" ht="50" customHeight="1" spans="1:166">
      <c r="A311" s="1">
        <v>1</v>
      </c>
      <c r="B311" s="1" t="s">
        <v>2523</v>
      </c>
      <c r="C311" s="3" t="s">
        <v>2524</v>
      </c>
      <c r="D311" s="1" t="str">
        <f t="shared" si="255"/>
        <v>510821217203JC00379</v>
      </c>
      <c r="E311" s="1" t="str">
        <f t="shared" si="256"/>
        <v>510821217203JC00379F00010001</v>
      </c>
      <c r="F311" s="1" t="s">
        <v>2525</v>
      </c>
      <c r="G311" s="1" t="s">
        <v>169</v>
      </c>
      <c r="H311" s="1">
        <f>COUNTIF(F:F,F311)</f>
        <v>1</v>
      </c>
      <c r="I311" s="5" t="s">
        <v>170</v>
      </c>
      <c r="L311" s="1" t="s">
        <v>2526</v>
      </c>
      <c r="M311" s="1">
        <f>COUNTIF(L:L,L311)</f>
        <v>1</v>
      </c>
      <c r="P311" s="6" t="str">
        <f>IFERROR(HYPERLINK(VLOOKUP(L:L,户籍资料路径!A:C,2,FALSE),"有"),"无")</f>
        <v>有</v>
      </c>
      <c r="Q311" s="11" t="str">
        <f>IFERROR(HYPERLINK(VLOOKUP(K:K,权属资料路径!A:B,2,FALSE),"有"),"无")</f>
        <v>无</v>
      </c>
      <c r="R311" s="11" t="str">
        <f>IFERROR(HYPERLINK(VLOOKUP(F:F,调查资料路径!A:B,2,FALSE),"有"),"无")</f>
        <v>无</v>
      </c>
      <c r="S311" s="12" t="str">
        <f t="shared" si="257"/>
        <v>有</v>
      </c>
      <c r="T311" s="1" t="s">
        <v>2527</v>
      </c>
      <c r="X311" s="1" t="s">
        <v>202</v>
      </c>
      <c r="Y311" s="1" t="str">
        <f t="shared" si="258"/>
        <v>4</v>
      </c>
      <c r="Z311" s="1" t="s">
        <v>2528</v>
      </c>
      <c r="AA311" s="1" t="str">
        <f>VLOOKUP(L:L,[1]Sheet1!$A:$N,2,FALSE)</f>
        <v>四川省旺苍县天星乡木瓜村2组2号</v>
      </c>
      <c r="AB311" s="1">
        <f t="shared" si="231"/>
        <v>0</v>
      </c>
      <c r="AC311" s="1" t="str">
        <f t="shared" si="232"/>
        <v>旺苍县天星乡木瓜村2组集体经济组织成员</v>
      </c>
      <c r="AD311" s="1">
        <v>628216</v>
      </c>
      <c r="AE311" s="1" t="s">
        <v>172</v>
      </c>
      <c r="AF311" s="1" t="s">
        <v>173</v>
      </c>
      <c r="AG311" s="1" t="s">
        <v>567</v>
      </c>
      <c r="AH311" s="1" t="str">
        <f t="shared" si="259"/>
        <v>旺苍县天星乡木瓜村2组付翠连住宅一幢1-3层</v>
      </c>
      <c r="AJ311" s="1" t="s">
        <v>568</v>
      </c>
      <c r="AK311" s="5" t="s">
        <v>2529</v>
      </c>
      <c r="AL311" s="5"/>
      <c r="AM311" s="5"/>
      <c r="AN311" s="5"/>
      <c r="AO311" s="5"/>
      <c r="AP311" s="24" t="s">
        <v>177</v>
      </c>
      <c r="AQ311" s="5"/>
      <c r="AR311" s="5"/>
      <c r="AS311" s="25" t="str">
        <f t="shared" si="260"/>
        <v>本宗地采用测距仪丈量了部分界址边长。界址线清楚，双方现场指界，与邻宗地无争议。</v>
      </c>
      <c r="AT311" s="5" t="s">
        <v>178</v>
      </c>
      <c r="AU311" s="1" t="s">
        <v>179</v>
      </c>
      <c r="AW311" s="1" t="s">
        <v>180</v>
      </c>
      <c r="AY311" s="5" t="s">
        <v>181</v>
      </c>
      <c r="BA311" s="1" t="s">
        <v>570</v>
      </c>
      <c r="BB311" s="1">
        <v>0</v>
      </c>
      <c r="BD311" s="1" t="e">
        <f>VLOOKUP(K:K,面签资料路径!A:C,2,0)</f>
        <v>#N/A</v>
      </c>
      <c r="BG311" s="1" t="s">
        <v>207</v>
      </c>
      <c r="BH311" s="1" t="s">
        <v>185</v>
      </c>
      <c r="BJ311" s="1" t="s">
        <v>186</v>
      </c>
      <c r="BK311" s="1" t="str">
        <f t="shared" si="261"/>
        <v>自行修建</v>
      </c>
      <c r="BL311" s="1" t="s">
        <v>208</v>
      </c>
      <c r="BM311" s="1" t="s">
        <v>209</v>
      </c>
      <c r="BU311" s="34"/>
      <c r="BX311" s="1" t="s">
        <v>189</v>
      </c>
      <c r="BY311" s="1" t="s">
        <v>189</v>
      </c>
      <c r="BZ311" s="1" t="s">
        <v>189</v>
      </c>
      <c r="CA311" s="1" t="s">
        <v>189</v>
      </c>
      <c r="CB311" s="1" t="s">
        <v>189</v>
      </c>
      <c r="CC311" s="1" t="s">
        <v>188</v>
      </c>
      <c r="CD311" s="1" t="s">
        <v>189</v>
      </c>
      <c r="CE311" s="5"/>
      <c r="CF311" s="34"/>
      <c r="DC311" s="1" t="s">
        <v>233</v>
      </c>
      <c r="DD311" s="1" t="s">
        <v>244</v>
      </c>
      <c r="DE311" s="1" t="s">
        <v>192</v>
      </c>
      <c r="DF311" s="1" t="s">
        <v>192</v>
      </c>
      <c r="DG311" s="1" t="s">
        <v>2530</v>
      </c>
      <c r="DH311" s="1" t="s">
        <v>2531</v>
      </c>
      <c r="DI311" s="1" t="s">
        <v>194</v>
      </c>
      <c r="DJ311" s="1" t="s">
        <v>194</v>
      </c>
      <c r="DK311" s="1" t="s">
        <v>194</v>
      </c>
      <c r="DL311" s="1" t="s">
        <v>194</v>
      </c>
      <c r="DM311" s="1">
        <v>189.65</v>
      </c>
      <c r="DN311" s="41">
        <f>ROUND(IF(AM311="是",IFERROR(DM311*EE311/SUMIF(F:F,F311,EE:EE),DM311),IFERROR(DM311*BT311/SUMIF(F:F,F311,BT:BT),DM311)),2)</f>
        <v>189.65</v>
      </c>
      <c r="DO311" s="41">
        <v>162.35</v>
      </c>
      <c r="DP311" s="41">
        <f>ROUND(IF(AM311="是",IFERROR(DO311*EE311/SUMIF(F:F,F311,EE:EE),DO311),IFERROR(DO311*BT311/SUMIF(F:F,F311,BT:BT),DO311)),2)</f>
        <v>162.35</v>
      </c>
      <c r="DQ311" s="41">
        <v>0</v>
      </c>
      <c r="DR311" s="41">
        <v>0</v>
      </c>
      <c r="DS311" s="41">
        <v>0</v>
      </c>
      <c r="DT311" s="41">
        <v>162.35</v>
      </c>
      <c r="DU311" s="41">
        <v>157.69</v>
      </c>
      <c r="DV311" s="41">
        <v>45.24</v>
      </c>
      <c r="DW311" s="41">
        <v>0</v>
      </c>
      <c r="DX311" s="41">
        <v>0</v>
      </c>
      <c r="DY311" s="41">
        <v>0</v>
      </c>
      <c r="DZ311" s="41">
        <v>0</v>
      </c>
      <c r="EA311" s="41">
        <v>0</v>
      </c>
      <c r="EB311" s="41">
        <v>0</v>
      </c>
      <c r="EC311" s="41">
        <v>17.37</v>
      </c>
      <c r="ED311" s="41">
        <v>0</v>
      </c>
      <c r="EE311" s="41">
        <f>ROUND(IF(AM311="是",SUM(DQ311:EC311),IFERROR(SUM(DQ311:EC311)*BT311/SUMIF(F:F,F311,BT:BT),SUM(DQ311:EC311))),2)</f>
        <v>382.65</v>
      </c>
      <c r="EF311" s="41" t="s">
        <v>195</v>
      </c>
      <c r="EG311" s="41">
        <f t="shared" si="236"/>
        <v>120</v>
      </c>
      <c r="EH311" s="41">
        <f t="shared" si="237"/>
        <v>242.119694173477</v>
      </c>
      <c r="EI311" s="1">
        <v>3</v>
      </c>
      <c r="EJ311" s="41">
        <f t="shared" si="238"/>
        <v>69.65</v>
      </c>
      <c r="EK311" s="41">
        <f t="shared" si="239"/>
        <v>140.530305826523</v>
      </c>
      <c r="EL311" s="41"/>
      <c r="EM311" s="33" t="str">
        <f t="shared" si="226"/>
        <v>经确认，该宗地总面积为189.65平方米，合法用地面积为120平方米，超占土地面积为69.65平方米;建筑总面积为0平方米，合法建筑面积为242.12平方米，超占建筑面积为140.53平方米</v>
      </c>
      <c r="EN311" s="33"/>
      <c r="EO311" s="43" t="str">
        <f t="shared" si="240"/>
        <v>该宗地面积为189.65平方米，合法面积为120平方米，超占土地面积为69.65平方米；建筑总面积为0平方米，合法建筑面积为242.12平方米，超占建筑面积为140.53平方米。
</v>
      </c>
      <c r="ES311" s="1">
        <f t="shared" si="241"/>
        <v>3</v>
      </c>
      <c r="ET311" s="1" t="str">
        <f t="shared" si="242"/>
        <v>3</v>
      </c>
      <c r="EU311" s="1">
        <f t="shared" si="243"/>
        <v>0</v>
      </c>
      <c r="EV311" s="1">
        <f t="shared" si="244"/>
        <v>1</v>
      </c>
      <c r="EW311" s="1" t="str">
        <f t="shared" si="245"/>
        <v>1-3</v>
      </c>
      <c r="EX311" s="1" t="str">
        <f t="shared" si="246"/>
        <v>3</v>
      </c>
      <c r="EY311" s="1" t="str">
        <f t="shared" si="247"/>
        <v>1-3层</v>
      </c>
      <c r="EZ311" s="41"/>
      <c r="FA311" s="41"/>
      <c r="FB311" s="5">
        <v>20210526</v>
      </c>
      <c r="FC311" s="41"/>
      <c r="FD311" s="41"/>
      <c r="FE311" s="41"/>
      <c r="FF311" s="41"/>
      <c r="FG311" s="41"/>
      <c r="FH311" s="41"/>
      <c r="FI311" s="41"/>
      <c r="FJ311" s="41"/>
    </row>
    <row r="312" s="1" customFormat="1" ht="50" customHeight="1" spans="1:166">
      <c r="A312" s="1">
        <v>1</v>
      </c>
      <c r="B312" s="1" t="s">
        <v>2532</v>
      </c>
      <c r="C312" s="3" t="s">
        <v>2533</v>
      </c>
      <c r="D312" s="1" t="str">
        <f t="shared" si="255"/>
        <v>510821217203JC00380</v>
      </c>
      <c r="E312" s="1" t="str">
        <f t="shared" si="256"/>
        <v>510821217203JC00380F00010001</v>
      </c>
      <c r="F312" s="1" t="s">
        <v>2534</v>
      </c>
      <c r="G312" s="1" t="s">
        <v>169</v>
      </c>
      <c r="H312" s="1">
        <f>COUNTIF(F:F,F312)</f>
        <v>1</v>
      </c>
      <c r="I312" s="5" t="s">
        <v>170</v>
      </c>
      <c r="L312" s="1" t="s">
        <v>2535</v>
      </c>
      <c r="M312" s="1">
        <f>COUNTIF(L:L,L312)</f>
        <v>1</v>
      </c>
      <c r="N312" s="1" t="s">
        <v>619</v>
      </c>
      <c r="P312" s="8" t="str">
        <f>IFERROR(HYPERLINK(VLOOKUP(L:L,户籍资料路径!A:C,2,FALSE),"有"),"无")</f>
        <v>有</v>
      </c>
      <c r="Q312" s="11" t="str">
        <f>IFERROR(HYPERLINK(VLOOKUP(K:K,权属资料路径!A:B,2,FALSE),"有"),"无")</f>
        <v>无</v>
      </c>
      <c r="R312" s="11" t="str">
        <f>IFERROR(HYPERLINK(VLOOKUP(F:F,调查资料路径!A:B,2,FALSE),"有"),"无")</f>
        <v>无</v>
      </c>
      <c r="S312" s="12" t="str">
        <f t="shared" si="257"/>
        <v>有</v>
      </c>
      <c r="T312" s="1" t="s">
        <v>2536</v>
      </c>
      <c r="X312" s="1" t="s">
        <v>233</v>
      </c>
      <c r="Y312" s="1" t="str">
        <f t="shared" si="258"/>
        <v>3</v>
      </c>
      <c r="Z312" s="33" t="s">
        <v>2537</v>
      </c>
      <c r="AA312" s="1" t="str">
        <f>VLOOKUP(L:L,[1]Sheet1!$A:$N,2,FALSE)</f>
        <v>四川省旺苍县天星乡木瓜村2组29号</v>
      </c>
      <c r="AB312" s="1">
        <f t="shared" si="231"/>
        <v>0</v>
      </c>
      <c r="AC312" s="1" t="str">
        <f t="shared" si="232"/>
        <v>旺苍县天星乡木瓜村2组集体经济组织成员</v>
      </c>
      <c r="AD312" s="1">
        <v>628216</v>
      </c>
      <c r="AE312" s="1" t="s">
        <v>172</v>
      </c>
      <c r="AF312" s="1" t="s">
        <v>173</v>
      </c>
      <c r="AG312" s="1" t="s">
        <v>567</v>
      </c>
      <c r="AH312" s="1" t="str">
        <f t="shared" si="259"/>
        <v>旺苍县天星乡木瓜村2组付德庭住宅一幢1-2层</v>
      </c>
      <c r="AJ312" s="1" t="s">
        <v>568</v>
      </c>
      <c r="AK312" s="5" t="s">
        <v>2538</v>
      </c>
      <c r="AL312" s="5"/>
      <c r="AM312" s="5"/>
      <c r="AN312" s="5"/>
      <c r="AO312" s="5"/>
      <c r="AP312" s="24" t="s">
        <v>177</v>
      </c>
      <c r="AQ312" s="5"/>
      <c r="AR312" s="5"/>
      <c r="AS312" s="25" t="str">
        <f t="shared" si="260"/>
        <v>本宗地采用测距仪丈量了部分界址边长。界址线清楚，双方现场指界，与邻宗地无争议。</v>
      </c>
      <c r="AT312" s="5" t="s">
        <v>178</v>
      </c>
      <c r="AU312" s="1" t="s">
        <v>179</v>
      </c>
      <c r="AW312" s="1" t="s">
        <v>180</v>
      </c>
      <c r="AY312" s="5" t="s">
        <v>181</v>
      </c>
      <c r="BA312" s="1" t="s">
        <v>182</v>
      </c>
      <c r="BB312" s="1" t="s">
        <v>2539</v>
      </c>
      <c r="BD312" s="1" t="e">
        <f>VLOOKUP(K:K,面签资料路径!A:C,2,0)</f>
        <v>#N/A</v>
      </c>
      <c r="BG312" s="1" t="s">
        <v>207</v>
      </c>
      <c r="BH312" s="1" t="s">
        <v>185</v>
      </c>
      <c r="BJ312" s="1" t="s">
        <v>186</v>
      </c>
      <c r="BK312" s="1" t="str">
        <f t="shared" si="261"/>
        <v>自行修建</v>
      </c>
      <c r="BL312" s="1" t="s">
        <v>208</v>
      </c>
      <c r="BM312" s="1" t="s">
        <v>209</v>
      </c>
      <c r="BU312" s="34"/>
      <c r="BX312" s="1" t="s">
        <v>189</v>
      </c>
      <c r="BY312" s="1" t="s">
        <v>189</v>
      </c>
      <c r="BZ312" s="1" t="s">
        <v>189</v>
      </c>
      <c r="CA312" s="1" t="s">
        <v>189</v>
      </c>
      <c r="CB312" s="1" t="s">
        <v>189</v>
      </c>
      <c r="CC312" s="1" t="s">
        <v>188</v>
      </c>
      <c r="CD312" s="1" t="s">
        <v>189</v>
      </c>
      <c r="CE312" s="5"/>
      <c r="CF312" s="34"/>
      <c r="DC312" s="1" t="s">
        <v>217</v>
      </c>
      <c r="DD312" s="1" t="s">
        <v>244</v>
      </c>
      <c r="DE312" s="1" t="s">
        <v>211</v>
      </c>
      <c r="DF312" s="1" t="s">
        <v>2410</v>
      </c>
      <c r="DG312" s="1" t="s">
        <v>193</v>
      </c>
      <c r="DH312" s="1" t="s">
        <v>220</v>
      </c>
      <c r="DI312" s="1" t="s">
        <v>194</v>
      </c>
      <c r="DJ312" s="1" t="s">
        <v>194</v>
      </c>
      <c r="DK312" s="1" t="s">
        <v>194</v>
      </c>
      <c r="DL312" s="1" t="s">
        <v>194</v>
      </c>
      <c r="DM312" s="1">
        <v>261.43</v>
      </c>
      <c r="DN312" s="41">
        <f>ROUND(IF(AM312="是",IFERROR(DM312*EE312/SUMIF(F:F,F312,EE:EE),DM312),IFERROR(DM312*BT312/SUMIF(F:F,F312,BT:BT),DM312)),2)</f>
        <v>261.43</v>
      </c>
      <c r="DO312" s="41">
        <v>242.37</v>
      </c>
      <c r="DP312" s="41">
        <f>ROUND(IF(AM312="是",IFERROR(DO312*EE312/SUMIF(F:F,F312,EE:EE),DO312),IFERROR(DO312*BT312/SUMIF(F:F,F312,BT:BT),DO312)),2)</f>
        <v>242.37</v>
      </c>
      <c r="DQ312" s="41">
        <v>0</v>
      </c>
      <c r="DR312" s="41">
        <v>0</v>
      </c>
      <c r="DS312" s="41">
        <v>0</v>
      </c>
      <c r="DT312" s="41">
        <v>242.37</v>
      </c>
      <c r="DU312" s="41">
        <v>211.22</v>
      </c>
      <c r="DV312" s="41">
        <v>0</v>
      </c>
      <c r="DW312" s="41">
        <v>0</v>
      </c>
      <c r="DX312" s="41">
        <v>0</v>
      </c>
      <c r="DY312" s="41">
        <v>0</v>
      </c>
      <c r="DZ312" s="41">
        <v>0</v>
      </c>
      <c r="EA312" s="41">
        <v>0</v>
      </c>
      <c r="EB312" s="41">
        <v>0</v>
      </c>
      <c r="EC312" s="41">
        <v>0</v>
      </c>
      <c r="ED312" s="41">
        <v>0</v>
      </c>
      <c r="EE312" s="41">
        <f>ROUND(IF(AM312="是",SUM(DQ312:EC312),IFERROR(SUM(DQ312:EC312)*BT312/SUMIF(F:F,F312,BT:BT),SUM(DQ312:EC312))),2)</f>
        <v>453.59</v>
      </c>
      <c r="EF312" s="41" t="s">
        <v>195</v>
      </c>
      <c r="EG312" s="41">
        <f t="shared" si="236"/>
        <v>90</v>
      </c>
      <c r="EH312" s="41">
        <f t="shared" si="237"/>
        <v>156.153081130704</v>
      </c>
      <c r="EI312" s="1">
        <v>2</v>
      </c>
      <c r="EJ312" s="41">
        <f t="shared" si="238"/>
        <v>171.43</v>
      </c>
      <c r="EK312" s="41">
        <f t="shared" si="239"/>
        <v>297.436918869296</v>
      </c>
      <c r="EL312" s="41"/>
      <c r="EM312" s="33" t="str">
        <f t="shared" si="226"/>
        <v>经确认，该宗地总面积为261.43平方米，合法用地面积为90平方米，超占土地面积为171.43平方米;建筑总面积为0平方米，合法建筑面积为156.15平方米，超占建筑面积为297.44平方米</v>
      </c>
      <c r="EN312" s="33"/>
      <c r="EO312" s="43" t="str">
        <f t="shared" si="240"/>
        <v>该宗地面积为261.43平方米，合法面积为90平方米，超占土地面积为171.43平方米；建筑总面积为0平方米，合法建筑面积为156.15平方米，超占建筑面积为297.44平方米。
</v>
      </c>
      <c r="ES312" s="1">
        <f t="shared" si="241"/>
        <v>2</v>
      </c>
      <c r="ET312" s="1" t="str">
        <f t="shared" si="242"/>
        <v>2</v>
      </c>
      <c r="EU312" s="1">
        <f t="shared" si="243"/>
        <v>0</v>
      </c>
      <c r="EV312" s="1">
        <f t="shared" si="244"/>
        <v>1</v>
      </c>
      <c r="EW312" s="1" t="str">
        <f t="shared" si="245"/>
        <v>1-2</v>
      </c>
      <c r="EX312" s="1" t="str">
        <f t="shared" si="246"/>
        <v>2</v>
      </c>
      <c r="EY312" s="1" t="str">
        <f t="shared" si="247"/>
        <v>1-2层</v>
      </c>
      <c r="EZ312" s="41"/>
      <c r="FA312" s="41"/>
      <c r="FB312" s="5">
        <v>20210526</v>
      </c>
      <c r="FC312" s="41"/>
      <c r="FD312" s="41"/>
      <c r="FE312" s="41"/>
      <c r="FF312" s="41"/>
      <c r="FG312" s="41"/>
      <c r="FH312" s="41"/>
      <c r="FI312" s="41"/>
      <c r="FJ312" s="41"/>
    </row>
    <row r="313" s="1" customFormat="1" ht="50" customHeight="1" spans="1:166">
      <c r="A313" s="1">
        <v>1</v>
      </c>
      <c r="B313" s="1" t="s">
        <v>2540</v>
      </c>
      <c r="C313" s="3" t="s">
        <v>2541</v>
      </c>
      <c r="D313" s="1" t="str">
        <f t="shared" si="255"/>
        <v>510821217203JC00381</v>
      </c>
      <c r="E313" s="1" t="str">
        <f t="shared" si="256"/>
        <v>510821217203JC00381F00010001</v>
      </c>
      <c r="F313" s="1" t="s">
        <v>2542</v>
      </c>
      <c r="G313" s="1" t="s">
        <v>169</v>
      </c>
      <c r="H313" s="1">
        <f>COUNTIF(F:F,F313)</f>
        <v>1</v>
      </c>
      <c r="I313" s="5" t="s">
        <v>170</v>
      </c>
      <c r="L313" s="1" t="s">
        <v>2543</v>
      </c>
      <c r="M313" s="1">
        <f>COUNTIF(L:L,L313)</f>
        <v>1</v>
      </c>
      <c r="P313" s="6" t="str">
        <f>IFERROR(HYPERLINK(VLOOKUP(L:L,户籍资料路径!A:C,2,FALSE),"有"),"无")</f>
        <v>有</v>
      </c>
      <c r="Q313" s="11" t="str">
        <f>IFERROR(HYPERLINK(VLOOKUP(K:K,权属资料路径!A:B,2,FALSE),"有"),"无")</f>
        <v>无</v>
      </c>
      <c r="R313" s="11" t="str">
        <f>IFERROR(HYPERLINK(VLOOKUP(F:F,调查资料路径!A:B,2,FALSE),"有"),"无")</f>
        <v>无</v>
      </c>
      <c r="S313" s="12" t="str">
        <f t="shared" si="257"/>
        <v>有</v>
      </c>
      <c r="T313" s="1" t="s">
        <v>2544</v>
      </c>
      <c r="X313" s="1" t="s">
        <v>233</v>
      </c>
      <c r="Y313" s="1" t="str">
        <f t="shared" si="258"/>
        <v>3</v>
      </c>
      <c r="Z313" s="33" t="s">
        <v>2545</v>
      </c>
      <c r="AA313" s="1" t="str">
        <f>VLOOKUP(L:L,[1]Sheet1!$A:$N,2,FALSE)</f>
        <v>四川省旺苍县天星乡木瓜村9组19号</v>
      </c>
      <c r="AB313" s="1">
        <f t="shared" si="231"/>
        <v>0</v>
      </c>
      <c r="AC313" s="1" t="str">
        <f t="shared" si="232"/>
        <v>旺苍县天星乡木瓜村2组集体经济组织成员</v>
      </c>
      <c r="AD313" s="1">
        <v>628216</v>
      </c>
      <c r="AE313" s="1" t="s">
        <v>172</v>
      </c>
      <c r="AF313" s="1" t="s">
        <v>173</v>
      </c>
      <c r="AG313" s="1" t="s">
        <v>567</v>
      </c>
      <c r="AH313" s="1" t="str">
        <f t="shared" si="259"/>
        <v>旺苍县天星乡木瓜村2组付朝周住宅一幢1-1层</v>
      </c>
      <c r="AJ313" s="1" t="s">
        <v>568</v>
      </c>
      <c r="AK313" s="5" t="s">
        <v>2292</v>
      </c>
      <c r="AL313" s="5"/>
      <c r="AM313" s="5"/>
      <c r="AN313" s="5"/>
      <c r="AO313" s="5"/>
      <c r="AP313" s="24" t="s">
        <v>177</v>
      </c>
      <c r="AQ313" s="5"/>
      <c r="AR313" s="5"/>
      <c r="AS313" s="25" t="str">
        <f t="shared" si="260"/>
        <v>本宗地采用测距仪丈量了部分界址边长。界址线清楚，双方现场指界，与邻宗地无争议。</v>
      </c>
      <c r="AT313" s="5" t="s">
        <v>178</v>
      </c>
      <c r="AU313" s="1" t="s">
        <v>179</v>
      </c>
      <c r="AW313" s="1" t="s">
        <v>180</v>
      </c>
      <c r="AY313" s="5" t="s">
        <v>181</v>
      </c>
      <c r="BA313" s="1" t="s">
        <v>182</v>
      </c>
      <c r="BB313" s="1" t="s">
        <v>2073</v>
      </c>
      <c r="BD313" s="1" t="e">
        <f>VLOOKUP(K:K,面签资料路径!A:C,2,0)</f>
        <v>#N/A</v>
      </c>
      <c r="BG313" s="1" t="s">
        <v>207</v>
      </c>
      <c r="BH313" s="1" t="s">
        <v>185</v>
      </c>
      <c r="BJ313" s="1" t="s">
        <v>186</v>
      </c>
      <c r="BK313" s="1" t="str">
        <f t="shared" si="261"/>
        <v>自行修建</v>
      </c>
      <c r="BL313" s="1" t="s">
        <v>208</v>
      </c>
      <c r="BM313" s="1" t="s">
        <v>209</v>
      </c>
      <c r="BU313" s="34"/>
      <c r="BX313" s="1" t="s">
        <v>188</v>
      </c>
      <c r="BY313" s="1" t="s">
        <v>189</v>
      </c>
      <c r="BZ313" s="1" t="s">
        <v>189</v>
      </c>
      <c r="CA313" s="1" t="s">
        <v>189</v>
      </c>
      <c r="CB313" s="1" t="s">
        <v>189</v>
      </c>
      <c r="CC313" s="1" t="s">
        <v>188</v>
      </c>
      <c r="CD313" s="1" t="s">
        <v>189</v>
      </c>
      <c r="CE313" s="5"/>
      <c r="CF313" s="34"/>
      <c r="DC313" s="1" t="s">
        <v>169</v>
      </c>
      <c r="DD313" s="1" t="s">
        <v>210</v>
      </c>
      <c r="DE313" s="1" t="s">
        <v>192</v>
      </c>
      <c r="DF313" s="1" t="s">
        <v>192</v>
      </c>
      <c r="DG313" s="1" t="s">
        <v>220</v>
      </c>
      <c r="DH313" s="1" t="s">
        <v>192</v>
      </c>
      <c r="DI313" s="1" t="s">
        <v>194</v>
      </c>
      <c r="DJ313" s="1" t="s">
        <v>194</v>
      </c>
      <c r="DK313" s="1" t="s">
        <v>194</v>
      </c>
      <c r="DL313" s="1" t="s">
        <v>194</v>
      </c>
      <c r="DM313" s="1">
        <v>304.99</v>
      </c>
      <c r="DN313" s="41">
        <f>ROUND(IF(AM313="是",IFERROR(DM313*EE313/SUMIF(F:F,F313,EE:EE),DM313),IFERROR(DM313*BT313/SUMIF(F:F,F313,BT:BT),DM313)),2)</f>
        <v>304.99</v>
      </c>
      <c r="DO313" s="41">
        <v>225.82</v>
      </c>
      <c r="DP313" s="41">
        <f>ROUND(IF(AM313="是",IFERROR(DO313*EE313/SUMIF(F:F,F313,EE:EE),DO313),IFERROR(DO313*BT313/SUMIF(F:F,F313,BT:BT),DO313)),2)</f>
        <v>225.82</v>
      </c>
      <c r="DQ313" s="41">
        <v>0</v>
      </c>
      <c r="DR313" s="41">
        <v>0</v>
      </c>
      <c r="DS313" s="41">
        <v>0</v>
      </c>
      <c r="DT313" s="41">
        <v>225.82</v>
      </c>
      <c r="DU313" s="41">
        <v>0</v>
      </c>
      <c r="DV313" s="41">
        <v>0</v>
      </c>
      <c r="DW313" s="41">
        <v>0</v>
      </c>
      <c r="DX313" s="41">
        <v>0</v>
      </c>
      <c r="DY313" s="41">
        <v>0</v>
      </c>
      <c r="DZ313" s="41">
        <v>0</v>
      </c>
      <c r="EA313" s="41">
        <v>0</v>
      </c>
      <c r="EB313" s="41">
        <v>0</v>
      </c>
      <c r="EC313" s="41">
        <v>0</v>
      </c>
      <c r="ED313" s="41">
        <v>0</v>
      </c>
      <c r="EE313" s="41">
        <f>ROUND(IF(AM313="是",SUM(DQ313:EC313),IFERROR(SUM(DQ313:EC313)*BT313/SUMIF(F:F,F313,BT:BT),SUM(DQ313:EC313))),2)</f>
        <v>225.82</v>
      </c>
      <c r="EF313" s="41" t="s">
        <v>195</v>
      </c>
      <c r="EG313" s="41">
        <f t="shared" si="236"/>
        <v>90</v>
      </c>
      <c r="EH313" s="41">
        <f t="shared" si="237"/>
        <v>66.6375946752352</v>
      </c>
      <c r="EI313" s="1">
        <v>1</v>
      </c>
      <c r="EJ313" s="41">
        <f t="shared" si="238"/>
        <v>214.99</v>
      </c>
      <c r="EK313" s="41">
        <f t="shared" si="239"/>
        <v>159.182405324765</v>
      </c>
      <c r="EL313" s="41"/>
      <c r="EM313" s="33" t="str">
        <f t="shared" si="226"/>
        <v>经确认，该宗地总面积为304.99平方米，合法用地面积为90平方米，超占土地面积为214.99平方米;建筑总面积为0平方米，合法建筑面积为66.64平方米，超占建筑面积为159.18平方米</v>
      </c>
      <c r="EN313" s="33"/>
      <c r="EO313" s="43" t="str">
        <f t="shared" si="240"/>
        <v>该宗地面积为304.99平方米，合法面积为90平方米，超占土地面积为214.99平方米；建筑总面积为0平方米，合法建筑面积为66.64平方米，超占建筑面积为159.18平方米。
</v>
      </c>
      <c r="ES313" s="1">
        <f t="shared" si="241"/>
        <v>1</v>
      </c>
      <c r="ET313" s="1" t="str">
        <f t="shared" si="242"/>
        <v>1</v>
      </c>
      <c r="EU313" s="1">
        <f t="shared" si="243"/>
        <v>0</v>
      </c>
      <c r="EV313" s="1">
        <f t="shared" si="244"/>
        <v>1</v>
      </c>
      <c r="EW313" s="1" t="str">
        <f t="shared" si="245"/>
        <v>1-1</v>
      </c>
      <c r="EX313" s="1" t="str">
        <f t="shared" si="246"/>
        <v>1</v>
      </c>
      <c r="EY313" s="1" t="str">
        <f t="shared" si="247"/>
        <v>1-1层</v>
      </c>
      <c r="EZ313" s="41"/>
      <c r="FA313" s="41"/>
      <c r="FB313" s="5">
        <v>20210526</v>
      </c>
      <c r="FC313" s="41"/>
      <c r="FD313" s="41"/>
      <c r="FE313" s="41"/>
      <c r="FF313" s="41"/>
      <c r="FG313" s="41"/>
      <c r="FH313" s="41"/>
      <c r="FI313" s="41"/>
      <c r="FJ313" s="41"/>
    </row>
    <row r="314" s="1" customFormat="1" ht="50" customHeight="1" spans="1:166">
      <c r="A314" s="1">
        <v>1</v>
      </c>
      <c r="B314" s="1" t="s">
        <v>2546</v>
      </c>
      <c r="C314" s="3" t="s">
        <v>2547</v>
      </c>
      <c r="D314" s="1" t="str">
        <f t="shared" si="255"/>
        <v>510821217203JC00382</v>
      </c>
      <c r="E314" s="1" t="str">
        <f t="shared" si="256"/>
        <v>510821217203JC00382F00010001</v>
      </c>
      <c r="F314" s="1" t="s">
        <v>2548</v>
      </c>
      <c r="G314" s="1" t="s">
        <v>169</v>
      </c>
      <c r="H314" s="1">
        <f>COUNTIF(F:F,F314)</f>
        <v>1</v>
      </c>
      <c r="I314" s="5" t="s">
        <v>170</v>
      </c>
      <c r="L314" s="1" t="s">
        <v>2549</v>
      </c>
      <c r="M314" s="1">
        <f>COUNTIF(L:L,L314)</f>
        <v>1</v>
      </c>
      <c r="P314" s="6" t="str">
        <f>IFERROR(HYPERLINK(VLOOKUP(L:L,户籍资料路径!A:C,2,FALSE),"有"),"无")</f>
        <v>有</v>
      </c>
      <c r="Q314" s="11" t="str">
        <f>IFERROR(HYPERLINK(VLOOKUP(K:K,权属资料路径!A:B,2,FALSE),"有"),"无")</f>
        <v>无</v>
      </c>
      <c r="R314" s="11" t="str">
        <f>IFERROR(HYPERLINK(VLOOKUP(F:F,调查资料路径!A:B,2,FALSE),"有"),"无")</f>
        <v>无</v>
      </c>
      <c r="S314" s="12" t="str">
        <f t="shared" si="257"/>
        <v>有</v>
      </c>
      <c r="T314" s="1" t="s">
        <v>2550</v>
      </c>
      <c r="X314" s="1" t="s">
        <v>202</v>
      </c>
      <c r="Y314" s="1" t="str">
        <f t="shared" si="258"/>
        <v>4</v>
      </c>
      <c r="Z314" s="1" t="s">
        <v>2551</v>
      </c>
      <c r="AA314" s="1" t="str">
        <f>VLOOKUP(L:L,[1]Sheet1!$A:$N,2,FALSE)</f>
        <v>四川省旺苍县天星乡木瓜村2组17号</v>
      </c>
      <c r="AB314" s="1">
        <f t="shared" si="231"/>
        <v>0</v>
      </c>
      <c r="AC314" s="1" t="str">
        <f t="shared" si="232"/>
        <v>旺苍县天星乡木瓜村2组集体经济组织成员</v>
      </c>
      <c r="AD314" s="1">
        <v>628216</v>
      </c>
      <c r="AE314" s="1" t="s">
        <v>172</v>
      </c>
      <c r="AF314" s="1" t="s">
        <v>173</v>
      </c>
      <c r="AG314" s="1" t="s">
        <v>567</v>
      </c>
      <c r="AH314" s="1" t="str">
        <f t="shared" si="259"/>
        <v>旺苍县天星乡木瓜村2组付奎庭住宅一幢1-2层</v>
      </c>
      <c r="AJ314" s="1" t="s">
        <v>568</v>
      </c>
      <c r="AK314" s="5" t="s">
        <v>2552</v>
      </c>
      <c r="AL314" s="5"/>
      <c r="AM314" s="5"/>
      <c r="AN314" s="5"/>
      <c r="AO314" s="5"/>
      <c r="AP314" s="24" t="s">
        <v>177</v>
      </c>
      <c r="AQ314" s="9"/>
      <c r="AR314" s="5"/>
      <c r="AS314" s="25" t="str">
        <f t="shared" si="260"/>
        <v>本宗地采用测距仪丈量了部分界址边长。界址线清楚，双方现场指界，与邻宗地无争议。</v>
      </c>
      <c r="AT314" s="5" t="s">
        <v>178</v>
      </c>
      <c r="AU314" s="1" t="s">
        <v>179</v>
      </c>
      <c r="AW314" s="1" t="s">
        <v>180</v>
      </c>
      <c r="AY314" s="5" t="s">
        <v>181</v>
      </c>
      <c r="BA314" s="1" t="s">
        <v>570</v>
      </c>
      <c r="BB314" s="1">
        <v>0</v>
      </c>
      <c r="BD314" s="1" t="e">
        <f>VLOOKUP(K:K,面签资料路径!A:C,2,0)</f>
        <v>#N/A</v>
      </c>
      <c r="BG314" s="1" t="s">
        <v>207</v>
      </c>
      <c r="BH314" s="1" t="s">
        <v>185</v>
      </c>
      <c r="BJ314" s="1" t="s">
        <v>186</v>
      </c>
      <c r="BK314" s="1" t="str">
        <f t="shared" si="261"/>
        <v>自行修建</v>
      </c>
      <c r="BL314" s="1" t="s">
        <v>208</v>
      </c>
      <c r="BM314" s="1" t="s">
        <v>209</v>
      </c>
      <c r="BU314" s="34"/>
      <c r="BX314" s="1" t="s">
        <v>188</v>
      </c>
      <c r="BY314" s="1" t="s">
        <v>189</v>
      </c>
      <c r="BZ314" s="1" t="s">
        <v>189</v>
      </c>
      <c r="CA314" s="1" t="s">
        <v>189</v>
      </c>
      <c r="CB314" s="1" t="s">
        <v>189</v>
      </c>
      <c r="CC314" s="1" t="s">
        <v>188</v>
      </c>
      <c r="CD314" s="1" t="s">
        <v>189</v>
      </c>
      <c r="CE314" s="5"/>
      <c r="CF314" s="34"/>
      <c r="DC314" s="1" t="s">
        <v>217</v>
      </c>
      <c r="DD314" s="1" t="s">
        <v>244</v>
      </c>
      <c r="DE314" s="1" t="s">
        <v>2553</v>
      </c>
      <c r="DF314" s="1" t="s">
        <v>192</v>
      </c>
      <c r="DG314" s="1" t="s">
        <v>192</v>
      </c>
      <c r="DH314" s="1" t="s">
        <v>192</v>
      </c>
      <c r="DI314" s="1" t="s">
        <v>194</v>
      </c>
      <c r="DJ314" s="1" t="s">
        <v>194</v>
      </c>
      <c r="DK314" s="1" t="s">
        <v>194</v>
      </c>
      <c r="DL314" s="1" t="s">
        <v>194</v>
      </c>
      <c r="DM314" s="1">
        <v>132.91</v>
      </c>
      <c r="DN314" s="41">
        <f>ROUND(IF(AM314="是",IFERROR(DM314*EE314/SUMIF(F:F,F314,EE:EE),DM314),IFERROR(DM314*BT314/SUMIF(F:F,F314,BT:BT),DM314)),2)</f>
        <v>132.91</v>
      </c>
      <c r="DO314" s="41">
        <v>117.88</v>
      </c>
      <c r="DP314" s="41">
        <f>ROUND(IF(AM314="是",IFERROR(DO314*EE314/SUMIF(F:F,F314,EE:EE),DO314),IFERROR(DO314*BT314/SUMIF(F:F,F314,BT:BT),DO314)),2)</f>
        <v>117.88</v>
      </c>
      <c r="DQ314" s="41">
        <v>0</v>
      </c>
      <c r="DR314" s="41">
        <v>0</v>
      </c>
      <c r="DS314" s="41">
        <v>0</v>
      </c>
      <c r="DT314" s="41">
        <v>117.88</v>
      </c>
      <c r="DU314" s="41">
        <v>117.88</v>
      </c>
      <c r="DV314" s="41">
        <v>0</v>
      </c>
      <c r="DW314" s="41">
        <v>0</v>
      </c>
      <c r="DX314" s="41">
        <v>0</v>
      </c>
      <c r="DY314" s="41">
        <v>0</v>
      </c>
      <c r="DZ314" s="41">
        <v>0</v>
      </c>
      <c r="EA314" s="41">
        <v>0</v>
      </c>
      <c r="EB314" s="41">
        <v>0</v>
      </c>
      <c r="EC314" s="41">
        <v>0</v>
      </c>
      <c r="ED314" s="41">
        <v>0</v>
      </c>
      <c r="EE314" s="41">
        <f>ROUND(IF(AM314="是",SUM(DQ314:EC314),IFERROR(SUM(DQ314:EC314)*BT314/SUMIF(F:F,F314,BT:BT),SUM(DQ314:EC314))),2)</f>
        <v>235.76</v>
      </c>
      <c r="EF314" s="41" t="s">
        <v>195</v>
      </c>
      <c r="EG314" s="41">
        <f t="shared" si="236"/>
        <v>120</v>
      </c>
      <c r="EH314" s="41">
        <f t="shared" si="237"/>
        <v>212.859829960123</v>
      </c>
      <c r="EI314" s="1">
        <v>2</v>
      </c>
      <c r="EJ314" s="41">
        <f t="shared" si="238"/>
        <v>12.91</v>
      </c>
      <c r="EK314" s="41">
        <f t="shared" si="239"/>
        <v>22.9001700398766</v>
      </c>
      <c r="EL314" s="41"/>
      <c r="EM314" s="33" t="str">
        <f t="shared" si="226"/>
        <v>经确认，该宗地总面积为132.91平方米，合法用地面积为120平方米，超占土地面积为12.91平方米;建筑总面积为0平方米，合法建筑面积为212.86平方米，超占建筑面积为22.9平方米</v>
      </c>
      <c r="EN314" s="33"/>
      <c r="EO314" s="43" t="str">
        <f t="shared" si="240"/>
        <v>该宗地面积为132.91平方米，合法面积为120平方米，超占土地面积为12.91平方米；建筑总面积为0平方米，合法建筑面积为212.86平方米，超占建筑面积为22.9平方米。
</v>
      </c>
      <c r="ES314" s="1">
        <f t="shared" si="241"/>
        <v>2</v>
      </c>
      <c r="ET314" s="1" t="str">
        <f t="shared" si="242"/>
        <v>2</v>
      </c>
      <c r="EU314" s="1">
        <f t="shared" si="243"/>
        <v>0</v>
      </c>
      <c r="EV314" s="1">
        <f t="shared" si="244"/>
        <v>1</v>
      </c>
      <c r="EW314" s="1" t="str">
        <f t="shared" si="245"/>
        <v>1-2</v>
      </c>
      <c r="EX314" s="1" t="str">
        <f t="shared" si="246"/>
        <v>2</v>
      </c>
      <c r="EY314" s="1" t="str">
        <f t="shared" si="247"/>
        <v>1-2层</v>
      </c>
      <c r="EZ314" s="41"/>
      <c r="FA314" s="41"/>
      <c r="FB314" s="5">
        <v>20210526</v>
      </c>
      <c r="FC314" s="41"/>
      <c r="FD314" s="41"/>
      <c r="FE314" s="41"/>
      <c r="FF314" s="41"/>
      <c r="FG314" s="41"/>
      <c r="FH314" s="41"/>
      <c r="FI314" s="41"/>
      <c r="FJ314" s="41"/>
    </row>
    <row r="315" s="1" customFormat="1" ht="50" customHeight="1" spans="1:166">
      <c r="A315" s="1">
        <v>1</v>
      </c>
      <c r="B315" s="1" t="s">
        <v>2554</v>
      </c>
      <c r="C315" s="3" t="s">
        <v>2555</v>
      </c>
      <c r="D315" s="1" t="str">
        <f t="shared" si="255"/>
        <v>510821217203JC00383</v>
      </c>
      <c r="E315" s="1" t="str">
        <f t="shared" si="256"/>
        <v>510821217203JC00383F00010001</v>
      </c>
      <c r="F315" s="1" t="s">
        <v>2556</v>
      </c>
      <c r="G315" s="1" t="s">
        <v>169</v>
      </c>
      <c r="H315" s="1">
        <f>COUNTIF(F:F,F315)</f>
        <v>1</v>
      </c>
      <c r="I315" s="5" t="s">
        <v>170</v>
      </c>
      <c r="J315" s="9"/>
      <c r="L315" s="1" t="s">
        <v>2557</v>
      </c>
      <c r="M315" s="1">
        <f>COUNTIF(L:L,L315)</f>
        <v>1</v>
      </c>
      <c r="P315" s="6" t="str">
        <f>IFERROR(HYPERLINK(VLOOKUP(L:L,户籍资料路径!A:C,2,FALSE),"有"),"无")</f>
        <v>有</v>
      </c>
      <c r="Q315" s="11" t="str">
        <f>IFERROR(HYPERLINK(VLOOKUP(K:K,权属资料路径!A:B,2,FALSE),"有"),"无")</f>
        <v>无</v>
      </c>
      <c r="R315" s="11" t="str">
        <f>IFERROR(HYPERLINK(VLOOKUP(F:F,调查资料路径!A:B,2,FALSE),"有"),"无")</f>
        <v>无</v>
      </c>
      <c r="S315" s="12" t="str">
        <f t="shared" si="257"/>
        <v>有</v>
      </c>
      <c r="T315" s="1" t="s">
        <v>2558</v>
      </c>
      <c r="X315" s="1" t="s">
        <v>217</v>
      </c>
      <c r="Y315" s="1" t="str">
        <f t="shared" si="258"/>
        <v>2</v>
      </c>
      <c r="Z315" s="33" t="s">
        <v>2559</v>
      </c>
      <c r="AA315" s="1" t="str">
        <f>VLOOKUP(L:L,[1]Sheet1!$A:$N,2,FALSE)</f>
        <v>四川省旺苍县天星乡木瓜村2组16号</v>
      </c>
      <c r="AB315" s="1">
        <f t="shared" si="231"/>
        <v>0</v>
      </c>
      <c r="AC315" s="1" t="str">
        <f t="shared" si="232"/>
        <v>旺苍县天星乡木瓜村2组集体经济组织成员</v>
      </c>
      <c r="AD315" s="1">
        <v>628216</v>
      </c>
      <c r="AE315" s="1" t="s">
        <v>172</v>
      </c>
      <c r="AF315" s="1" t="s">
        <v>173</v>
      </c>
      <c r="AG315" s="1" t="s">
        <v>567</v>
      </c>
      <c r="AH315" s="1" t="str">
        <f t="shared" si="259"/>
        <v>旺苍县天星乡木瓜村2组付朝忠住宅一幢1-1层</v>
      </c>
      <c r="AJ315" s="1" t="s">
        <v>568</v>
      </c>
      <c r="AK315" s="5" t="s">
        <v>2560</v>
      </c>
      <c r="AL315" s="5"/>
      <c r="AM315" s="9"/>
      <c r="AN315" s="5"/>
      <c r="AO315" s="5"/>
      <c r="AP315" s="24" t="s">
        <v>177</v>
      </c>
      <c r="AQ315" s="5"/>
      <c r="AR315" s="5"/>
      <c r="AS315" s="25" t="str">
        <f t="shared" si="260"/>
        <v>本宗地采用测距仪丈量了部分界址边长。界址线清楚，双方现场指界，与邻宗地无争议。</v>
      </c>
      <c r="AT315" s="5" t="s">
        <v>178</v>
      </c>
      <c r="AU315" s="1" t="s">
        <v>179</v>
      </c>
      <c r="AW315" s="1" t="s">
        <v>180</v>
      </c>
      <c r="AY315" s="5" t="s">
        <v>181</v>
      </c>
      <c r="BA315" s="1" t="s">
        <v>570</v>
      </c>
      <c r="BB315" s="1">
        <v>0</v>
      </c>
      <c r="BD315" s="1" t="e">
        <f>VLOOKUP(K:K,面签资料路径!A:C,2,0)</f>
        <v>#N/A</v>
      </c>
      <c r="BG315" s="1" t="s">
        <v>207</v>
      </c>
      <c r="BH315" s="1" t="s">
        <v>185</v>
      </c>
      <c r="BJ315" s="1" t="s">
        <v>186</v>
      </c>
      <c r="BK315" s="1" t="str">
        <f t="shared" si="261"/>
        <v>自行修建</v>
      </c>
      <c r="BL315" s="1" t="s">
        <v>208</v>
      </c>
      <c r="BM315" s="1" t="s">
        <v>209</v>
      </c>
      <c r="BU315" s="34"/>
      <c r="BX315" s="1" t="s">
        <v>189</v>
      </c>
      <c r="BY315" s="1" t="s">
        <v>189</v>
      </c>
      <c r="BZ315" s="1" t="s">
        <v>189</v>
      </c>
      <c r="CA315" s="1" t="s">
        <v>189</v>
      </c>
      <c r="CB315" s="1" t="s">
        <v>189</v>
      </c>
      <c r="CC315" s="1" t="s">
        <v>188</v>
      </c>
      <c r="CD315" s="1" t="s">
        <v>189</v>
      </c>
      <c r="CE315" s="5"/>
      <c r="CF315" s="34"/>
      <c r="DC315" s="1" t="s">
        <v>169</v>
      </c>
      <c r="DD315" s="1" t="s">
        <v>210</v>
      </c>
      <c r="DE315" s="1" t="s">
        <v>220</v>
      </c>
      <c r="DF315" s="1" t="s">
        <v>192</v>
      </c>
      <c r="DG315" s="1" t="s">
        <v>2561</v>
      </c>
      <c r="DH315" s="1" t="s">
        <v>211</v>
      </c>
      <c r="DI315" s="1" t="s">
        <v>194</v>
      </c>
      <c r="DJ315" s="1" t="s">
        <v>194</v>
      </c>
      <c r="DK315" s="1" t="s">
        <v>194</v>
      </c>
      <c r="DL315" s="1" t="s">
        <v>194</v>
      </c>
      <c r="DM315" s="1">
        <v>192.95</v>
      </c>
      <c r="DN315" s="41">
        <f>ROUND(IF(AM315="是",IFERROR(DM315*EE315/SUMIF(F:F,F315,EE:EE),DM315),IFERROR(DM315*BT315/SUMIF(F:F,F315,BT:BT),DM315)),2)</f>
        <v>192.95</v>
      </c>
      <c r="DO315" s="41">
        <v>146.8</v>
      </c>
      <c r="DP315" s="41">
        <f>ROUND(IF(AM315="是",IFERROR(DO315*EE315/SUMIF(F:F,F315,EE:EE),DO315),IFERROR(DO315*BT315/SUMIF(F:F,F315,BT:BT),DO315)),2)</f>
        <v>146.8</v>
      </c>
      <c r="DQ315" s="41">
        <v>0</v>
      </c>
      <c r="DR315" s="41">
        <v>0</v>
      </c>
      <c r="DS315" s="41">
        <v>0</v>
      </c>
      <c r="DT315" s="41">
        <v>146.8</v>
      </c>
      <c r="DU315" s="41">
        <v>0</v>
      </c>
      <c r="DV315" s="41">
        <v>0</v>
      </c>
      <c r="DW315" s="41">
        <v>0</v>
      </c>
      <c r="DX315" s="41">
        <v>0</v>
      </c>
      <c r="DY315" s="41">
        <v>0</v>
      </c>
      <c r="DZ315" s="41">
        <v>0</v>
      </c>
      <c r="EA315" s="41">
        <v>0</v>
      </c>
      <c r="EB315" s="41">
        <v>0</v>
      </c>
      <c r="EC315" s="41">
        <v>0</v>
      </c>
      <c r="ED315" s="41">
        <v>0</v>
      </c>
      <c r="EE315" s="41">
        <f>ROUND(IF(AM315="是",SUM(DQ315:EC315),IFERROR(SUM(DQ315:EC315)*BT315/SUMIF(F:F,F315,BT:BT),SUM(DQ315:EC315))),2)</f>
        <v>146.8</v>
      </c>
      <c r="EF315" s="41" t="s">
        <v>195</v>
      </c>
      <c r="EG315" s="41">
        <f t="shared" si="236"/>
        <v>192.95</v>
      </c>
      <c r="EH315" s="41">
        <f t="shared" si="237"/>
        <v>146.8</v>
      </c>
      <c r="EI315" s="1">
        <v>1</v>
      </c>
      <c r="EJ315" s="41">
        <f t="shared" si="238"/>
        <v>0</v>
      </c>
      <c r="EK315" s="41">
        <f t="shared" si="239"/>
        <v>0</v>
      </c>
      <c r="EL315" s="41"/>
      <c r="EM315" s="33" t="str">
        <f t="shared" si="226"/>
        <v>无</v>
      </c>
      <c r="EN315" s="33"/>
      <c r="EO315" s="43" t="str">
        <f t="shared" si="240"/>
        <v/>
      </c>
      <c r="ES315" s="1">
        <f t="shared" si="241"/>
        <v>1</v>
      </c>
      <c r="ET315" s="1" t="str">
        <f t="shared" si="242"/>
        <v>1</v>
      </c>
      <c r="EU315" s="1">
        <f t="shared" si="243"/>
        <v>0</v>
      </c>
      <c r="EV315" s="1">
        <f t="shared" si="244"/>
        <v>1</v>
      </c>
      <c r="EW315" s="1" t="str">
        <f t="shared" si="245"/>
        <v>1-1</v>
      </c>
      <c r="EX315" s="1" t="str">
        <f t="shared" si="246"/>
        <v>1</v>
      </c>
      <c r="EY315" s="1" t="str">
        <f t="shared" si="247"/>
        <v>1-1层</v>
      </c>
      <c r="EZ315" s="41"/>
      <c r="FA315" s="41"/>
      <c r="FB315" s="5">
        <v>20210526</v>
      </c>
      <c r="FC315" s="41"/>
      <c r="FD315" s="41"/>
      <c r="FE315" s="41"/>
      <c r="FF315" s="41"/>
      <c r="FG315" s="41"/>
      <c r="FH315" s="41"/>
      <c r="FI315" s="41"/>
      <c r="FJ315" s="41"/>
    </row>
    <row r="316" s="1" customFormat="1" ht="50" customHeight="1" spans="1:166">
      <c r="A316" s="1">
        <v>1</v>
      </c>
      <c r="B316" s="1" t="s">
        <v>2562</v>
      </c>
      <c r="C316" s="3" t="s">
        <v>2563</v>
      </c>
      <c r="D316" s="1" t="str">
        <f t="shared" si="255"/>
        <v>510821217203JC00384</v>
      </c>
      <c r="E316" s="1" t="str">
        <f t="shared" si="256"/>
        <v>510821217203JC00384F00010001</v>
      </c>
      <c r="F316" s="1" t="s">
        <v>2564</v>
      </c>
      <c r="G316" s="1" t="s">
        <v>169</v>
      </c>
      <c r="H316" s="1">
        <f>COUNTIF(F:F,F316)</f>
        <v>1</v>
      </c>
      <c r="I316" s="5" t="s">
        <v>170</v>
      </c>
      <c r="L316" s="1" t="s">
        <v>2565</v>
      </c>
      <c r="M316" s="1">
        <f>COUNTIF(L:L,L316)</f>
        <v>1</v>
      </c>
      <c r="P316" s="6" t="str">
        <f>IFERROR(HYPERLINK(VLOOKUP(L:L,户籍资料路径!A:C,2,FALSE),"有"),"无")</f>
        <v>有</v>
      </c>
      <c r="Q316" s="11" t="str">
        <f>IFERROR(HYPERLINK(VLOOKUP(K:K,权属资料路径!A:B,2,FALSE),"有"),"无")</f>
        <v>无</v>
      </c>
      <c r="R316" s="11" t="str">
        <f>IFERROR(HYPERLINK(VLOOKUP(F:F,调查资料路径!A:B,2,FALSE),"有"),"无")</f>
        <v>无</v>
      </c>
      <c r="S316" s="12" t="str">
        <f t="shared" si="257"/>
        <v>有</v>
      </c>
      <c r="T316" s="1" t="s">
        <v>2566</v>
      </c>
      <c r="X316" s="1" t="s">
        <v>202</v>
      </c>
      <c r="Y316" s="1" t="str">
        <f t="shared" si="258"/>
        <v>4</v>
      </c>
      <c r="Z316" s="7"/>
      <c r="AA316" s="1" t="str">
        <f>VLOOKUP(L:L,[1]Sheet1!$A:$N,2,FALSE)</f>
        <v>四川省旺苍县天星乡木瓜村9组23号</v>
      </c>
      <c r="AB316" s="1">
        <f t="shared" si="231"/>
        <v>0</v>
      </c>
      <c r="AC316" s="1" t="str">
        <f t="shared" si="232"/>
        <v>旺苍县天星乡木瓜村1组集体经济组织成员</v>
      </c>
      <c r="AD316" s="1">
        <v>628216</v>
      </c>
      <c r="AE316" s="1" t="s">
        <v>172</v>
      </c>
      <c r="AF316" s="1" t="s">
        <v>173</v>
      </c>
      <c r="AG316" s="1" t="s">
        <v>1934</v>
      </c>
      <c r="AH316" s="1" t="str">
        <f t="shared" si="259"/>
        <v>旺苍县天星乡木瓜村1组尹玉顶住宅一幢1-2层</v>
      </c>
      <c r="AJ316" s="1" t="s">
        <v>1935</v>
      </c>
      <c r="AK316" s="5" t="s">
        <v>2567</v>
      </c>
      <c r="AL316" s="5"/>
      <c r="AM316" s="5"/>
      <c r="AN316" s="5"/>
      <c r="AO316" s="5"/>
      <c r="AP316" s="24" t="s">
        <v>177</v>
      </c>
      <c r="AQ316" s="5"/>
      <c r="AR316" s="5"/>
      <c r="AS316" s="25" t="str">
        <f t="shared" si="260"/>
        <v>本宗地采用测距仪丈量了部分界址边长。界址线清楚，双方现场指界，与邻宗地无争议。</v>
      </c>
      <c r="AT316" s="5" t="s">
        <v>178</v>
      </c>
      <c r="AU316" s="1" t="s">
        <v>179</v>
      </c>
      <c r="AW316" s="1" t="s">
        <v>180</v>
      </c>
      <c r="AY316" s="5" t="s">
        <v>181</v>
      </c>
      <c r="BA316" s="1">
        <v>0</v>
      </c>
      <c r="BB316" s="1">
        <v>0</v>
      </c>
      <c r="BD316" s="1" t="e">
        <f>VLOOKUP(K:K,面签资料路径!A:C,2,0)</f>
        <v>#N/A</v>
      </c>
      <c r="BG316" s="1" t="s">
        <v>207</v>
      </c>
      <c r="BH316" s="1" t="s">
        <v>185</v>
      </c>
      <c r="BJ316" s="1" t="s">
        <v>186</v>
      </c>
      <c r="BK316" s="1" t="str">
        <f t="shared" si="261"/>
        <v>自行修建</v>
      </c>
      <c r="BL316" s="1" t="s">
        <v>208</v>
      </c>
      <c r="BM316" s="1" t="s">
        <v>209</v>
      </c>
      <c r="BU316" s="34"/>
      <c r="BX316" s="1" t="s">
        <v>188</v>
      </c>
      <c r="BY316" s="1" t="s">
        <v>189</v>
      </c>
      <c r="BZ316" s="1" t="s">
        <v>189</v>
      </c>
      <c r="CA316" s="1" t="s">
        <v>189</v>
      </c>
      <c r="CB316" s="1" t="s">
        <v>189</v>
      </c>
      <c r="CC316" s="1" t="s">
        <v>188</v>
      </c>
      <c r="CD316" s="1" t="s">
        <v>189</v>
      </c>
      <c r="CE316" s="5"/>
      <c r="CF316" s="34"/>
      <c r="DC316" s="1" t="s">
        <v>217</v>
      </c>
      <c r="DD316" s="1" t="s">
        <v>244</v>
      </c>
      <c r="DE316" s="1" t="s">
        <v>211</v>
      </c>
      <c r="DF316" s="1" t="s">
        <v>193</v>
      </c>
      <c r="DG316" s="1" t="s">
        <v>220</v>
      </c>
      <c r="DH316" s="1" t="s">
        <v>220</v>
      </c>
      <c r="DI316" s="1" t="s">
        <v>194</v>
      </c>
      <c r="DJ316" s="1" t="s">
        <v>194</v>
      </c>
      <c r="DK316" s="1" t="s">
        <v>194</v>
      </c>
      <c r="DL316" s="1" t="s">
        <v>194</v>
      </c>
      <c r="DM316" s="1">
        <v>201.12</v>
      </c>
      <c r="DN316" s="41">
        <f>ROUND(IF(AM316="是",IFERROR(DM316*EE316/SUMIF(F:F,F316,EE:EE),DM316),IFERROR(DM316*BT316/SUMIF(F:F,F316,BT:BT),DM316)),2)</f>
        <v>201.12</v>
      </c>
      <c r="DO316" s="41">
        <v>155.69</v>
      </c>
      <c r="DP316" s="41">
        <f>ROUND(IF(AM316="是",IFERROR(DO316*EE316/SUMIF(F:F,F316,EE:EE),DO316),IFERROR(DO316*BT316/SUMIF(F:F,F316,BT:BT),DO316)),2)</f>
        <v>155.69</v>
      </c>
      <c r="DQ316" s="41">
        <v>0</v>
      </c>
      <c r="DR316" s="41">
        <v>0</v>
      </c>
      <c r="DS316" s="41">
        <v>0</v>
      </c>
      <c r="DT316" s="41">
        <v>155.69</v>
      </c>
      <c r="DU316" s="41">
        <v>98.03</v>
      </c>
      <c r="DV316" s="41">
        <v>0</v>
      </c>
      <c r="DW316" s="41">
        <v>0</v>
      </c>
      <c r="DX316" s="41">
        <v>0</v>
      </c>
      <c r="DY316" s="41">
        <v>0</v>
      </c>
      <c r="DZ316" s="41">
        <v>0</v>
      </c>
      <c r="EA316" s="41">
        <v>0</v>
      </c>
      <c r="EB316" s="41">
        <v>0</v>
      </c>
      <c r="EC316" s="41">
        <v>9.42</v>
      </c>
      <c r="ED316" s="41">
        <v>0</v>
      </c>
      <c r="EE316" s="41">
        <f>ROUND(IF(AM316="是",SUM(DQ316:EC316),IFERROR(SUM(DQ316:EC316)*BT316/SUMIF(F:F,F316,BT:BT),SUM(DQ316:EC316))),2)</f>
        <v>263.14</v>
      </c>
      <c r="EF316" s="41" t="s">
        <v>195</v>
      </c>
      <c r="EG316" s="41">
        <f t="shared" si="236"/>
        <v>120</v>
      </c>
      <c r="EH316" s="41">
        <f t="shared" si="237"/>
        <v>157.00477326969</v>
      </c>
      <c r="EI316" s="1">
        <v>2</v>
      </c>
      <c r="EJ316" s="41">
        <f t="shared" si="238"/>
        <v>81.12</v>
      </c>
      <c r="EK316" s="41">
        <f t="shared" si="239"/>
        <v>106.13522673031</v>
      </c>
      <c r="EL316" s="41"/>
      <c r="EM316" s="33" t="str">
        <f t="shared" si="226"/>
        <v>经确认，该宗地总面积为201.12平方米，合法用地面积为120平方米，超占土地面积为81.12平方米;建筑总面积为0平方米，合法建筑面积为157平方米，超占建筑面积为106.14平方米</v>
      </c>
      <c r="EN316" s="33"/>
      <c r="EO316" s="43" t="str">
        <f t="shared" si="240"/>
        <v>该宗地面积为201.12平方米，合法面积为120平方米，超占土地面积为81.12平方米；建筑总面积为0平方米，合法建筑面积为157平方米，超占建筑面积为106.14平方米。
</v>
      </c>
      <c r="ES316" s="1">
        <f t="shared" si="241"/>
        <v>2</v>
      </c>
      <c r="ET316" s="1" t="str">
        <f t="shared" si="242"/>
        <v>2</v>
      </c>
      <c r="EU316" s="1">
        <f t="shared" si="243"/>
        <v>0</v>
      </c>
      <c r="EV316" s="1">
        <f t="shared" si="244"/>
        <v>1</v>
      </c>
      <c r="EW316" s="1" t="str">
        <f t="shared" si="245"/>
        <v>1-2</v>
      </c>
      <c r="EX316" s="1" t="str">
        <f t="shared" si="246"/>
        <v>2</v>
      </c>
      <c r="EY316" s="1" t="str">
        <f t="shared" si="247"/>
        <v>1-2层</v>
      </c>
      <c r="EZ316" s="41"/>
      <c r="FA316" s="41"/>
      <c r="FB316" s="5">
        <v>20210526</v>
      </c>
      <c r="FC316" s="41"/>
      <c r="FD316" s="41"/>
      <c r="FE316" s="41"/>
      <c r="FF316" s="41"/>
      <c r="FG316" s="41"/>
      <c r="FH316" s="41"/>
      <c r="FI316" s="41"/>
      <c r="FJ316" s="41"/>
    </row>
    <row r="317" s="1" customFormat="1" ht="50" customHeight="1" spans="1:166">
      <c r="A317" s="1">
        <v>1</v>
      </c>
      <c r="B317" s="1" t="s">
        <v>2568</v>
      </c>
      <c r="C317" s="3" t="s">
        <v>2569</v>
      </c>
      <c r="D317" s="1" t="str">
        <f t="shared" ref="D317:D334" si="262">F317</f>
        <v>510821217203JC00386</v>
      </c>
      <c r="E317" s="1" t="str">
        <f t="shared" ref="E317:E334" si="263">F317&amp;"F00010001"</f>
        <v>510821217203JC00386F00010001</v>
      </c>
      <c r="F317" s="1" t="s">
        <v>2570</v>
      </c>
      <c r="G317" s="1" t="s">
        <v>169</v>
      </c>
      <c r="H317" s="1">
        <f>COUNTIF(F:F,F317)</f>
        <v>1</v>
      </c>
      <c r="I317" s="5" t="s">
        <v>170</v>
      </c>
      <c r="J317"/>
      <c r="L317" s="9" t="s">
        <v>2571</v>
      </c>
      <c r="M317" s="1">
        <f>COUNTIF(L:L,L317)</f>
        <v>1</v>
      </c>
      <c r="P317" s="6" t="str">
        <f>IFERROR(HYPERLINK(VLOOKUP(L:L,户籍资料路径!A:C,2,FALSE),"有"),"无")</f>
        <v>有</v>
      </c>
      <c r="Q317" s="11" t="str">
        <f>IFERROR(HYPERLINK(VLOOKUP(L:L,权属资料路径!A:B,2,FALSE),"有"),"无")</f>
        <v>无</v>
      </c>
      <c r="R317" s="11" t="str">
        <f>IFERROR(HYPERLINK(VLOOKUP(F:F,调查资料路径!A:B,2,FALSE),"有"),"无")</f>
        <v>无</v>
      </c>
      <c r="S317" s="12" t="str">
        <f t="shared" ref="S317:S334" si="264">IF(C317&gt;0,HYPERLINK(".\"&amp;AE317&amp;AF317&amp;"房屋照片\"&amp;C317,"有"),"无")</f>
        <v>有</v>
      </c>
      <c r="T317" s="1" t="s">
        <v>2572</v>
      </c>
      <c r="X317" s="1" t="s">
        <v>202</v>
      </c>
      <c r="Y317" s="1" t="str">
        <f t="shared" ref="Y317:Y334" si="265">IF(U317&gt;0,"核实是否所有人都要享受面积",IF(V317&gt;0,"核实是否所有人都要享受面积",X317))</f>
        <v>4</v>
      </c>
      <c r="Z317" s="33" t="s">
        <v>2573</v>
      </c>
      <c r="AA317" s="1" t="str">
        <f>VLOOKUP(L:L,[1]Sheet1!$A:$N,2,FALSE)</f>
        <v>四川省旺苍县天星乡木瓜村10组18号</v>
      </c>
      <c r="AB317" s="1">
        <f t="shared" si="231"/>
        <v>0</v>
      </c>
      <c r="AC317" s="1" t="str">
        <f t="shared" si="232"/>
        <v>旺苍县天星乡木瓜村1组集体经济组织成员</v>
      </c>
      <c r="AD317" s="1">
        <v>628216</v>
      </c>
      <c r="AE317" s="1" t="s">
        <v>172</v>
      </c>
      <c r="AF317" s="1" t="s">
        <v>173</v>
      </c>
      <c r="AG317" s="1" t="s">
        <v>1934</v>
      </c>
      <c r="AH317" s="1" t="str">
        <f t="shared" ref="AH317:AH334" si="266">"旺苍县"&amp;AE317&amp;AF317&amp;AG317&amp;L317&amp;"住宅一幢1-"&amp;DC317&amp;"层"</f>
        <v>旺苍县天星乡木瓜村1组赵显贵住宅一幢1-3层</v>
      </c>
      <c r="AJ317" s="1" t="s">
        <v>1935</v>
      </c>
      <c r="AK317" s="5" t="s">
        <v>2574</v>
      </c>
      <c r="AL317" s="5"/>
      <c r="AM317" s="5"/>
      <c r="AN317" s="5"/>
      <c r="AO317" s="5"/>
      <c r="AP317" s="24" t="s">
        <v>177</v>
      </c>
      <c r="AQ317" s="5"/>
      <c r="AR317" s="5"/>
      <c r="AS317" s="25" t="str">
        <f t="shared" ref="AS317:AS334" si="267">AP317&amp;AQ317</f>
        <v>本宗地采用测距仪丈量了部分界址边长。界址线清楚，双方现场指界，与邻宗地无争议。</v>
      </c>
      <c r="AT317" s="5" t="s">
        <v>178</v>
      </c>
      <c r="AU317" s="1" t="s">
        <v>179</v>
      </c>
      <c r="AW317" s="1" t="s">
        <v>180</v>
      </c>
      <c r="AY317" s="5" t="s">
        <v>181</v>
      </c>
      <c r="BA317" s="1" t="s">
        <v>570</v>
      </c>
      <c r="BB317" s="1">
        <v>0</v>
      </c>
      <c r="BD317" s="1" t="e">
        <f>VLOOKUP(K:K,面签资料路径!A:C,2,0)</f>
        <v>#N/A</v>
      </c>
      <c r="BG317" s="1" t="s">
        <v>207</v>
      </c>
      <c r="BH317" s="1" t="s">
        <v>185</v>
      </c>
      <c r="BJ317" s="1" t="s">
        <v>186</v>
      </c>
      <c r="BK317" s="1" t="str">
        <f t="shared" ref="BK317:BK334" si="268">IF(CD317="是","继承","自行修建")</f>
        <v>自行修建</v>
      </c>
      <c r="BL317" s="1" t="s">
        <v>208</v>
      </c>
      <c r="BM317" s="1" t="s">
        <v>209</v>
      </c>
      <c r="BU317" s="34"/>
      <c r="BX317" s="1" t="s">
        <v>188</v>
      </c>
      <c r="BY317" s="1" t="s">
        <v>189</v>
      </c>
      <c r="BZ317" s="1" t="s">
        <v>189</v>
      </c>
      <c r="CA317" s="1" t="s">
        <v>189</v>
      </c>
      <c r="CB317" s="1" t="s">
        <v>189</v>
      </c>
      <c r="CC317" s="1" t="s">
        <v>188</v>
      </c>
      <c r="CD317" s="1" t="s">
        <v>189</v>
      </c>
      <c r="CE317" s="5"/>
      <c r="CF317" s="34"/>
      <c r="CI317" s="9"/>
      <c r="CP317" s="9"/>
      <c r="DC317" s="1" t="s">
        <v>233</v>
      </c>
      <c r="DD317" s="1" t="s">
        <v>244</v>
      </c>
      <c r="DE317" s="1" t="s">
        <v>2575</v>
      </c>
      <c r="DF317" s="1" t="s">
        <v>193</v>
      </c>
      <c r="DG317" s="1" t="s">
        <v>193</v>
      </c>
      <c r="DH317" s="1" t="s">
        <v>2576</v>
      </c>
      <c r="DI317" s="1" t="s">
        <v>194</v>
      </c>
      <c r="DJ317" s="1" t="s">
        <v>194</v>
      </c>
      <c r="DK317" s="1" t="s">
        <v>194</v>
      </c>
      <c r="DL317" s="1" t="s">
        <v>194</v>
      </c>
      <c r="DM317" s="1">
        <v>270.69</v>
      </c>
      <c r="DN317" s="41">
        <f>ROUND(IF(AM317="是",IFERROR(DM317*EE317/SUMIF(F:F,F317,EE:EE),DM317),IFERROR(DM317*BT317/SUMIF(F:F,F317,BT:BT),DM317)),2)</f>
        <v>270.69</v>
      </c>
      <c r="DO317" s="41">
        <v>210.45</v>
      </c>
      <c r="DP317" s="41">
        <f>ROUND(IF(AM317="是",IFERROR(DO317*EE317/SUMIF(F:F,F317,EE:EE),DO317),IFERROR(DO317*BT317/SUMIF(F:F,F317,BT:BT),DO317)),2)</f>
        <v>210.45</v>
      </c>
      <c r="DQ317" s="41">
        <v>0</v>
      </c>
      <c r="DR317" s="41">
        <v>0</v>
      </c>
      <c r="DS317" s="41">
        <v>0</v>
      </c>
      <c r="DT317" s="41">
        <v>210.45</v>
      </c>
      <c r="DU317" s="41">
        <v>138.23</v>
      </c>
      <c r="DV317" s="41">
        <v>66</v>
      </c>
      <c r="DW317" s="41">
        <v>0</v>
      </c>
      <c r="DX317" s="41">
        <v>0</v>
      </c>
      <c r="DY317" s="41">
        <v>0</v>
      </c>
      <c r="DZ317" s="41">
        <v>0</v>
      </c>
      <c r="EA317" s="41">
        <v>0</v>
      </c>
      <c r="EB317" s="41">
        <v>0</v>
      </c>
      <c r="EC317" s="41">
        <v>0</v>
      </c>
      <c r="ED317" s="41">
        <v>0</v>
      </c>
      <c r="EE317" s="41">
        <f>ROUND(IF(AM317="是",SUM(DQ317:EC317),IFERROR(SUM(DQ317:EC317)*BT317/SUMIF(F:F,F317,BT:BT),SUM(DQ317:EC317))),2)</f>
        <v>414.68</v>
      </c>
      <c r="EF317" s="41" t="s">
        <v>195</v>
      </c>
      <c r="EG317" s="41">
        <f t="shared" si="236"/>
        <v>120</v>
      </c>
      <c r="EH317" s="41">
        <f t="shared" si="237"/>
        <v>183.832428238945</v>
      </c>
      <c r="EI317" s="1">
        <v>3</v>
      </c>
      <c r="EJ317" s="41">
        <f t="shared" si="238"/>
        <v>150.69</v>
      </c>
      <c r="EK317" s="41">
        <f t="shared" si="239"/>
        <v>230.847571761055</v>
      </c>
      <c r="EL317" s="41"/>
      <c r="EM317" s="33" t="str">
        <f t="shared" ref="EM317:EM363" si="269">IF(H317=1,IF(EJ317&gt;0,IF(EK317&gt;0,"经确认，该宗地总面积为"&amp;ROUND(DM317,2)&amp;"平方米，合法用地面积为"&amp;ROUND(EG317,2)&amp;"平方米，超占土地面积为"&amp;ROUND(EJ317,2)&amp;"平方米;"&amp;"建筑总面积为"&amp;ROUND(ED317,2)&amp;"平方米，合法建筑面积为"&amp;ROUND(EH317,2)&amp;"平方米，超占建筑面积为"&amp;ROUND(EK317,2)&amp;"平方米","经确认，该宗地总面积为"&amp;ROUND(DM317,2)&amp;"平方米，合法用地面积为"&amp;ROUND(EG317,2)&amp;"平方米，超占土地面积为"&amp;ROUND(EJ317,2)&amp;"平方米;"),IF(EK317&gt;0,"经确认，建筑总面积为"&amp;ROUND(ED317,2)&amp;"平方米，合法建筑面积为"&amp;ROUND(EH317,2)&amp;"平方米，超占建筑面积为"&amp;ROUND(EK317,2)&amp;"平方米,","无")),"请手动维护该这段")</f>
        <v>经确认，该宗地总面积为270.69平方米，合法用地面积为120平方米，超占土地面积为150.69平方米;建筑总面积为0平方米，合法建筑面积为183.83平方米，超占建筑面积为230.85平方米</v>
      </c>
      <c r="EN317" s="33"/>
      <c r="EO317" s="43" t="str">
        <f t="shared" si="240"/>
        <v>该宗地面积为270.69平方米，合法面积为120平方米，超占土地面积为150.69平方米；建筑总面积为0平方米，合法建筑面积为183.83平方米，超占建筑面积为230.85平方米。
</v>
      </c>
      <c r="ES317" s="1">
        <f t="shared" si="241"/>
        <v>3</v>
      </c>
      <c r="ET317" s="1" t="str">
        <f t="shared" si="242"/>
        <v>3</v>
      </c>
      <c r="EU317" s="1">
        <f t="shared" si="243"/>
        <v>0</v>
      </c>
      <c r="EV317" s="1">
        <f t="shared" si="244"/>
        <v>1</v>
      </c>
      <c r="EW317" s="1" t="str">
        <f t="shared" si="245"/>
        <v>1-3</v>
      </c>
      <c r="EX317" s="1" t="str">
        <f t="shared" si="246"/>
        <v>3</v>
      </c>
      <c r="EY317" s="1" t="str">
        <f t="shared" si="247"/>
        <v>1-3层</v>
      </c>
      <c r="EZ317" s="41"/>
      <c r="FA317" s="41"/>
      <c r="FB317" s="5">
        <v>20210526</v>
      </c>
      <c r="FC317" s="41"/>
      <c r="FD317" s="41"/>
      <c r="FE317" s="41"/>
      <c r="FF317" s="41"/>
      <c r="FG317" s="41"/>
      <c r="FH317" s="41"/>
      <c r="FI317" s="41"/>
      <c r="FJ317" s="41"/>
    </row>
    <row r="318" s="1" customFormat="1" ht="50" customHeight="1" spans="1:166">
      <c r="A318" s="1">
        <v>1</v>
      </c>
      <c r="B318" s="1" t="s">
        <v>2577</v>
      </c>
      <c r="C318" s="3" t="s">
        <v>2578</v>
      </c>
      <c r="D318" s="1" t="str">
        <f t="shared" si="262"/>
        <v>510821217203JC00387</v>
      </c>
      <c r="E318" s="1" t="str">
        <f t="shared" si="263"/>
        <v>510821217203JC00387F00010001</v>
      </c>
      <c r="F318" s="1" t="s">
        <v>2579</v>
      </c>
      <c r="G318" s="1" t="s">
        <v>169</v>
      </c>
      <c r="H318" s="1">
        <f>COUNTIF(F:F,F318)</f>
        <v>1</v>
      </c>
      <c r="I318" s="5" t="s">
        <v>170</v>
      </c>
      <c r="J318" s="9"/>
      <c r="L318" s="1" t="s">
        <v>2580</v>
      </c>
      <c r="M318" s="1">
        <f>COUNTIF(L:L,L318)</f>
        <v>1</v>
      </c>
      <c r="P318" s="6" t="str">
        <f>IFERROR(HYPERLINK(VLOOKUP(L:L,户籍资料路径!A:C,2,FALSE),"有"),"无")</f>
        <v>有</v>
      </c>
      <c r="Q318" s="11" t="str">
        <f>IFERROR(HYPERLINK(VLOOKUP(K:K,权属资料路径!A:B,2,FALSE),"有"),"无")</f>
        <v>无</v>
      </c>
      <c r="R318" s="11" t="str">
        <f>IFERROR(HYPERLINK(VLOOKUP(F:F,调查资料路径!A:B,2,FALSE),"有"),"无")</f>
        <v>无</v>
      </c>
      <c r="S318" s="12" t="str">
        <f t="shared" si="264"/>
        <v>有</v>
      </c>
      <c r="T318" s="1" t="s">
        <v>2581</v>
      </c>
      <c r="X318" s="1" t="s">
        <v>217</v>
      </c>
      <c r="Y318" s="1" t="str">
        <f t="shared" si="265"/>
        <v>2</v>
      </c>
      <c r="Z318" s="1" t="s">
        <v>2582</v>
      </c>
      <c r="AA318" s="1" t="str">
        <f>VLOOKUP(L:L,[1]Sheet1!$A:$N,2,FALSE)</f>
        <v>四川省旺苍县天星乡木瓜村1组15号</v>
      </c>
      <c r="AB318" s="1">
        <f t="shared" si="231"/>
        <v>0</v>
      </c>
      <c r="AC318" s="1" t="str">
        <f t="shared" si="232"/>
        <v>旺苍县天星乡木瓜村1组集体经济组织成员</v>
      </c>
      <c r="AD318" s="1">
        <v>628216</v>
      </c>
      <c r="AE318" s="1" t="s">
        <v>172</v>
      </c>
      <c r="AF318" s="1" t="s">
        <v>173</v>
      </c>
      <c r="AG318" s="1" t="s">
        <v>1934</v>
      </c>
      <c r="AH318" s="1" t="str">
        <f t="shared" si="266"/>
        <v>旺苍县天星乡木瓜村1组张国兴住宅一幢1-2层</v>
      </c>
      <c r="AJ318" s="1" t="s">
        <v>1935</v>
      </c>
      <c r="AK318" s="5" t="s">
        <v>373</v>
      </c>
      <c r="AL318" s="5"/>
      <c r="AM318" s="9"/>
      <c r="AN318" s="5"/>
      <c r="AO318" s="5"/>
      <c r="AP318" s="24" t="s">
        <v>177</v>
      </c>
      <c r="AQ318" s="9"/>
      <c r="AR318" s="5"/>
      <c r="AS318" s="25" t="str">
        <f t="shared" si="267"/>
        <v>本宗地采用测距仪丈量了部分界址边长。界址线清楚，双方现场指界，与邻宗地无争议。</v>
      </c>
      <c r="AT318" s="5" t="s">
        <v>178</v>
      </c>
      <c r="AU318" s="1" t="s">
        <v>179</v>
      </c>
      <c r="AW318" s="1" t="s">
        <v>180</v>
      </c>
      <c r="AY318" s="5" t="s">
        <v>181</v>
      </c>
      <c r="BA318" s="1" t="s">
        <v>570</v>
      </c>
      <c r="BB318" s="1">
        <v>0</v>
      </c>
      <c r="BD318" s="1" t="e">
        <f>VLOOKUP(K:K,面签资料路径!A:C,2,0)</f>
        <v>#N/A</v>
      </c>
      <c r="BG318" s="1" t="s">
        <v>207</v>
      </c>
      <c r="BH318" s="1" t="s">
        <v>185</v>
      </c>
      <c r="BJ318" s="1" t="s">
        <v>186</v>
      </c>
      <c r="BK318" s="1" t="str">
        <f t="shared" si="268"/>
        <v>自行修建</v>
      </c>
      <c r="BL318" s="1" t="s">
        <v>208</v>
      </c>
      <c r="BM318" s="1" t="s">
        <v>209</v>
      </c>
      <c r="BU318" s="34"/>
      <c r="BX318" s="1" t="s">
        <v>188</v>
      </c>
      <c r="BY318" s="1" t="s">
        <v>189</v>
      </c>
      <c r="BZ318" s="1" t="s">
        <v>189</v>
      </c>
      <c r="CA318" s="1" t="s">
        <v>189</v>
      </c>
      <c r="CB318" s="1" t="s">
        <v>189</v>
      </c>
      <c r="CC318" s="1" t="s">
        <v>188</v>
      </c>
      <c r="CD318" s="1" t="s">
        <v>189</v>
      </c>
      <c r="CE318" s="5"/>
      <c r="CF318" s="34"/>
      <c r="CI318"/>
      <c r="CP318"/>
      <c r="DC318" s="1" t="s">
        <v>217</v>
      </c>
      <c r="DD318" s="1" t="s">
        <v>244</v>
      </c>
      <c r="DE318" s="1" t="s">
        <v>192</v>
      </c>
      <c r="DF318" s="1" t="s">
        <v>193</v>
      </c>
      <c r="DG318" s="1" t="s">
        <v>193</v>
      </c>
      <c r="DH318" s="1" t="s">
        <v>193</v>
      </c>
      <c r="DI318" s="1" t="s">
        <v>194</v>
      </c>
      <c r="DJ318" s="1" t="s">
        <v>194</v>
      </c>
      <c r="DK318" s="1" t="s">
        <v>194</v>
      </c>
      <c r="DL318" s="1" t="s">
        <v>194</v>
      </c>
      <c r="DM318" s="1">
        <v>138.51</v>
      </c>
      <c r="DN318" s="41">
        <f>ROUND(IF(AM318="是",IFERROR(DM318*EE318/SUMIF(F:F,F318,EE:EE),DM318),IFERROR(DM318*BT318/SUMIF(F:F,F318,BT:BT),DM318)),2)</f>
        <v>138.51</v>
      </c>
      <c r="DO318" s="41">
        <v>103.81</v>
      </c>
      <c r="DP318" s="41">
        <f>ROUND(IF(AM318="是",IFERROR(DO318*EE318/SUMIF(F:F,F318,EE:EE),DO318),IFERROR(DO318*BT318/SUMIF(F:F,F318,BT:BT),DO318)),2)</f>
        <v>103.81</v>
      </c>
      <c r="DQ318" s="41">
        <v>0</v>
      </c>
      <c r="DR318" s="41">
        <v>0</v>
      </c>
      <c r="DS318" s="41">
        <v>0</v>
      </c>
      <c r="DT318" s="41">
        <v>103.81</v>
      </c>
      <c r="DU318" s="41">
        <v>90.02</v>
      </c>
      <c r="DV318" s="41">
        <v>0</v>
      </c>
      <c r="DW318" s="41">
        <v>0</v>
      </c>
      <c r="DX318" s="41">
        <v>0</v>
      </c>
      <c r="DY318" s="41">
        <v>0</v>
      </c>
      <c r="DZ318" s="41">
        <v>0</v>
      </c>
      <c r="EA318" s="41">
        <v>0</v>
      </c>
      <c r="EB318" s="41">
        <v>0</v>
      </c>
      <c r="EC318" s="41">
        <v>0</v>
      </c>
      <c r="ED318" s="41">
        <v>0</v>
      </c>
      <c r="EE318" s="41">
        <f>ROUND(IF(AM318="是",SUM(DQ318:EC318),IFERROR(SUM(DQ318:EC318)*BT318/SUMIF(F:F,F318,BT:BT),SUM(DQ318:EC318))),2)</f>
        <v>193.83</v>
      </c>
      <c r="EF318" s="41" t="s">
        <v>195</v>
      </c>
      <c r="EG318" s="41">
        <f t="shared" si="236"/>
        <v>90</v>
      </c>
      <c r="EH318" s="41">
        <f t="shared" si="237"/>
        <v>125.945419103314</v>
      </c>
      <c r="EI318" s="1">
        <v>2</v>
      </c>
      <c r="EJ318" s="41">
        <f t="shared" si="238"/>
        <v>48.51</v>
      </c>
      <c r="EK318" s="41">
        <f t="shared" si="239"/>
        <v>67.8845808966862</v>
      </c>
      <c r="EL318" s="41"/>
      <c r="EM318" s="33" t="str">
        <f t="shared" si="269"/>
        <v>经确认，该宗地总面积为138.51平方米，合法用地面积为90平方米，超占土地面积为48.51平方米;建筑总面积为0平方米，合法建筑面积为125.95平方米，超占建筑面积为67.88平方米</v>
      </c>
      <c r="EN318" s="33"/>
      <c r="EO318" s="43" t="str">
        <f t="shared" si="240"/>
        <v>该宗地面积为138.51平方米，合法面积为90平方米，超占土地面积为48.51平方米；建筑总面积为0平方米，合法建筑面积为125.95平方米，超占建筑面积为67.88平方米。
</v>
      </c>
      <c r="ES318" s="1">
        <f t="shared" si="241"/>
        <v>2</v>
      </c>
      <c r="ET318" s="1" t="str">
        <f t="shared" si="242"/>
        <v>2</v>
      </c>
      <c r="EU318" s="1">
        <f t="shared" si="243"/>
        <v>0</v>
      </c>
      <c r="EV318" s="1">
        <f t="shared" si="244"/>
        <v>1</v>
      </c>
      <c r="EW318" s="1" t="str">
        <f t="shared" si="245"/>
        <v>1-2</v>
      </c>
      <c r="EX318" s="1" t="str">
        <f t="shared" si="246"/>
        <v>2</v>
      </c>
      <c r="EY318" s="1" t="str">
        <f t="shared" si="247"/>
        <v>1-2层</v>
      </c>
      <c r="EZ318" s="41"/>
      <c r="FA318" s="41"/>
      <c r="FB318" s="5">
        <v>20210526</v>
      </c>
      <c r="FC318" s="41"/>
      <c r="FD318" s="41"/>
      <c r="FE318" s="41"/>
      <c r="FF318" s="41"/>
      <c r="FG318" s="41"/>
      <c r="FH318" s="41"/>
      <c r="FI318" s="41"/>
      <c r="FJ318" s="41"/>
    </row>
    <row r="319" s="1" customFormat="1" ht="50" customHeight="1" spans="1:166">
      <c r="A319" s="1">
        <v>1</v>
      </c>
      <c r="B319" s="1" t="s">
        <v>2583</v>
      </c>
      <c r="C319" s="3" t="s">
        <v>2584</v>
      </c>
      <c r="D319" s="1" t="str">
        <f t="shared" si="262"/>
        <v>510821217203JC00388</v>
      </c>
      <c r="E319" s="1" t="str">
        <f t="shared" si="263"/>
        <v>510821217203JC00388F00010001</v>
      </c>
      <c r="F319" s="1" t="s">
        <v>2585</v>
      </c>
      <c r="G319" s="1" t="s">
        <v>169</v>
      </c>
      <c r="H319" s="1">
        <f>COUNTIF(F:F,F319)</f>
        <v>1</v>
      </c>
      <c r="I319" s="5" t="s">
        <v>170</v>
      </c>
      <c r="J319" s="9"/>
      <c r="L319" s="1" t="s">
        <v>2586</v>
      </c>
      <c r="M319" s="1">
        <f>COUNTIF(L:L,L319)</f>
        <v>1</v>
      </c>
      <c r="N319" s="1" t="s">
        <v>2587</v>
      </c>
      <c r="P319" s="8" t="str">
        <f>IFERROR(HYPERLINK(VLOOKUP(L:L,户籍资料路径!A:C,2,FALSE),"有"),"无")</f>
        <v>有</v>
      </c>
      <c r="Q319" s="11" t="str">
        <f>IFERROR(HYPERLINK(VLOOKUP(K:K,权属资料路径!A:B,2,FALSE),"有"),"无")</f>
        <v>无</v>
      </c>
      <c r="R319" s="11" t="str">
        <f>IFERROR(HYPERLINK(VLOOKUP(F:F,调查资料路径!A:B,2,FALSE),"有"),"无")</f>
        <v>无</v>
      </c>
      <c r="S319" s="12" t="str">
        <f t="shared" si="264"/>
        <v>有</v>
      </c>
      <c r="T319" s="1" t="s">
        <v>2588</v>
      </c>
      <c r="X319" s="1" t="s">
        <v>841</v>
      </c>
      <c r="Y319" s="1" t="str">
        <f t="shared" si="265"/>
        <v>6</v>
      </c>
      <c r="Z319" s="1" t="s">
        <v>2589</v>
      </c>
      <c r="AA319" s="1" t="str">
        <f>VLOOKUP(L:L,[1]Sheet1!$A:$N,2,FALSE)</f>
        <v>四川省旺苍县天星乡木瓜村1组16号</v>
      </c>
      <c r="AB319" s="1">
        <f t="shared" si="231"/>
        <v>0</v>
      </c>
      <c r="AC319" s="1" t="str">
        <f t="shared" si="232"/>
        <v>旺苍县天星乡木瓜村1组集体经济组织成员</v>
      </c>
      <c r="AD319" s="1">
        <v>628216</v>
      </c>
      <c r="AE319" s="1" t="s">
        <v>172</v>
      </c>
      <c r="AF319" s="1" t="s">
        <v>173</v>
      </c>
      <c r="AG319" s="1" t="s">
        <v>1934</v>
      </c>
      <c r="AH319" s="1" t="str">
        <f t="shared" si="266"/>
        <v>旺苍县天星乡木瓜村1组何俊义住宅一幢1-3层</v>
      </c>
      <c r="AJ319" s="1" t="s">
        <v>1935</v>
      </c>
      <c r="AK319" s="5" t="s">
        <v>1669</v>
      </c>
      <c r="AL319" s="5"/>
      <c r="AM319" s="5"/>
      <c r="AN319" s="5"/>
      <c r="AO319" s="5"/>
      <c r="AP319" s="24" t="s">
        <v>177</v>
      </c>
      <c r="AQ319" s="26" t="s">
        <v>492</v>
      </c>
      <c r="AR319" s="5"/>
      <c r="AS319" s="25" t="str">
        <f t="shared" si="267"/>
        <v>本宗地采用测距仪丈量了部分界址边长。界址线清楚，双方现场指界，与邻宗地无争议。该权利人还有一处宅基地。</v>
      </c>
      <c r="AT319" s="5" t="s">
        <v>178</v>
      </c>
      <c r="AU319" s="1" t="s">
        <v>179</v>
      </c>
      <c r="AW319" s="1" t="s">
        <v>180</v>
      </c>
      <c r="AY319" s="5" t="s">
        <v>181</v>
      </c>
      <c r="BA319" s="1" t="s">
        <v>182</v>
      </c>
      <c r="BB319" s="1" t="s">
        <v>2590</v>
      </c>
      <c r="BD319" s="1" t="e">
        <f>VLOOKUP(K:K,面签资料路径!A:C,2,0)</f>
        <v>#N/A</v>
      </c>
      <c r="BG319" s="1" t="s">
        <v>207</v>
      </c>
      <c r="BH319" s="1" t="s">
        <v>185</v>
      </c>
      <c r="BJ319" s="1" t="s">
        <v>186</v>
      </c>
      <c r="BK319" s="1" t="str">
        <f t="shared" si="268"/>
        <v>自行修建</v>
      </c>
      <c r="BL319" s="1" t="s">
        <v>208</v>
      </c>
      <c r="BM319" s="1" t="s">
        <v>209</v>
      </c>
      <c r="BU319" s="34"/>
      <c r="BX319" s="1" t="s">
        <v>188</v>
      </c>
      <c r="BY319" s="1" t="s">
        <v>189</v>
      </c>
      <c r="BZ319" s="1" t="s">
        <v>188</v>
      </c>
      <c r="CA319" s="1" t="s">
        <v>189</v>
      </c>
      <c r="CB319" s="1" t="s">
        <v>189</v>
      </c>
      <c r="CC319" s="1" t="s">
        <v>188</v>
      </c>
      <c r="CD319" s="1" t="s">
        <v>189</v>
      </c>
      <c r="CE319" s="5"/>
      <c r="CF319" s="34"/>
      <c r="CI319" s="9"/>
      <c r="CP319" s="9"/>
      <c r="DC319" s="1" t="s">
        <v>233</v>
      </c>
      <c r="DD319" s="1" t="s">
        <v>244</v>
      </c>
      <c r="DE319" s="1" t="s">
        <v>192</v>
      </c>
      <c r="DF319" s="1" t="s">
        <v>2591</v>
      </c>
      <c r="DG319" s="1" t="s">
        <v>193</v>
      </c>
      <c r="DH319" s="1" t="s">
        <v>192</v>
      </c>
      <c r="DI319" s="1" t="s">
        <v>194</v>
      </c>
      <c r="DJ319" s="1" t="s">
        <v>194</v>
      </c>
      <c r="DK319" s="1" t="s">
        <v>194</v>
      </c>
      <c r="DL319" s="1" t="s">
        <v>194</v>
      </c>
      <c r="DM319" s="1">
        <v>248.85</v>
      </c>
      <c r="DN319" s="41">
        <f>ROUND(IF(AM319="是",IFERROR(DM319*EE319/SUMIF(F:F,F319,EE:EE),DM319),IFERROR(DM319*BT319/SUMIF(F:F,F319,BT:BT),DM319)),2)</f>
        <v>248.85</v>
      </c>
      <c r="DO319" s="41">
        <v>229.37</v>
      </c>
      <c r="DP319" s="41">
        <f>ROUND(IF(AM319="是",IFERROR(DO319*EE319/SUMIF(F:F,F319,EE:EE),DO319),IFERROR(DO319*BT319/SUMIF(F:F,F319,BT:BT),DO319)),2)</f>
        <v>229.37</v>
      </c>
      <c r="DQ319" s="41">
        <v>0</v>
      </c>
      <c r="DR319" s="41">
        <v>0</v>
      </c>
      <c r="DS319" s="41">
        <v>0</v>
      </c>
      <c r="DT319" s="41">
        <v>220.53</v>
      </c>
      <c r="DU319" s="41">
        <v>168.31</v>
      </c>
      <c r="DV319" s="41">
        <v>168.31</v>
      </c>
      <c r="DW319" s="41">
        <v>0</v>
      </c>
      <c r="DX319" s="41">
        <v>0</v>
      </c>
      <c r="DY319" s="41">
        <v>0</v>
      </c>
      <c r="DZ319" s="41">
        <v>0</v>
      </c>
      <c r="EA319" s="41">
        <v>0</v>
      </c>
      <c r="EB319" s="41">
        <v>0</v>
      </c>
      <c r="EC319" s="41">
        <v>0</v>
      </c>
      <c r="ED319" s="41">
        <v>0</v>
      </c>
      <c r="EE319" s="41">
        <f>ROUND(IF(AM319="是",SUM(DQ319:EC319),IFERROR(SUM(DQ319:EC319)*BT319/SUMIF(F:F,F319,BT:BT),SUM(DQ319:EC319))),2)</f>
        <v>557.15</v>
      </c>
      <c r="EF319" s="41" t="s">
        <v>195</v>
      </c>
      <c r="EG319" s="41">
        <f t="shared" si="236"/>
        <v>150</v>
      </c>
      <c r="EH319" s="41">
        <f t="shared" si="237"/>
        <v>335.83484026522</v>
      </c>
      <c r="EI319" s="1">
        <v>3</v>
      </c>
      <c r="EJ319" s="41">
        <f t="shared" si="238"/>
        <v>98.85</v>
      </c>
      <c r="EK319" s="41">
        <f t="shared" si="239"/>
        <v>221.31515973478</v>
      </c>
      <c r="EL319" s="41"/>
      <c r="EM319" s="33" t="str">
        <f t="shared" si="269"/>
        <v>经确认，该宗地总面积为248.85平方米，合法用地面积为150平方米，超占土地面积为98.85平方米;建筑总面积为0平方米，合法建筑面积为335.83平方米，超占建筑面积为221.32平方米</v>
      </c>
      <c r="EN319" s="33"/>
      <c r="EO319" s="43" t="str">
        <f t="shared" si="240"/>
        <v>该宗地面积为248.85平方米，合法面积为150平方米，超占土地面积为98.85平方米；建筑总面积为0平方米，合法建筑面积为335.83平方米，超占建筑面积为221.32平方米。
</v>
      </c>
      <c r="ES319" s="1">
        <f t="shared" si="241"/>
        <v>3</v>
      </c>
      <c r="ET319" s="1" t="str">
        <f t="shared" si="242"/>
        <v>3</v>
      </c>
      <c r="EU319" s="1">
        <f t="shared" si="243"/>
        <v>0</v>
      </c>
      <c r="EV319" s="1">
        <f t="shared" si="244"/>
        <v>1</v>
      </c>
      <c r="EW319" s="1" t="str">
        <f t="shared" si="245"/>
        <v>1-3</v>
      </c>
      <c r="EX319" s="1" t="str">
        <f t="shared" si="246"/>
        <v>3</v>
      </c>
      <c r="EY319" s="1" t="str">
        <f t="shared" si="247"/>
        <v>1-3层</v>
      </c>
      <c r="EZ319" s="41"/>
      <c r="FA319" s="41"/>
      <c r="FB319" s="5">
        <v>20210526</v>
      </c>
      <c r="FC319" s="41"/>
      <c r="FD319" s="41"/>
      <c r="FE319" s="41"/>
      <c r="FF319" s="41"/>
      <c r="FG319" s="41"/>
      <c r="FH319" s="41"/>
      <c r="FI319" s="41"/>
      <c r="FJ319" s="41"/>
    </row>
    <row r="320" s="1" customFormat="1" ht="50" customHeight="1" spans="1:166">
      <c r="A320" s="1">
        <v>1</v>
      </c>
      <c r="B320" s="1" t="s">
        <v>2592</v>
      </c>
      <c r="C320" s="3" t="s">
        <v>2593</v>
      </c>
      <c r="D320" s="1" t="str">
        <f t="shared" si="262"/>
        <v>510821217203JC00389</v>
      </c>
      <c r="E320" s="1" t="str">
        <f t="shared" si="263"/>
        <v>510821217203JC00389F00010001</v>
      </c>
      <c r="F320" s="1" t="s">
        <v>2594</v>
      </c>
      <c r="G320" s="1" t="s">
        <v>169</v>
      </c>
      <c r="H320" s="1">
        <f>COUNTIF(F:F,F320)</f>
        <v>1</v>
      </c>
      <c r="I320" s="5" t="s">
        <v>170</v>
      </c>
      <c r="J320" s="9"/>
      <c r="L320" s="1" t="s">
        <v>2595</v>
      </c>
      <c r="M320" s="1">
        <f>COUNTIF(L:L,L320)</f>
        <v>1</v>
      </c>
      <c r="P320" s="6" t="str">
        <f>IFERROR(HYPERLINK(VLOOKUP(L:L,户籍资料路径!A:C,2,FALSE),"有"),"无")</f>
        <v>有</v>
      </c>
      <c r="Q320" s="11" t="str">
        <f>IFERROR(HYPERLINK(VLOOKUP(K:K,权属资料路径!A:B,2,FALSE),"有"),"无")</f>
        <v>无</v>
      </c>
      <c r="R320" s="11" t="str">
        <f>IFERROR(HYPERLINK(VLOOKUP(F:F,调查资料路径!A:B,2,FALSE),"有"),"无")</f>
        <v>无</v>
      </c>
      <c r="S320" s="12" t="str">
        <f t="shared" si="264"/>
        <v>有</v>
      </c>
      <c r="T320" s="1" t="s">
        <v>2596</v>
      </c>
      <c r="X320" s="1" t="s">
        <v>233</v>
      </c>
      <c r="Y320" s="1" t="str">
        <f t="shared" si="265"/>
        <v>3</v>
      </c>
      <c r="Z320" s="1" t="s">
        <v>2597</v>
      </c>
      <c r="AA320" s="1" t="str">
        <f>VLOOKUP(L:L,[1]Sheet1!$A:$N,2,FALSE)</f>
        <v>四川省旺苍县天星乡木瓜村1组19号</v>
      </c>
      <c r="AB320" s="1">
        <f t="shared" si="231"/>
        <v>0</v>
      </c>
      <c r="AC320" s="1" t="str">
        <f t="shared" si="232"/>
        <v>旺苍县天星乡木瓜村1组集体经济组织成员</v>
      </c>
      <c r="AD320" s="1">
        <v>628216</v>
      </c>
      <c r="AE320" s="1" t="s">
        <v>172</v>
      </c>
      <c r="AF320" s="1" t="s">
        <v>173</v>
      </c>
      <c r="AG320" s="1" t="s">
        <v>1934</v>
      </c>
      <c r="AH320" s="1" t="str">
        <f t="shared" si="266"/>
        <v>旺苍县天星乡木瓜村1组何俊虎住宅一幢1-2层</v>
      </c>
      <c r="AJ320" s="1" t="s">
        <v>1935</v>
      </c>
      <c r="AK320" s="5" t="s">
        <v>685</v>
      </c>
      <c r="AL320" s="5"/>
      <c r="AM320" s="9"/>
      <c r="AN320" s="5"/>
      <c r="AO320" s="5"/>
      <c r="AP320" s="24" t="s">
        <v>177</v>
      </c>
      <c r="AQ320" s="9"/>
      <c r="AR320" s="5"/>
      <c r="AS320" s="25" t="str">
        <f t="shared" si="267"/>
        <v>本宗地采用测距仪丈量了部分界址边长。界址线清楚，双方现场指界，与邻宗地无争议。</v>
      </c>
      <c r="AT320" s="5" t="s">
        <v>178</v>
      </c>
      <c r="AU320" s="1" t="s">
        <v>179</v>
      </c>
      <c r="AW320" s="1" t="s">
        <v>180</v>
      </c>
      <c r="AY320" s="5" t="s">
        <v>181</v>
      </c>
      <c r="BA320" s="1" t="s">
        <v>570</v>
      </c>
      <c r="BB320" s="1">
        <v>0</v>
      </c>
      <c r="BD320" s="1" t="e">
        <f>VLOOKUP(K:K,面签资料路径!A:C,2,0)</f>
        <v>#N/A</v>
      </c>
      <c r="BG320" s="1" t="s">
        <v>207</v>
      </c>
      <c r="BH320" s="1" t="s">
        <v>185</v>
      </c>
      <c r="BJ320" s="1" t="s">
        <v>186</v>
      </c>
      <c r="BK320" s="1" t="str">
        <f t="shared" si="268"/>
        <v>自行修建</v>
      </c>
      <c r="BL320" s="1" t="s">
        <v>208</v>
      </c>
      <c r="BM320" s="1" t="s">
        <v>209</v>
      </c>
      <c r="BU320" s="34"/>
      <c r="BX320" s="1" t="s">
        <v>188</v>
      </c>
      <c r="BY320" s="1" t="s">
        <v>189</v>
      </c>
      <c r="BZ320" s="1" t="s">
        <v>189</v>
      </c>
      <c r="CA320" s="1" t="s">
        <v>189</v>
      </c>
      <c r="CB320" s="1" t="s">
        <v>189</v>
      </c>
      <c r="CC320" s="1" t="s">
        <v>188</v>
      </c>
      <c r="CD320" s="1" t="s">
        <v>189</v>
      </c>
      <c r="CE320" s="5"/>
      <c r="CF320" s="34"/>
      <c r="CI320"/>
      <c r="CP320"/>
      <c r="DC320" s="1" t="s">
        <v>217</v>
      </c>
      <c r="DD320" s="1" t="s">
        <v>244</v>
      </c>
      <c r="DE320" s="1" t="s">
        <v>211</v>
      </c>
      <c r="DF320" s="1" t="s">
        <v>2598</v>
      </c>
      <c r="DG320" s="1" t="s">
        <v>193</v>
      </c>
      <c r="DH320" s="1" t="s">
        <v>193</v>
      </c>
      <c r="DI320" s="1" t="s">
        <v>194</v>
      </c>
      <c r="DJ320" s="1" t="s">
        <v>194</v>
      </c>
      <c r="DK320" s="1" t="s">
        <v>194</v>
      </c>
      <c r="DL320" s="1" t="s">
        <v>194</v>
      </c>
      <c r="DM320" s="1">
        <v>183.18</v>
      </c>
      <c r="DN320" s="41">
        <f>ROUND(IF(AM320="是",IFERROR(DM320*EE320/SUMIF(F:F,F320,EE:EE),DM320),IFERROR(DM320*BT320/SUMIF(F:F,F320,BT:BT),DM320)),2)</f>
        <v>183.18</v>
      </c>
      <c r="DO320" s="41">
        <v>144.1</v>
      </c>
      <c r="DP320" s="41">
        <f>ROUND(IF(AM320="是",IFERROR(DO320*EE320/SUMIF(F:F,F320,EE:EE),DO320),IFERROR(DO320*BT320/SUMIF(F:F,F320,BT:BT),DO320)),2)</f>
        <v>144.1</v>
      </c>
      <c r="DQ320" s="41">
        <v>0</v>
      </c>
      <c r="DR320" s="41">
        <v>0</v>
      </c>
      <c r="DS320" s="41">
        <v>0</v>
      </c>
      <c r="DT320" s="41">
        <v>144.1</v>
      </c>
      <c r="DU320" s="41">
        <v>157.63</v>
      </c>
      <c r="DV320" s="41">
        <v>0</v>
      </c>
      <c r="DW320" s="41">
        <v>0</v>
      </c>
      <c r="DX320" s="41">
        <v>0</v>
      </c>
      <c r="DY320" s="41">
        <v>0</v>
      </c>
      <c r="DZ320" s="41">
        <v>0</v>
      </c>
      <c r="EA320" s="41">
        <v>0</v>
      </c>
      <c r="EB320" s="41">
        <v>0</v>
      </c>
      <c r="EC320" s="41">
        <v>25.43</v>
      </c>
      <c r="ED320" s="41">
        <v>0</v>
      </c>
      <c r="EE320" s="41">
        <f>ROUND(IF(AM320="是",SUM(DQ320:EC320),IFERROR(SUM(DQ320:EC320)*BT320/SUMIF(F:F,F320,BT:BT),SUM(DQ320:EC320))),2)</f>
        <v>327.16</v>
      </c>
      <c r="EF320" s="41" t="s">
        <v>195</v>
      </c>
      <c r="EG320" s="41">
        <f t="shared" si="236"/>
        <v>90</v>
      </c>
      <c r="EH320" s="41">
        <f t="shared" si="237"/>
        <v>160.740255486407</v>
      </c>
      <c r="EI320" s="1">
        <v>2</v>
      </c>
      <c r="EJ320" s="41">
        <f t="shared" si="238"/>
        <v>93.18</v>
      </c>
      <c r="EK320" s="41">
        <f t="shared" si="239"/>
        <v>166.419744513593</v>
      </c>
      <c r="EL320" s="41"/>
      <c r="EM320" s="33" t="str">
        <f t="shared" si="269"/>
        <v>经确认，该宗地总面积为183.18平方米，合法用地面积为90平方米，超占土地面积为93.18平方米;建筑总面积为0平方米，合法建筑面积为160.74平方米，超占建筑面积为166.42平方米</v>
      </c>
      <c r="EN320" s="33"/>
      <c r="EO320" s="43" t="str">
        <f t="shared" si="240"/>
        <v>该宗地面积为183.18平方米，合法面积为90平方米，超占土地面积为93.18平方米；建筑总面积为0平方米，合法建筑面积为160.74平方米，超占建筑面积为166.42平方米。
</v>
      </c>
      <c r="ES320" s="1">
        <f t="shared" si="241"/>
        <v>2</v>
      </c>
      <c r="ET320" s="1" t="str">
        <f t="shared" si="242"/>
        <v>2</v>
      </c>
      <c r="EU320" s="1">
        <f t="shared" si="243"/>
        <v>0</v>
      </c>
      <c r="EV320" s="1">
        <f t="shared" si="244"/>
        <v>1</v>
      </c>
      <c r="EW320" s="1" t="str">
        <f t="shared" si="245"/>
        <v>1-2</v>
      </c>
      <c r="EX320" s="1" t="str">
        <f t="shared" si="246"/>
        <v>2</v>
      </c>
      <c r="EY320" s="1" t="str">
        <f t="shared" si="247"/>
        <v>1-2层</v>
      </c>
      <c r="EZ320" s="41"/>
      <c r="FA320" s="41"/>
      <c r="FB320" s="5">
        <v>20210526</v>
      </c>
      <c r="FC320" s="41"/>
      <c r="FD320" s="41"/>
      <c r="FE320" s="41"/>
      <c r="FF320" s="41"/>
      <c r="FG320" s="41"/>
      <c r="FH320" s="41"/>
      <c r="FI320" s="41"/>
      <c r="FJ320" s="41"/>
    </row>
    <row r="321" s="1" customFormat="1" ht="50" customHeight="1" spans="1:166">
      <c r="A321" s="1">
        <v>1</v>
      </c>
      <c r="B321" s="1" t="s">
        <v>2599</v>
      </c>
      <c r="C321" s="3" t="s">
        <v>2600</v>
      </c>
      <c r="D321" s="1" t="str">
        <f t="shared" si="262"/>
        <v>510821217203JC00390</v>
      </c>
      <c r="E321" s="1" t="str">
        <f t="shared" si="263"/>
        <v>510821217203JC00390F00010001</v>
      </c>
      <c r="F321" s="1" t="s">
        <v>2601</v>
      </c>
      <c r="G321" s="1" t="s">
        <v>169</v>
      </c>
      <c r="H321" s="1">
        <f>COUNTIF(F:F,F321)</f>
        <v>1</v>
      </c>
      <c r="I321" s="5" t="s">
        <v>170</v>
      </c>
      <c r="L321" s="1" t="s">
        <v>2602</v>
      </c>
      <c r="M321" s="1">
        <f>COUNTIF(L:L,L321)</f>
        <v>1</v>
      </c>
      <c r="P321" s="6" t="str">
        <f>IFERROR(HYPERLINK(VLOOKUP(L:L,户籍资料路径!A:C,2,FALSE),"有"),"无")</f>
        <v>有</v>
      </c>
      <c r="Q321" s="11" t="str">
        <f>IFERROR(HYPERLINK(VLOOKUP(K:K,权属资料路径!A:B,2,FALSE),"有"),"无")</f>
        <v>无</v>
      </c>
      <c r="R321" s="11" t="str">
        <f>IFERROR(HYPERLINK(VLOOKUP(F:F,调查资料路径!A:B,2,FALSE),"有"),"无")</f>
        <v>无</v>
      </c>
      <c r="S321" s="12" t="str">
        <f t="shared" si="264"/>
        <v>有</v>
      </c>
      <c r="T321" s="1" t="s">
        <v>2603</v>
      </c>
      <c r="X321" s="1" t="s">
        <v>233</v>
      </c>
      <c r="Y321" s="1" t="str">
        <f t="shared" si="265"/>
        <v>3</v>
      </c>
      <c r="Z321" s="1" t="s">
        <v>2604</v>
      </c>
      <c r="AA321" s="1" t="str">
        <f>VLOOKUP(L:L,[1]Sheet1!$A:$N,2,FALSE)</f>
        <v>四川省旺苍县天星乡木瓜村1组19号</v>
      </c>
      <c r="AB321" s="1">
        <f t="shared" si="231"/>
        <v>0</v>
      </c>
      <c r="AC321" s="1" t="str">
        <f t="shared" si="232"/>
        <v>旺苍县天星乡木瓜村1组集体经济组织成员</v>
      </c>
      <c r="AD321" s="1">
        <v>628216</v>
      </c>
      <c r="AE321" s="1" t="s">
        <v>172</v>
      </c>
      <c r="AF321" s="1" t="s">
        <v>173</v>
      </c>
      <c r="AG321" s="1" t="s">
        <v>1934</v>
      </c>
      <c r="AH321" s="1" t="str">
        <f t="shared" si="266"/>
        <v>旺苍县天星乡木瓜村1组何国成住宅一幢1-1层</v>
      </c>
      <c r="AJ321" s="1" t="s">
        <v>1935</v>
      </c>
      <c r="AK321" s="5" t="s">
        <v>2605</v>
      </c>
      <c r="AL321" s="5"/>
      <c r="AM321" s="5"/>
      <c r="AN321" s="5"/>
      <c r="AO321" s="5"/>
      <c r="AP321" s="24" t="s">
        <v>177</v>
      </c>
      <c r="AQ321" s="5"/>
      <c r="AR321" s="5"/>
      <c r="AS321" s="25" t="str">
        <f t="shared" si="267"/>
        <v>本宗地采用测距仪丈量了部分界址边长。界址线清楚，双方现场指界，与邻宗地无争议。</v>
      </c>
      <c r="AT321" s="5" t="s">
        <v>178</v>
      </c>
      <c r="AU321" s="1" t="s">
        <v>179</v>
      </c>
      <c r="AW321" s="1" t="s">
        <v>180</v>
      </c>
      <c r="AY321" s="5" t="s">
        <v>181</v>
      </c>
      <c r="BA321" s="1" t="s">
        <v>570</v>
      </c>
      <c r="BB321" s="1">
        <v>0</v>
      </c>
      <c r="BD321" s="1" t="e">
        <f>VLOOKUP(K:K,面签资料路径!A:C,2,0)</f>
        <v>#N/A</v>
      </c>
      <c r="BG321" s="1" t="s">
        <v>207</v>
      </c>
      <c r="BH321" s="1" t="s">
        <v>185</v>
      </c>
      <c r="BJ321" s="1" t="s">
        <v>186</v>
      </c>
      <c r="BK321" s="1" t="str">
        <f t="shared" si="268"/>
        <v>自行修建</v>
      </c>
      <c r="BL321" s="1" t="s">
        <v>208</v>
      </c>
      <c r="BM321" s="1" t="s">
        <v>209</v>
      </c>
      <c r="BU321" s="34"/>
      <c r="BX321" s="1" t="s">
        <v>188</v>
      </c>
      <c r="BY321" s="1" t="s">
        <v>189</v>
      </c>
      <c r="BZ321" s="1" t="s">
        <v>189</v>
      </c>
      <c r="CA321" s="1" t="s">
        <v>189</v>
      </c>
      <c r="CB321" s="1" t="s">
        <v>189</v>
      </c>
      <c r="CC321" s="1" t="s">
        <v>188</v>
      </c>
      <c r="CD321" s="1" t="s">
        <v>189</v>
      </c>
      <c r="CE321" s="5"/>
      <c r="CF321" s="34"/>
      <c r="DC321" s="1" t="s">
        <v>169</v>
      </c>
      <c r="DD321" s="1" t="s">
        <v>210</v>
      </c>
      <c r="DE321" s="1" t="s">
        <v>211</v>
      </c>
      <c r="DF321" s="1" t="s">
        <v>192</v>
      </c>
      <c r="DG321" s="1" t="s">
        <v>192</v>
      </c>
      <c r="DH321" s="1" t="s">
        <v>2606</v>
      </c>
      <c r="DI321" s="1" t="s">
        <v>194</v>
      </c>
      <c r="DJ321" s="1" t="s">
        <v>194</v>
      </c>
      <c r="DK321" s="1" t="s">
        <v>194</v>
      </c>
      <c r="DL321" s="1" t="s">
        <v>194</v>
      </c>
      <c r="DM321" s="1">
        <v>191.15</v>
      </c>
      <c r="DN321" s="41">
        <f>ROUND(IF(AM321="是",IFERROR(DM321*EE321/SUMIF(F:F,F321,EE:EE),DM321),IFERROR(DM321*BT321/SUMIF(F:F,F321,BT:BT),DM321)),2)</f>
        <v>191.15</v>
      </c>
      <c r="DO321" s="41">
        <v>154.17</v>
      </c>
      <c r="DP321" s="41">
        <f>ROUND(IF(AM321="是",IFERROR(DO321*EE321/SUMIF(F:F,F321,EE:EE),DO321),IFERROR(DO321*BT321/SUMIF(F:F,F321,BT:BT),DO321)),2)</f>
        <v>154.17</v>
      </c>
      <c r="DQ321" s="41">
        <v>0</v>
      </c>
      <c r="DR321" s="41">
        <v>0</v>
      </c>
      <c r="DS321" s="41">
        <v>0</v>
      </c>
      <c r="DT321" s="41">
        <v>154.17</v>
      </c>
      <c r="DU321" s="41">
        <v>0</v>
      </c>
      <c r="DV321" s="41">
        <v>0</v>
      </c>
      <c r="DW321" s="41">
        <v>0</v>
      </c>
      <c r="DX321" s="41">
        <v>0</v>
      </c>
      <c r="DY321" s="41">
        <v>0</v>
      </c>
      <c r="DZ321" s="41">
        <v>0</v>
      </c>
      <c r="EA321" s="41">
        <v>0</v>
      </c>
      <c r="EB321" s="41">
        <v>0</v>
      </c>
      <c r="EC321" s="41">
        <v>0</v>
      </c>
      <c r="ED321" s="41">
        <v>0</v>
      </c>
      <c r="EE321" s="41">
        <f>ROUND(IF(AM321="是",SUM(DQ321:EC321),IFERROR(SUM(DQ321:EC321)*BT321/SUMIF(F:F,F321,BT:BT),SUM(DQ321:EC321))),2)</f>
        <v>154.17</v>
      </c>
      <c r="EF321" s="41" t="s">
        <v>195</v>
      </c>
      <c r="EG321" s="41">
        <f t="shared" si="236"/>
        <v>90</v>
      </c>
      <c r="EH321" s="41">
        <f t="shared" si="237"/>
        <v>72.5885430290348</v>
      </c>
      <c r="EI321" s="1">
        <v>1</v>
      </c>
      <c r="EJ321" s="41">
        <f t="shared" si="238"/>
        <v>101.15</v>
      </c>
      <c r="EK321" s="41">
        <f t="shared" si="239"/>
        <v>81.5814569709652</v>
      </c>
      <c r="EL321" s="41"/>
      <c r="EM321" s="33" t="str">
        <f t="shared" si="269"/>
        <v>经确认，该宗地总面积为191.15平方米，合法用地面积为90平方米，超占土地面积为101.15平方米;建筑总面积为0平方米，合法建筑面积为72.59平方米，超占建筑面积为81.58平方米</v>
      </c>
      <c r="EN321" s="33"/>
      <c r="EO321" s="43" t="str">
        <f t="shared" si="240"/>
        <v>该宗地面积为191.15平方米，合法面积为90平方米，超占土地面积为101.15平方米；建筑总面积为0平方米，合法建筑面积为72.59平方米，超占建筑面积为81.58平方米。
</v>
      </c>
      <c r="ES321" s="1">
        <f t="shared" si="241"/>
        <v>1</v>
      </c>
      <c r="ET321" s="1" t="str">
        <f t="shared" si="242"/>
        <v>1</v>
      </c>
      <c r="EU321" s="1">
        <f t="shared" si="243"/>
        <v>0</v>
      </c>
      <c r="EV321" s="1">
        <f t="shared" si="244"/>
        <v>1</v>
      </c>
      <c r="EW321" s="1" t="str">
        <f t="shared" si="245"/>
        <v>1-1</v>
      </c>
      <c r="EX321" s="1" t="str">
        <f t="shared" si="246"/>
        <v>1</v>
      </c>
      <c r="EY321" s="1" t="str">
        <f t="shared" si="247"/>
        <v>1-1层</v>
      </c>
      <c r="EZ321" s="41"/>
      <c r="FA321" s="41"/>
      <c r="FB321" s="5">
        <v>20210526</v>
      </c>
      <c r="FC321" s="41"/>
      <c r="FD321" s="41"/>
      <c r="FE321" s="41"/>
      <c r="FF321" s="41"/>
      <c r="FG321" s="41"/>
      <c r="FH321" s="41"/>
      <c r="FI321" s="41"/>
      <c r="FJ321" s="41"/>
    </row>
    <row r="322" s="1" customFormat="1" ht="50" customHeight="1" spans="1:166">
      <c r="A322" s="1">
        <v>1</v>
      </c>
      <c r="B322" s="1" t="s">
        <v>2607</v>
      </c>
      <c r="C322" s="3" t="s">
        <v>2608</v>
      </c>
      <c r="D322" s="1" t="str">
        <f t="shared" si="262"/>
        <v>510821217203JC00391</v>
      </c>
      <c r="E322" s="1" t="str">
        <f t="shared" si="263"/>
        <v>510821217203JC00391F00010001</v>
      </c>
      <c r="F322" s="1" t="s">
        <v>2609</v>
      </c>
      <c r="G322" s="1" t="s">
        <v>169</v>
      </c>
      <c r="H322" s="1">
        <f>COUNTIF(F:F,F322)</f>
        <v>1</v>
      </c>
      <c r="I322" s="5" t="s">
        <v>170</v>
      </c>
      <c r="L322" s="1" t="s">
        <v>2610</v>
      </c>
      <c r="M322" s="1">
        <f>COUNTIF(L:L,L322)</f>
        <v>1</v>
      </c>
      <c r="P322" s="6" t="str">
        <f>IFERROR(HYPERLINK(VLOOKUP(L:L,户籍资料路径!A:C,2,FALSE),"有"),"无")</f>
        <v>有</v>
      </c>
      <c r="Q322" s="11" t="str">
        <f>IFERROR(HYPERLINK(VLOOKUP(K:K,权属资料路径!A:B,2,FALSE),"有"),"无")</f>
        <v>无</v>
      </c>
      <c r="R322" s="11" t="str">
        <f>IFERROR(HYPERLINK(VLOOKUP(F:F,调查资料路径!A:B,2,FALSE),"有"),"无")</f>
        <v>无</v>
      </c>
      <c r="S322" s="12" t="str">
        <f t="shared" si="264"/>
        <v>有</v>
      </c>
      <c r="T322" s="1" t="s">
        <v>2611</v>
      </c>
      <c r="X322" s="1" t="s">
        <v>217</v>
      </c>
      <c r="Y322" s="1" t="str">
        <f t="shared" si="265"/>
        <v>2</v>
      </c>
      <c r="Z322" s="33" t="s">
        <v>2612</v>
      </c>
      <c r="AA322" s="1" t="str">
        <f>VLOOKUP(L:L,[1]Sheet1!$A:$N,2,FALSE)</f>
        <v>四川省旺苍县天星乡木瓜村1组44号</v>
      </c>
      <c r="AB322" s="1">
        <f t="shared" si="231"/>
        <v>0</v>
      </c>
      <c r="AC322" s="1" t="str">
        <f t="shared" si="232"/>
        <v>旺苍县天星乡木瓜村1组集体经济组织成员</v>
      </c>
      <c r="AD322" s="1">
        <v>628216</v>
      </c>
      <c r="AE322" s="1" t="s">
        <v>172</v>
      </c>
      <c r="AF322" s="1" t="s">
        <v>173</v>
      </c>
      <c r="AG322" s="1" t="s">
        <v>1934</v>
      </c>
      <c r="AH322" s="1" t="str">
        <f t="shared" si="266"/>
        <v>旺苍县天星乡木瓜村1组赵永昌住宅一幢1-1层</v>
      </c>
      <c r="AJ322" s="1" t="s">
        <v>1935</v>
      </c>
      <c r="AK322" s="5" t="s">
        <v>2192</v>
      </c>
      <c r="AL322" s="5"/>
      <c r="AM322" s="5"/>
      <c r="AN322" s="5"/>
      <c r="AO322" s="5"/>
      <c r="AP322" s="24" t="s">
        <v>177</v>
      </c>
      <c r="AQ322" s="5"/>
      <c r="AR322" s="5"/>
      <c r="AS322" s="25" t="str">
        <f t="shared" si="267"/>
        <v>本宗地采用测距仪丈量了部分界址边长。界址线清楚，双方现场指界，与邻宗地无争议。</v>
      </c>
      <c r="AT322" s="5" t="s">
        <v>178</v>
      </c>
      <c r="AU322" s="1" t="s">
        <v>179</v>
      </c>
      <c r="AW322" s="1" t="s">
        <v>180</v>
      </c>
      <c r="AY322" s="5" t="s">
        <v>181</v>
      </c>
      <c r="BA322" s="1" t="s">
        <v>570</v>
      </c>
      <c r="BB322" s="1">
        <v>0</v>
      </c>
      <c r="BD322" s="1" t="e">
        <f>VLOOKUP(K:K,面签资料路径!A:C,2,0)</f>
        <v>#N/A</v>
      </c>
      <c r="BG322" s="1" t="s">
        <v>207</v>
      </c>
      <c r="BH322" s="1" t="s">
        <v>185</v>
      </c>
      <c r="BJ322" s="1" t="s">
        <v>186</v>
      </c>
      <c r="BK322" s="1" t="str">
        <f t="shared" si="268"/>
        <v>自行修建</v>
      </c>
      <c r="BL322" s="1" t="s">
        <v>208</v>
      </c>
      <c r="BM322" s="1" t="s">
        <v>209</v>
      </c>
      <c r="BU322" s="34"/>
      <c r="BX322" s="1" t="s">
        <v>189</v>
      </c>
      <c r="BY322" s="1" t="s">
        <v>189</v>
      </c>
      <c r="BZ322" s="1" t="s">
        <v>189</v>
      </c>
      <c r="CA322" s="1" t="s">
        <v>189</v>
      </c>
      <c r="CB322" s="1" t="s">
        <v>189</v>
      </c>
      <c r="CC322" s="1" t="s">
        <v>188</v>
      </c>
      <c r="CD322" s="1" t="s">
        <v>189</v>
      </c>
      <c r="CE322" s="5"/>
      <c r="CF322" s="34"/>
      <c r="DC322" s="1" t="s">
        <v>169</v>
      </c>
      <c r="DD322" s="1" t="s">
        <v>210</v>
      </c>
      <c r="DE322" s="1" t="s">
        <v>211</v>
      </c>
      <c r="DF322" s="1" t="s">
        <v>2613</v>
      </c>
      <c r="DG322" s="1" t="s">
        <v>220</v>
      </c>
      <c r="DH322" s="1" t="s">
        <v>193</v>
      </c>
      <c r="DI322" s="1" t="s">
        <v>194</v>
      </c>
      <c r="DJ322" s="1" t="s">
        <v>253</v>
      </c>
      <c r="DK322" s="1" t="s">
        <v>194</v>
      </c>
      <c r="DL322" s="1" t="s">
        <v>194</v>
      </c>
      <c r="DM322" s="1">
        <v>169.19</v>
      </c>
      <c r="DN322" s="41">
        <f>ROUND(IF(AM322="是",IFERROR(DM322*EE322/SUMIF(F:F,F322,EE:EE),DM322),IFERROR(DM322*BT322/SUMIF(F:F,F322,BT:BT),DM322)),2)</f>
        <v>169.19</v>
      </c>
      <c r="DO322" s="41">
        <v>131.33</v>
      </c>
      <c r="DP322" s="41">
        <f>ROUND(IF(AM322="是",IFERROR(DO322*EE322/SUMIF(F:F,F322,EE:EE),DO322),IFERROR(DO322*BT322/SUMIF(F:F,F322,BT:BT),DO322)),2)</f>
        <v>131.33</v>
      </c>
      <c r="DQ322" s="41">
        <v>0</v>
      </c>
      <c r="DR322" s="41">
        <v>0</v>
      </c>
      <c r="DS322" s="41">
        <v>0</v>
      </c>
      <c r="DT322" s="41">
        <v>131.33</v>
      </c>
      <c r="DU322" s="41">
        <v>0</v>
      </c>
      <c r="DV322" s="41">
        <v>0</v>
      </c>
      <c r="DW322" s="41">
        <v>0</v>
      </c>
      <c r="DX322" s="41">
        <v>0</v>
      </c>
      <c r="DY322" s="41">
        <v>0</v>
      </c>
      <c r="DZ322" s="41">
        <v>0</v>
      </c>
      <c r="EA322" s="41">
        <v>0</v>
      </c>
      <c r="EB322" s="41">
        <v>0</v>
      </c>
      <c r="EC322" s="41">
        <v>0</v>
      </c>
      <c r="ED322" s="41">
        <v>0</v>
      </c>
      <c r="EE322" s="41">
        <f>ROUND(IF(AM322="是",SUM(DQ322:EC322),IFERROR(SUM(DQ322:EC322)*BT322/SUMIF(F:F,F322,BT:BT),SUM(DQ322:EC322))),2)</f>
        <v>131.33</v>
      </c>
      <c r="EF322" s="41" t="s">
        <v>195</v>
      </c>
      <c r="EG322" s="41">
        <f t="shared" si="236"/>
        <v>90</v>
      </c>
      <c r="EH322" s="41">
        <f t="shared" si="237"/>
        <v>69.8605118505822</v>
      </c>
      <c r="EI322" s="1">
        <v>1</v>
      </c>
      <c r="EJ322" s="41">
        <f t="shared" si="238"/>
        <v>79.19</v>
      </c>
      <c r="EK322" s="41">
        <f t="shared" si="239"/>
        <v>61.4694881494178</v>
      </c>
      <c r="EL322" s="41"/>
      <c r="EM322" s="33" t="str">
        <f t="shared" si="269"/>
        <v>经确认，该宗地总面积为169.19平方米，合法用地面积为90平方米，超占土地面积为79.19平方米;建筑总面积为0平方米，合法建筑面积为69.86平方米，超占建筑面积为61.47平方米</v>
      </c>
      <c r="EN322" s="33"/>
      <c r="EO322" s="43" t="str">
        <f t="shared" si="240"/>
        <v>该宗地面积为169.19平方米，合法面积为90平方米，超占土地面积为79.19平方米；建筑总面积为0平方米，合法建筑面积为69.86平方米，超占建筑面积为61.47平方米。
</v>
      </c>
      <c r="ES322" s="1">
        <f t="shared" si="241"/>
        <v>1</v>
      </c>
      <c r="ET322" s="1" t="str">
        <f t="shared" si="242"/>
        <v>1</v>
      </c>
      <c r="EU322" s="1">
        <f t="shared" si="243"/>
        <v>0</v>
      </c>
      <c r="EV322" s="1">
        <f t="shared" si="244"/>
        <v>1</v>
      </c>
      <c r="EW322" s="1" t="str">
        <f t="shared" si="245"/>
        <v>1-1</v>
      </c>
      <c r="EX322" s="1" t="str">
        <f t="shared" si="246"/>
        <v>1</v>
      </c>
      <c r="EY322" s="1" t="str">
        <f t="shared" si="247"/>
        <v>1-1层</v>
      </c>
      <c r="EZ322" s="41"/>
      <c r="FA322" s="41"/>
      <c r="FB322" s="5">
        <v>20210526</v>
      </c>
      <c r="FC322" s="41"/>
      <c r="FD322" s="41"/>
      <c r="FE322" s="41"/>
      <c r="FF322" s="41"/>
      <c r="FG322" s="41"/>
      <c r="FH322" s="41"/>
      <c r="FI322" s="41"/>
      <c r="FJ322" s="41"/>
    </row>
    <row r="323" s="1" customFormat="1" ht="50" customHeight="1" spans="1:166">
      <c r="A323" s="1">
        <v>1</v>
      </c>
      <c r="B323" s="1" t="s">
        <v>2614</v>
      </c>
      <c r="C323" s="3" t="s">
        <v>2615</v>
      </c>
      <c r="D323" s="1" t="str">
        <f t="shared" si="262"/>
        <v>510821217203JC00392</v>
      </c>
      <c r="E323" s="1" t="str">
        <f t="shared" si="263"/>
        <v>510821217203JC00392F00010001</v>
      </c>
      <c r="F323" s="1" t="s">
        <v>2616</v>
      </c>
      <c r="G323" s="1" t="s">
        <v>169</v>
      </c>
      <c r="H323" s="1">
        <f>COUNTIF(F:F,F323)</f>
        <v>1</v>
      </c>
      <c r="I323" s="5" t="s">
        <v>170</v>
      </c>
      <c r="J323" s="9"/>
      <c r="L323" s="1" t="s">
        <v>2617</v>
      </c>
      <c r="M323" s="1">
        <f>COUNTIF(L:L,L323)</f>
        <v>1</v>
      </c>
      <c r="P323" s="6" t="str">
        <f>IFERROR(HYPERLINK(VLOOKUP(L:L,户籍资料路径!A:C,2,FALSE),"有"),"无")</f>
        <v>有</v>
      </c>
      <c r="Q323" s="11" t="str">
        <f>IFERROR(HYPERLINK(VLOOKUP(K:K,权属资料路径!A:B,2,FALSE),"有"),"无")</f>
        <v>无</v>
      </c>
      <c r="R323" s="11" t="str">
        <f>IFERROR(HYPERLINK(VLOOKUP(F:F,调查资料路径!A:B,2,FALSE),"有"),"无")</f>
        <v>无</v>
      </c>
      <c r="S323" s="12" t="str">
        <f t="shared" si="264"/>
        <v>有</v>
      </c>
      <c r="T323" s="1" t="s">
        <v>2618</v>
      </c>
      <c r="X323" s="1" t="s">
        <v>217</v>
      </c>
      <c r="Y323" s="1" t="str">
        <f t="shared" si="265"/>
        <v>2</v>
      </c>
      <c r="Z323" s="33" t="s">
        <v>2619</v>
      </c>
      <c r="AA323" s="1" t="str">
        <f>VLOOKUP(L:L,[1]Sheet1!$A:$N,2,FALSE)</f>
        <v>四川省旺苍县天星乡木瓜村1组42号</v>
      </c>
      <c r="AB323" s="1">
        <f t="shared" si="231"/>
        <v>0</v>
      </c>
      <c r="AC323" s="1" t="str">
        <f t="shared" si="232"/>
        <v>旺苍县天星乡木瓜村1组集体经济组织成员</v>
      </c>
      <c r="AD323" s="1">
        <v>628216</v>
      </c>
      <c r="AE323" s="1" t="s">
        <v>172</v>
      </c>
      <c r="AF323" s="1" t="s">
        <v>173</v>
      </c>
      <c r="AG323" s="1" t="s">
        <v>1934</v>
      </c>
      <c r="AH323" s="1" t="str">
        <f t="shared" si="266"/>
        <v>旺苍县天星乡木瓜村1组赵远昌住宅一幢1-1层</v>
      </c>
      <c r="AJ323" s="1" t="s">
        <v>1935</v>
      </c>
      <c r="AK323" s="5" t="s">
        <v>2620</v>
      </c>
      <c r="AL323" s="5"/>
      <c r="AM323" s="9"/>
      <c r="AN323" s="5"/>
      <c r="AO323" s="5"/>
      <c r="AP323" s="24" t="s">
        <v>177</v>
      </c>
      <c r="AQ323" s="5"/>
      <c r="AR323" s="5"/>
      <c r="AS323" s="25" t="str">
        <f t="shared" si="267"/>
        <v>本宗地采用测距仪丈量了部分界址边长。界址线清楚，双方现场指界，与邻宗地无争议。</v>
      </c>
      <c r="AT323" s="5" t="s">
        <v>178</v>
      </c>
      <c r="AU323" s="1" t="s">
        <v>179</v>
      </c>
      <c r="AW323" s="1" t="s">
        <v>180</v>
      </c>
      <c r="AY323" s="5" t="s">
        <v>181</v>
      </c>
      <c r="BA323" s="1" t="s">
        <v>570</v>
      </c>
      <c r="BB323" s="1">
        <v>0</v>
      </c>
      <c r="BD323" s="1" t="e">
        <f>VLOOKUP(K:K,面签资料路径!A:C,2,0)</f>
        <v>#N/A</v>
      </c>
      <c r="BG323" s="1" t="s">
        <v>207</v>
      </c>
      <c r="BH323" s="1" t="s">
        <v>185</v>
      </c>
      <c r="BJ323" s="1" t="s">
        <v>186</v>
      </c>
      <c r="BK323" s="1" t="str">
        <f t="shared" si="268"/>
        <v>自行修建</v>
      </c>
      <c r="BL323" s="1" t="s">
        <v>208</v>
      </c>
      <c r="BM323" s="1" t="s">
        <v>209</v>
      </c>
      <c r="BU323" s="34"/>
      <c r="BX323" s="1" t="s">
        <v>189</v>
      </c>
      <c r="BY323" s="1" t="s">
        <v>189</v>
      </c>
      <c r="BZ323" s="1" t="s">
        <v>189</v>
      </c>
      <c r="CA323" s="1" t="s">
        <v>189</v>
      </c>
      <c r="CB323" s="1" t="s">
        <v>189</v>
      </c>
      <c r="CC323" s="1" t="s">
        <v>188</v>
      </c>
      <c r="CD323" s="1" t="s">
        <v>189</v>
      </c>
      <c r="CE323" s="5"/>
      <c r="CF323" s="34"/>
      <c r="DC323" s="1" t="s">
        <v>169</v>
      </c>
      <c r="DD323" s="1" t="s">
        <v>210</v>
      </c>
      <c r="DE323" s="1" t="s">
        <v>211</v>
      </c>
      <c r="DF323" s="1" t="s">
        <v>192</v>
      </c>
      <c r="DG323" s="1" t="s">
        <v>220</v>
      </c>
      <c r="DH323" s="1" t="s">
        <v>2621</v>
      </c>
      <c r="DI323" s="1" t="s">
        <v>194</v>
      </c>
      <c r="DJ323" s="1" t="s">
        <v>194</v>
      </c>
      <c r="DK323" s="1" t="s">
        <v>194</v>
      </c>
      <c r="DL323" s="1" t="s">
        <v>253</v>
      </c>
      <c r="DM323" s="1">
        <v>131.28</v>
      </c>
      <c r="DN323" s="41">
        <f>ROUND(IF(AM323="是",IFERROR(DM323*EE323/SUMIF(F:F,F323,EE:EE),DM323),IFERROR(DM323*BT323/SUMIF(F:F,F323,BT:BT),DM323)),2)</f>
        <v>131.28</v>
      </c>
      <c r="DO323" s="41">
        <v>108.93</v>
      </c>
      <c r="DP323" s="41">
        <f>ROUND(IF(AM323="是",IFERROR(DO323*EE323/SUMIF(F:F,F323,EE:EE),DO323),IFERROR(DO323*BT323/SUMIF(F:F,F323,BT:BT),DO323)),2)</f>
        <v>108.93</v>
      </c>
      <c r="DQ323" s="41">
        <v>0</v>
      </c>
      <c r="DR323" s="41">
        <v>0</v>
      </c>
      <c r="DS323" s="41">
        <v>0</v>
      </c>
      <c r="DT323" s="41">
        <v>108.93</v>
      </c>
      <c r="DU323" s="41">
        <v>0</v>
      </c>
      <c r="DV323" s="41">
        <v>0</v>
      </c>
      <c r="DW323" s="41">
        <v>0</v>
      </c>
      <c r="DX323" s="41">
        <v>0</v>
      </c>
      <c r="DY323" s="41">
        <v>0</v>
      </c>
      <c r="DZ323" s="41">
        <v>0</v>
      </c>
      <c r="EA323" s="41">
        <v>0</v>
      </c>
      <c r="EB323" s="41">
        <v>0</v>
      </c>
      <c r="EC323" s="41">
        <v>0</v>
      </c>
      <c r="ED323" s="41">
        <v>0</v>
      </c>
      <c r="EE323" s="41">
        <f>ROUND(IF(AM323="是",SUM(DQ323:EC323),IFERROR(SUM(DQ323:EC323)*BT323/SUMIF(F:F,F323,BT:BT),SUM(DQ323:EC323))),2)</f>
        <v>108.93</v>
      </c>
      <c r="EF323" s="41" t="s">
        <v>195</v>
      </c>
      <c r="EG323" s="41">
        <f t="shared" si="236"/>
        <v>90</v>
      </c>
      <c r="EH323" s="41">
        <f t="shared" si="237"/>
        <v>74.6777879341865</v>
      </c>
      <c r="EI323" s="1">
        <v>1</v>
      </c>
      <c r="EJ323" s="41">
        <f t="shared" si="238"/>
        <v>41.28</v>
      </c>
      <c r="EK323" s="41">
        <f t="shared" si="239"/>
        <v>34.2522120658135</v>
      </c>
      <c r="EL323" s="41"/>
      <c r="EM323" s="33" t="str">
        <f t="shared" si="269"/>
        <v>经确认，该宗地总面积为131.28平方米，合法用地面积为90平方米，超占土地面积为41.28平方米;建筑总面积为0平方米，合法建筑面积为74.68平方米，超占建筑面积为34.25平方米</v>
      </c>
      <c r="EN323" s="33"/>
      <c r="EO323" s="43" t="str">
        <f t="shared" si="240"/>
        <v>该宗地面积为131.28平方米，合法面积为90平方米，超占土地面积为41.28平方米；建筑总面积为0平方米，合法建筑面积为74.68平方米，超占建筑面积为34.25平方米。
</v>
      </c>
      <c r="ES323" s="1">
        <f t="shared" si="241"/>
        <v>1</v>
      </c>
      <c r="ET323" s="1" t="str">
        <f t="shared" si="242"/>
        <v>1</v>
      </c>
      <c r="EU323" s="1">
        <f t="shared" si="243"/>
        <v>0</v>
      </c>
      <c r="EV323" s="1">
        <f t="shared" si="244"/>
        <v>1</v>
      </c>
      <c r="EW323" s="1" t="str">
        <f t="shared" si="245"/>
        <v>1-1</v>
      </c>
      <c r="EX323" s="1" t="str">
        <f t="shared" si="246"/>
        <v>1</v>
      </c>
      <c r="EY323" s="1" t="str">
        <f t="shared" si="247"/>
        <v>1-1层</v>
      </c>
      <c r="EZ323" s="41"/>
      <c r="FA323" s="41"/>
      <c r="FB323" s="5">
        <v>20210526</v>
      </c>
      <c r="FC323" s="41"/>
      <c r="FD323" s="41"/>
      <c r="FE323" s="41"/>
      <c r="FF323" s="41"/>
      <c r="FG323" s="41"/>
      <c r="FH323" s="41"/>
      <c r="FI323" s="41"/>
      <c r="FJ323" s="41"/>
    </row>
    <row r="324" s="1" customFormat="1" ht="50" customHeight="1" spans="1:166">
      <c r="A324" s="1">
        <v>1</v>
      </c>
      <c r="B324" s="1" t="s">
        <v>2622</v>
      </c>
      <c r="C324" s="3" t="s">
        <v>2623</v>
      </c>
      <c r="D324" s="1" t="str">
        <f t="shared" si="262"/>
        <v>510821217203JC00393</v>
      </c>
      <c r="E324" s="1" t="str">
        <f t="shared" si="263"/>
        <v>510821217203JC00393F00010001</v>
      </c>
      <c r="F324" s="1" t="s">
        <v>2624</v>
      </c>
      <c r="G324" s="1" t="s">
        <v>169</v>
      </c>
      <c r="H324" s="1">
        <f>COUNTIF(F:F,F324)</f>
        <v>1</v>
      </c>
      <c r="I324" s="5" t="s">
        <v>170</v>
      </c>
      <c r="J324" s="9"/>
      <c r="L324" s="1" t="s">
        <v>2625</v>
      </c>
      <c r="M324" s="1">
        <f>COUNTIF(L:L,L324)</f>
        <v>1</v>
      </c>
      <c r="N324" s="9"/>
      <c r="P324" s="6" t="str">
        <f>IFERROR(HYPERLINK(VLOOKUP(L:L,户籍资料路径!A:C,2,FALSE),"有"),"无")</f>
        <v>有</v>
      </c>
      <c r="Q324" s="11" t="str">
        <f>IFERROR(HYPERLINK(VLOOKUP(K:K,权属资料路径!A:B,2,FALSE),"有"),"无")</f>
        <v>无</v>
      </c>
      <c r="R324" s="11" t="str">
        <f>IFERROR(HYPERLINK(VLOOKUP(F:F,调查资料路径!A:B,2,FALSE),"有"),"无")</f>
        <v>无</v>
      </c>
      <c r="S324" s="12" t="str">
        <f t="shared" si="264"/>
        <v>有</v>
      </c>
      <c r="T324" s="1" t="s">
        <v>2626</v>
      </c>
      <c r="X324" s="1" t="s">
        <v>169</v>
      </c>
      <c r="Y324" s="1" t="str">
        <f t="shared" si="265"/>
        <v>1</v>
      </c>
      <c r="Z324" s="9"/>
      <c r="AA324" s="1" t="str">
        <f>VLOOKUP(L:L,[1]Sheet1!$A:$N,2,FALSE)</f>
        <v>四川省旺苍县天星乡木瓜村1组45号</v>
      </c>
      <c r="AB324" s="1">
        <f t="shared" si="231"/>
        <v>0</v>
      </c>
      <c r="AC324" s="1" t="str">
        <f t="shared" si="232"/>
        <v>旺苍县天星乡木瓜村1组集体经济组织成员</v>
      </c>
      <c r="AD324" s="1">
        <v>628216</v>
      </c>
      <c r="AE324" s="1" t="s">
        <v>172</v>
      </c>
      <c r="AF324" s="1" t="s">
        <v>173</v>
      </c>
      <c r="AG324" s="1" t="s">
        <v>1934</v>
      </c>
      <c r="AH324" s="1" t="str">
        <f t="shared" si="266"/>
        <v>旺苍县天星乡木瓜村1组赵体昌住宅一幢1-1层</v>
      </c>
      <c r="AJ324" s="1" t="s">
        <v>1935</v>
      </c>
      <c r="AK324" s="5" t="s">
        <v>2627</v>
      </c>
      <c r="AL324" s="5"/>
      <c r="AM324" s="9"/>
      <c r="AN324" s="5"/>
      <c r="AO324" s="5"/>
      <c r="AP324" s="24" t="s">
        <v>177</v>
      </c>
      <c r="AQ324" s="9"/>
      <c r="AR324" s="5"/>
      <c r="AS324" s="25" t="str">
        <f t="shared" si="267"/>
        <v>本宗地采用测距仪丈量了部分界址边长。界址线清楚，双方现场指界，与邻宗地无争议。</v>
      </c>
      <c r="AT324" s="5" t="s">
        <v>178</v>
      </c>
      <c r="AU324" s="1" t="s">
        <v>179</v>
      </c>
      <c r="AW324" s="1" t="s">
        <v>180</v>
      </c>
      <c r="AY324" s="5" t="s">
        <v>181</v>
      </c>
      <c r="BA324" s="1" t="s">
        <v>570</v>
      </c>
      <c r="BB324" s="1">
        <v>0</v>
      </c>
      <c r="BD324" s="1" t="e">
        <f>VLOOKUP(K:K,面签资料路径!A:C,2,0)</f>
        <v>#N/A</v>
      </c>
      <c r="BG324" s="1" t="s">
        <v>207</v>
      </c>
      <c r="BH324" s="1" t="s">
        <v>185</v>
      </c>
      <c r="BJ324" s="1" t="s">
        <v>186</v>
      </c>
      <c r="BK324" s="1" t="str">
        <f t="shared" si="268"/>
        <v>自行修建</v>
      </c>
      <c r="BL324" s="1" t="s">
        <v>208</v>
      </c>
      <c r="BM324" s="1" t="s">
        <v>209</v>
      </c>
      <c r="BU324" s="34"/>
      <c r="BX324" s="1" t="s">
        <v>189</v>
      </c>
      <c r="BY324" s="1" t="s">
        <v>189</v>
      </c>
      <c r="BZ324" s="1" t="s">
        <v>189</v>
      </c>
      <c r="CA324" s="1" t="s">
        <v>189</v>
      </c>
      <c r="CB324" s="1" t="s">
        <v>189</v>
      </c>
      <c r="CC324" s="1" t="s">
        <v>188</v>
      </c>
      <c r="CD324" s="1" t="s">
        <v>189</v>
      </c>
      <c r="CE324" s="5"/>
      <c r="CF324" s="34"/>
      <c r="DC324" s="1" t="s">
        <v>169</v>
      </c>
      <c r="DD324" s="1" t="s">
        <v>244</v>
      </c>
      <c r="DE324" s="1" t="s">
        <v>211</v>
      </c>
      <c r="DF324" s="1" t="s">
        <v>193</v>
      </c>
      <c r="DG324" s="1" t="s">
        <v>192</v>
      </c>
      <c r="DH324" s="1" t="s">
        <v>2628</v>
      </c>
      <c r="DI324" s="1" t="s">
        <v>194</v>
      </c>
      <c r="DJ324" s="1" t="s">
        <v>194</v>
      </c>
      <c r="DK324" s="1" t="s">
        <v>194</v>
      </c>
      <c r="DL324" s="1" t="s">
        <v>194</v>
      </c>
      <c r="DM324" s="1">
        <v>67.82</v>
      </c>
      <c r="DN324" s="41">
        <f>ROUND(IF(AM324="是",IFERROR(DM324*EE324/SUMIF(F:F,F324,EE:EE),DM324),IFERROR(DM324*BT324/SUMIF(F:F,F324,BT:BT),DM324)),2)</f>
        <v>67.82</v>
      </c>
      <c r="DO324" s="41">
        <v>59.18</v>
      </c>
      <c r="DP324" s="41">
        <f>ROUND(IF(AM324="是",IFERROR(DO324*EE324/SUMIF(F:F,F324,EE:EE),DO324),IFERROR(DO324*BT324/SUMIF(F:F,F324,BT:BT),DO324)),2)</f>
        <v>59.18</v>
      </c>
      <c r="DQ324" s="41">
        <v>0</v>
      </c>
      <c r="DR324" s="41">
        <v>0</v>
      </c>
      <c r="DS324" s="41">
        <v>0</v>
      </c>
      <c r="DT324" s="41">
        <v>59.18</v>
      </c>
      <c r="DU324" s="41">
        <v>0</v>
      </c>
      <c r="DV324" s="41">
        <v>0</v>
      </c>
      <c r="DW324" s="41">
        <v>0</v>
      </c>
      <c r="DX324" s="41">
        <v>0</v>
      </c>
      <c r="DY324" s="41">
        <v>0</v>
      </c>
      <c r="DZ324" s="41">
        <v>0</v>
      </c>
      <c r="EA324" s="41">
        <v>0</v>
      </c>
      <c r="EB324" s="41">
        <v>0</v>
      </c>
      <c r="EC324" s="41">
        <v>0</v>
      </c>
      <c r="ED324" s="41">
        <v>0</v>
      </c>
      <c r="EE324" s="41">
        <f>ROUND(IF(AM324="是",SUM(DQ324:EC324),IFERROR(SUM(DQ324:EC324)*BT324/SUMIF(F:F,F324,BT:BT),SUM(DQ324:EC324))),2)</f>
        <v>59.18</v>
      </c>
      <c r="EF324" s="41" t="s">
        <v>195</v>
      </c>
      <c r="EG324" s="41">
        <f t="shared" si="236"/>
        <v>67.82</v>
      </c>
      <c r="EH324" s="41">
        <f t="shared" si="237"/>
        <v>59.18</v>
      </c>
      <c r="EI324" s="1">
        <v>1</v>
      </c>
      <c r="EJ324" s="41">
        <f t="shared" si="238"/>
        <v>0</v>
      </c>
      <c r="EK324" s="41">
        <f t="shared" si="239"/>
        <v>0</v>
      </c>
      <c r="EL324" s="41"/>
      <c r="EM324" s="33" t="str">
        <f t="shared" si="269"/>
        <v>无</v>
      </c>
      <c r="EN324" s="33"/>
      <c r="EO324" s="43" t="str">
        <f t="shared" si="240"/>
        <v/>
      </c>
      <c r="ES324" s="1">
        <f t="shared" si="241"/>
        <v>1</v>
      </c>
      <c r="ET324" s="1" t="str">
        <f t="shared" si="242"/>
        <v>1</v>
      </c>
      <c r="EU324" s="1">
        <f t="shared" si="243"/>
        <v>0</v>
      </c>
      <c r="EV324" s="1">
        <f t="shared" si="244"/>
        <v>1</v>
      </c>
      <c r="EW324" s="1" t="str">
        <f t="shared" si="245"/>
        <v>1-1</v>
      </c>
      <c r="EX324" s="1" t="str">
        <f t="shared" si="246"/>
        <v>1</v>
      </c>
      <c r="EY324" s="1" t="str">
        <f t="shared" si="247"/>
        <v>1-1层</v>
      </c>
      <c r="EZ324" s="41"/>
      <c r="FA324" s="41"/>
      <c r="FB324" s="5">
        <v>20210526</v>
      </c>
      <c r="FC324" s="41"/>
      <c r="FD324" s="41"/>
      <c r="FE324" s="41"/>
      <c r="FF324" s="41"/>
      <c r="FG324" s="41"/>
      <c r="FH324" s="41"/>
      <c r="FI324" s="41"/>
      <c r="FJ324" s="41"/>
    </row>
    <row r="325" s="1" customFormat="1" ht="50" customHeight="1" spans="1:166">
      <c r="A325" s="1">
        <v>1</v>
      </c>
      <c r="B325" s="1" t="s">
        <v>2629</v>
      </c>
      <c r="C325" s="3" t="s">
        <v>2630</v>
      </c>
      <c r="D325" s="1" t="str">
        <f t="shared" si="262"/>
        <v>510821217203JC00394</v>
      </c>
      <c r="E325" s="1" t="str">
        <f t="shared" si="263"/>
        <v>510821217203JC00394F00010001</v>
      </c>
      <c r="F325" s="1" t="s">
        <v>2631</v>
      </c>
      <c r="G325" s="1" t="s">
        <v>169</v>
      </c>
      <c r="H325" s="1">
        <f>COUNTIF(F:F,F325)</f>
        <v>1</v>
      </c>
      <c r="I325" s="5" t="s">
        <v>170</v>
      </c>
      <c r="J325" s="9"/>
      <c r="L325" s="1" t="s">
        <v>2632</v>
      </c>
      <c r="M325" s="1">
        <f>COUNTIF(L:L,L325)</f>
        <v>1</v>
      </c>
      <c r="P325" s="6" t="str">
        <f>IFERROR(HYPERLINK(VLOOKUP(L:L,户籍资料路径!A:C,2,FALSE),"有"),"无")</f>
        <v>有</v>
      </c>
      <c r="Q325" s="11" t="str">
        <f>IFERROR(HYPERLINK(VLOOKUP(L:L,权属资料路径!A:B,2,FALSE),"有"),"无")</f>
        <v>无</v>
      </c>
      <c r="R325" s="11" t="str">
        <f>IFERROR(HYPERLINK(VLOOKUP(F:F,调查资料路径!A:B,2,FALSE),"有"),"无")</f>
        <v>无</v>
      </c>
      <c r="S325" s="12" t="str">
        <f t="shared" si="264"/>
        <v>有</v>
      </c>
      <c r="T325" s="1" t="s">
        <v>2633</v>
      </c>
      <c r="X325" s="1" t="s">
        <v>202</v>
      </c>
      <c r="Y325" s="1" t="str">
        <f t="shared" si="265"/>
        <v>4</v>
      </c>
      <c r="Z325" s="1" t="s">
        <v>2634</v>
      </c>
      <c r="AA325" s="1" t="str">
        <f>VLOOKUP(L:L,[1]Sheet1!$A:$N,2,FALSE)</f>
        <v>四川省旺苍县天星乡木瓜村1组50号</v>
      </c>
      <c r="AB325" s="1">
        <f t="shared" si="231"/>
        <v>0</v>
      </c>
      <c r="AC325" s="1" t="str">
        <f t="shared" si="232"/>
        <v>旺苍县天星乡木瓜村1组集体经济组织成员</v>
      </c>
      <c r="AD325" s="1">
        <v>628216</v>
      </c>
      <c r="AE325" s="1" t="s">
        <v>172</v>
      </c>
      <c r="AF325" s="1" t="s">
        <v>173</v>
      </c>
      <c r="AG325" s="1" t="s">
        <v>1934</v>
      </c>
      <c r="AH325" s="1" t="str">
        <f t="shared" si="266"/>
        <v>旺苍县天星乡木瓜村1组赵燕昌住宅一幢1-2层</v>
      </c>
      <c r="AJ325" s="1" t="s">
        <v>1935</v>
      </c>
      <c r="AK325" s="5" t="s">
        <v>2635</v>
      </c>
      <c r="AL325" s="5"/>
      <c r="AM325" s="5"/>
      <c r="AN325" s="5"/>
      <c r="AO325" s="5"/>
      <c r="AP325" s="24" t="s">
        <v>177</v>
      </c>
      <c r="AQ325" s="5"/>
      <c r="AR325" s="5"/>
      <c r="AS325" s="25" t="str">
        <f t="shared" si="267"/>
        <v>本宗地采用测距仪丈量了部分界址边长。界址线清楚，双方现场指界，与邻宗地无争议。</v>
      </c>
      <c r="AT325" s="5" t="s">
        <v>178</v>
      </c>
      <c r="AU325" s="1" t="s">
        <v>179</v>
      </c>
      <c r="AW325" s="1" t="s">
        <v>180</v>
      </c>
      <c r="AY325" s="5" t="s">
        <v>181</v>
      </c>
      <c r="BA325" s="1" t="s">
        <v>570</v>
      </c>
      <c r="BB325" s="1">
        <v>0</v>
      </c>
      <c r="BD325" s="1" t="e">
        <f>VLOOKUP(K:K,面签资料路径!A:C,2,0)</f>
        <v>#N/A</v>
      </c>
      <c r="BG325" s="1" t="s">
        <v>207</v>
      </c>
      <c r="BH325" s="1" t="s">
        <v>185</v>
      </c>
      <c r="BJ325" s="1" t="s">
        <v>186</v>
      </c>
      <c r="BK325" s="1" t="str">
        <f t="shared" si="268"/>
        <v>自行修建</v>
      </c>
      <c r="BL325" s="1" t="s">
        <v>208</v>
      </c>
      <c r="BM325" s="1" t="s">
        <v>209</v>
      </c>
      <c r="BU325" s="34"/>
      <c r="BX325" s="1" t="s">
        <v>188</v>
      </c>
      <c r="BY325" s="1" t="s">
        <v>189</v>
      </c>
      <c r="BZ325" s="1" t="s">
        <v>189</v>
      </c>
      <c r="CA325" s="1" t="s">
        <v>189</v>
      </c>
      <c r="CB325" s="1" t="s">
        <v>189</v>
      </c>
      <c r="CC325" s="1" t="s">
        <v>188</v>
      </c>
      <c r="CD325" s="1" t="s">
        <v>189</v>
      </c>
      <c r="CE325" s="5"/>
      <c r="CF325" s="34"/>
      <c r="DC325" s="1" t="s">
        <v>217</v>
      </c>
      <c r="DD325" s="1" t="s">
        <v>244</v>
      </c>
      <c r="DE325" s="1" t="s">
        <v>192</v>
      </c>
      <c r="DF325" s="1" t="s">
        <v>211</v>
      </c>
      <c r="DG325" s="1" t="s">
        <v>211</v>
      </c>
      <c r="DH325" s="1" t="s">
        <v>220</v>
      </c>
      <c r="DI325" s="1" t="s">
        <v>194</v>
      </c>
      <c r="DJ325" s="1" t="s">
        <v>194</v>
      </c>
      <c r="DK325" s="1" t="s">
        <v>194</v>
      </c>
      <c r="DL325" s="1" t="s">
        <v>194</v>
      </c>
      <c r="DM325" s="1">
        <v>307.26</v>
      </c>
      <c r="DN325" s="41">
        <f>ROUND(IF(AM325="是",IFERROR(DM325*EE325/SUMIF(F:F,F325,EE:EE),DM325),IFERROR(DM325*BT325/SUMIF(F:F,F325,BT:BT),DM325)),2)</f>
        <v>307.26</v>
      </c>
      <c r="DO325" s="41">
        <v>230.38</v>
      </c>
      <c r="DP325" s="41">
        <f>ROUND(IF(AM325="是",IFERROR(DO325*EE325/SUMIF(F:F,F325,EE:EE),DO325),IFERROR(DO325*BT325/SUMIF(F:F,F325,BT:BT),DO325)),2)</f>
        <v>230.38</v>
      </c>
      <c r="DQ325" s="41">
        <v>0</v>
      </c>
      <c r="DR325" s="41">
        <v>0</v>
      </c>
      <c r="DS325" s="41">
        <v>0</v>
      </c>
      <c r="DT325" s="41">
        <v>230.38</v>
      </c>
      <c r="DU325" s="41">
        <v>108.59</v>
      </c>
      <c r="DV325" s="41">
        <v>0</v>
      </c>
      <c r="DW325" s="41">
        <v>0</v>
      </c>
      <c r="DX325" s="41">
        <v>0</v>
      </c>
      <c r="DY325" s="41">
        <v>0</v>
      </c>
      <c r="DZ325" s="41">
        <v>0</v>
      </c>
      <c r="EA325" s="41">
        <v>0</v>
      </c>
      <c r="EB325" s="41">
        <v>0</v>
      </c>
      <c r="EC325" s="41">
        <v>0</v>
      </c>
      <c r="ED325" s="41">
        <v>0</v>
      </c>
      <c r="EE325" s="41">
        <f>ROUND(IF(AM325="是",SUM(DQ325:EC325),IFERROR(SUM(DQ325:EC325)*BT325/SUMIF(F:F,F325,BT:BT),SUM(DQ325:EC325))),2)</f>
        <v>338.97</v>
      </c>
      <c r="EF325" s="41" t="s">
        <v>195</v>
      </c>
      <c r="EG325" s="41">
        <f t="shared" si="236"/>
        <v>120</v>
      </c>
      <c r="EH325" s="41">
        <f t="shared" si="237"/>
        <v>132.384299941418</v>
      </c>
      <c r="EI325" s="1">
        <v>2</v>
      </c>
      <c r="EJ325" s="41">
        <f t="shared" si="238"/>
        <v>187.26</v>
      </c>
      <c r="EK325" s="41">
        <f t="shared" si="239"/>
        <v>206.585700058582</v>
      </c>
      <c r="EL325" s="41"/>
      <c r="EM325" s="33" t="str">
        <f t="shared" si="269"/>
        <v>经确认，该宗地总面积为307.26平方米，合法用地面积为120平方米，超占土地面积为187.26平方米;建筑总面积为0平方米，合法建筑面积为132.38平方米，超占建筑面积为206.59平方米</v>
      </c>
      <c r="EN325" s="33"/>
      <c r="EO325" s="43" t="str">
        <f t="shared" si="240"/>
        <v>该宗地面积为307.26平方米，合法面积为120平方米，超占土地面积为187.26平方米；建筑总面积为0平方米，合法建筑面积为132.38平方米，超占建筑面积为206.59平方米。
</v>
      </c>
      <c r="ES325" s="1">
        <f t="shared" si="241"/>
        <v>2</v>
      </c>
      <c r="ET325" s="1" t="str">
        <f t="shared" si="242"/>
        <v>2</v>
      </c>
      <c r="EU325" s="1">
        <f t="shared" si="243"/>
        <v>0</v>
      </c>
      <c r="EV325" s="1">
        <f t="shared" si="244"/>
        <v>1</v>
      </c>
      <c r="EW325" s="1" t="str">
        <f t="shared" si="245"/>
        <v>1-2</v>
      </c>
      <c r="EX325" s="1" t="str">
        <f t="shared" si="246"/>
        <v>2</v>
      </c>
      <c r="EY325" s="1" t="str">
        <f t="shared" si="247"/>
        <v>1-2层</v>
      </c>
      <c r="EZ325" s="41"/>
      <c r="FA325" s="41"/>
      <c r="FB325" s="5">
        <v>20210526</v>
      </c>
      <c r="FC325" s="41"/>
      <c r="FD325" s="41"/>
      <c r="FE325" s="41"/>
      <c r="FF325" s="41"/>
      <c r="FG325" s="41"/>
      <c r="FH325" s="41"/>
      <c r="FI325" s="41"/>
      <c r="FJ325" s="41"/>
    </row>
    <row r="326" s="1" customFormat="1" ht="50" customHeight="1" spans="1:166">
      <c r="A326" s="1">
        <v>1</v>
      </c>
      <c r="B326" s="1" t="s">
        <v>2636</v>
      </c>
      <c r="C326" s="4"/>
      <c r="D326" s="1" t="str">
        <f t="shared" si="262"/>
        <v>510821217203JC00396</v>
      </c>
      <c r="E326" s="1" t="str">
        <f t="shared" si="263"/>
        <v>510821217203JC00396F00010001</v>
      </c>
      <c r="F326" s="1" t="s">
        <v>2637</v>
      </c>
      <c r="G326" s="1" t="s">
        <v>169</v>
      </c>
      <c r="H326" s="1">
        <f>COUNTIF(F:F,F326)</f>
        <v>1</v>
      </c>
      <c r="I326" s="5" t="s">
        <v>170</v>
      </c>
      <c r="L326" s="1" t="s">
        <v>2638</v>
      </c>
      <c r="M326" s="1">
        <f>COUNTIF(L:L,L326)</f>
        <v>1</v>
      </c>
      <c r="P326" s="6" t="str">
        <f>IFERROR(HYPERLINK(VLOOKUP(L:L,户籍资料路径!A:C,2,FALSE),"有"),"无")</f>
        <v>无</v>
      </c>
      <c r="Q326" s="11" t="str">
        <f>IFERROR(HYPERLINK(VLOOKUP(K:K,权属资料路径!A:B,2,FALSE),"有"),"无")</f>
        <v>无</v>
      </c>
      <c r="R326" s="11" t="str">
        <f>IFERROR(HYPERLINK(VLOOKUP(F:F,调查资料路径!A:B,2,FALSE),"有"),"无")</f>
        <v>无</v>
      </c>
      <c r="S326" s="12" t="str">
        <f t="shared" si="264"/>
        <v>无</v>
      </c>
      <c r="T326" s="1" t="s">
        <v>2639</v>
      </c>
      <c r="X326" s="1" t="s">
        <v>169</v>
      </c>
      <c r="Y326" s="1" t="str">
        <f t="shared" si="265"/>
        <v>1</v>
      </c>
      <c r="Z326" s="1" t="s">
        <v>2640</v>
      </c>
      <c r="AA326" s="1" t="str">
        <f>VLOOKUP(L:L,[1]Sheet1!$A:$N,2,FALSE)</f>
        <v>四川省旺苍县天星乡木瓜村2组3号</v>
      </c>
      <c r="AB326" s="1">
        <f t="shared" si="231"/>
        <v>0</v>
      </c>
      <c r="AC326" s="1" t="str">
        <f t="shared" si="232"/>
        <v>旺苍县天星乡木瓜村2组集体经济组织成员</v>
      </c>
      <c r="AD326" s="1">
        <v>628216</v>
      </c>
      <c r="AE326" s="1" t="s">
        <v>172</v>
      </c>
      <c r="AF326" s="1" t="s">
        <v>173</v>
      </c>
      <c r="AG326" s="1" t="s">
        <v>567</v>
      </c>
      <c r="AH326" s="1" t="str">
        <f t="shared" si="266"/>
        <v>旺苍县天星乡木瓜村2组付朝全住宅一幢1-1层</v>
      </c>
      <c r="AJ326" s="1" t="s">
        <v>568</v>
      </c>
      <c r="AK326" s="18">
        <v>32092</v>
      </c>
      <c r="AL326" s="18"/>
      <c r="AM326" s="19"/>
      <c r="AN326" s="5"/>
      <c r="AO326" s="5"/>
      <c r="AP326" s="24" t="s">
        <v>177</v>
      </c>
      <c r="AQ326" s="9"/>
      <c r="AR326" s="5"/>
      <c r="AS326" s="25" t="str">
        <f t="shared" si="267"/>
        <v>本宗地采用测距仪丈量了部分界址边长。界址线清楚，双方现场指界，与邻宗地无争议。</v>
      </c>
      <c r="AT326" s="5" t="s">
        <v>178</v>
      </c>
      <c r="AU326" s="1" t="s">
        <v>179</v>
      </c>
      <c r="AW326" s="1" t="s">
        <v>180</v>
      </c>
      <c r="AY326" s="5" t="s">
        <v>181</v>
      </c>
      <c r="BA326" s="1" t="s">
        <v>182</v>
      </c>
      <c r="BB326" s="1" t="s">
        <v>183</v>
      </c>
      <c r="BD326" s="1" t="e">
        <f>VLOOKUP(K:K,面签资料路径!A:C,2,0)</f>
        <v>#N/A</v>
      </c>
      <c r="BG326" s="1" t="s">
        <v>207</v>
      </c>
      <c r="BH326" s="1" t="s">
        <v>185</v>
      </c>
      <c r="BJ326" s="1" t="s">
        <v>186</v>
      </c>
      <c r="BK326" s="1" t="str">
        <f t="shared" si="268"/>
        <v>自行修建</v>
      </c>
      <c r="BL326" s="1" t="s">
        <v>208</v>
      </c>
      <c r="BM326" s="1" t="s">
        <v>209</v>
      </c>
      <c r="BU326" s="34"/>
      <c r="BX326" s="1" t="s">
        <v>189</v>
      </c>
      <c r="BY326" s="1" t="s">
        <v>189</v>
      </c>
      <c r="BZ326" s="1" t="s">
        <v>189</v>
      </c>
      <c r="CA326" s="1" t="s">
        <v>189</v>
      </c>
      <c r="CB326" s="1" t="s">
        <v>189</v>
      </c>
      <c r="CC326" s="1" t="s">
        <v>188</v>
      </c>
      <c r="CD326" s="1" t="s">
        <v>189</v>
      </c>
      <c r="CE326" s="5"/>
      <c r="CF326" s="34"/>
      <c r="DC326" s="1" t="s">
        <v>169</v>
      </c>
      <c r="DD326" s="1" t="s">
        <v>210</v>
      </c>
      <c r="DE326" s="1" t="s">
        <v>220</v>
      </c>
      <c r="DF326" s="1" t="s">
        <v>2530</v>
      </c>
      <c r="DG326" s="1" t="s">
        <v>220</v>
      </c>
      <c r="DH326" s="1" t="s">
        <v>220</v>
      </c>
      <c r="DI326" s="1" t="s">
        <v>194</v>
      </c>
      <c r="DJ326" s="1" t="s">
        <v>194</v>
      </c>
      <c r="DK326" s="1" t="s">
        <v>194</v>
      </c>
      <c r="DL326" s="1" t="s">
        <v>194</v>
      </c>
      <c r="DM326" s="1">
        <v>78.85</v>
      </c>
      <c r="DN326" s="41">
        <f>ROUND(IF(AM326="是",IFERROR(DM326*EE326/SUMIF(F:F,F326,EE:EE),DM326),IFERROR(DM326*BT326/SUMIF(F:F,F326,BT:BT),DM326)),2)</f>
        <v>78.85</v>
      </c>
      <c r="DO326" s="41">
        <v>48.56</v>
      </c>
      <c r="DP326" s="41">
        <f>ROUND(IF(AM326="是",IFERROR(DO326*EE326/SUMIF(F:F,F326,EE:EE),DO326),IFERROR(DO326*BT326/SUMIF(F:F,F326,BT:BT),DO326)),2)</f>
        <v>48.56</v>
      </c>
      <c r="DQ326" s="41">
        <v>0</v>
      </c>
      <c r="DR326" s="41">
        <v>0</v>
      </c>
      <c r="DS326" s="41">
        <v>0</v>
      </c>
      <c r="DT326" s="41">
        <v>48.56</v>
      </c>
      <c r="DU326" s="41">
        <v>0</v>
      </c>
      <c r="DV326" s="41">
        <v>0</v>
      </c>
      <c r="DW326" s="41">
        <v>0</v>
      </c>
      <c r="DX326" s="41">
        <v>0</v>
      </c>
      <c r="DY326" s="41">
        <v>0</v>
      </c>
      <c r="DZ326" s="41">
        <v>0</v>
      </c>
      <c r="EA326" s="41">
        <v>0</v>
      </c>
      <c r="EB326" s="41">
        <v>0</v>
      </c>
      <c r="EC326" s="41">
        <v>0</v>
      </c>
      <c r="ED326" s="41">
        <v>0</v>
      </c>
      <c r="EE326" s="41">
        <f>ROUND(IF(AM326="是",SUM(DQ326:EC326),IFERROR(SUM(DQ326:EC326)*BT326/SUMIF(F:F,F326,BT:BT),SUM(DQ326:EC326))),2)</f>
        <v>48.56</v>
      </c>
      <c r="EF326" s="41" t="s">
        <v>195</v>
      </c>
      <c r="EG326" s="41">
        <f t="shared" si="236"/>
        <v>78.85</v>
      </c>
      <c r="EH326" s="41">
        <f t="shared" si="237"/>
        <v>48.56</v>
      </c>
      <c r="EI326" s="1">
        <v>1</v>
      </c>
      <c r="EJ326" s="41">
        <f t="shared" si="238"/>
        <v>0</v>
      </c>
      <c r="EK326" s="41">
        <f t="shared" si="239"/>
        <v>0</v>
      </c>
      <c r="EL326" s="41"/>
      <c r="EM326" s="33" t="str">
        <f t="shared" si="269"/>
        <v>无</v>
      </c>
      <c r="EN326" s="33"/>
      <c r="EO326" s="43" t="str">
        <f t="shared" si="240"/>
        <v/>
      </c>
      <c r="ES326" s="1">
        <f t="shared" si="241"/>
        <v>1</v>
      </c>
      <c r="ET326" s="1" t="str">
        <f t="shared" si="242"/>
        <v>1</v>
      </c>
      <c r="EU326" s="1">
        <f t="shared" si="243"/>
        <v>0</v>
      </c>
      <c r="EV326" s="1">
        <f t="shared" si="244"/>
        <v>1</v>
      </c>
      <c r="EW326" s="1" t="str">
        <f t="shared" si="245"/>
        <v>1-1</v>
      </c>
      <c r="EX326" s="1" t="str">
        <f t="shared" si="246"/>
        <v>1</v>
      </c>
      <c r="EY326" s="1" t="str">
        <f t="shared" si="247"/>
        <v>1-1层</v>
      </c>
      <c r="EZ326" s="41"/>
      <c r="FA326" s="41"/>
      <c r="FB326" s="5">
        <v>20210526</v>
      </c>
      <c r="FC326" s="41"/>
      <c r="FD326" s="41"/>
      <c r="FE326" s="41"/>
      <c r="FF326" s="41"/>
      <c r="FG326" s="41"/>
      <c r="FH326" s="41"/>
      <c r="FI326" s="41"/>
      <c r="FJ326" s="41"/>
    </row>
    <row r="327" s="1" customFormat="1" ht="50" customHeight="1" spans="1:166">
      <c r="A327" s="1">
        <v>1</v>
      </c>
      <c r="B327" s="1" t="s">
        <v>2641</v>
      </c>
      <c r="C327" s="3" t="s">
        <v>2642</v>
      </c>
      <c r="D327" s="1" t="str">
        <f t="shared" si="262"/>
        <v>510821217203JC00397</v>
      </c>
      <c r="E327" s="1" t="str">
        <f t="shared" si="263"/>
        <v>510821217203JC00397F00010001</v>
      </c>
      <c r="F327" s="1" t="s">
        <v>2643</v>
      </c>
      <c r="G327" s="1" t="s">
        <v>169</v>
      </c>
      <c r="H327" s="1">
        <f>COUNTIF(F:F,F327)</f>
        <v>1</v>
      </c>
      <c r="I327" s="5" t="s">
        <v>170</v>
      </c>
      <c r="L327" s="1" t="s">
        <v>2644</v>
      </c>
      <c r="M327" s="1">
        <f>COUNTIF(L:L,L327)</f>
        <v>1</v>
      </c>
      <c r="P327" s="6" t="str">
        <f>IFERROR(HYPERLINK(VLOOKUP(L:L,户籍资料路径!A:C,2,FALSE),"有"),"无")</f>
        <v>有</v>
      </c>
      <c r="Q327" s="11" t="str">
        <f>IFERROR(HYPERLINK(VLOOKUP(K:K,权属资料路径!A:B,2,FALSE),"有"),"无")</f>
        <v>无</v>
      </c>
      <c r="R327" s="11" t="str">
        <f>IFERROR(HYPERLINK(VLOOKUP(F:F,调查资料路径!A:B,2,FALSE),"有"),"无")</f>
        <v>无</v>
      </c>
      <c r="S327" s="12" t="str">
        <f t="shared" si="264"/>
        <v>有</v>
      </c>
      <c r="T327" s="1" t="s">
        <v>2645</v>
      </c>
      <c r="X327" s="1" t="s">
        <v>233</v>
      </c>
      <c r="Y327" s="1" t="str">
        <f t="shared" si="265"/>
        <v>3</v>
      </c>
      <c r="Z327" s="1" t="s">
        <v>2416</v>
      </c>
      <c r="AA327" s="15" t="str">
        <f>VLOOKUP(L:L,[1]Sheet1!$A:$N,2,FALSE)</f>
        <v>四川省旺苍县天星乡木瓜村2组1号</v>
      </c>
      <c r="AB327" s="1">
        <f t="shared" si="231"/>
        <v>0</v>
      </c>
      <c r="AC327" s="1" t="str">
        <f t="shared" si="232"/>
        <v>旺苍县天星乡木瓜村2组集体经济组织成员</v>
      </c>
      <c r="AD327" s="1">
        <v>628216</v>
      </c>
      <c r="AE327" s="1" t="s">
        <v>172</v>
      </c>
      <c r="AF327" s="1" t="s">
        <v>173</v>
      </c>
      <c r="AG327" s="1" t="s">
        <v>567</v>
      </c>
      <c r="AH327" s="1" t="str">
        <f t="shared" si="266"/>
        <v>旺苍县天星乡木瓜村2组付朝新住宅一幢1-3层</v>
      </c>
      <c r="AJ327" s="1" t="s">
        <v>568</v>
      </c>
      <c r="AK327" s="5" t="s">
        <v>2646</v>
      </c>
      <c r="AL327" s="5"/>
      <c r="AM327" s="5"/>
      <c r="AN327" s="5"/>
      <c r="AO327" s="5"/>
      <c r="AP327" s="24" t="s">
        <v>177</v>
      </c>
      <c r="AQ327" s="5"/>
      <c r="AR327" s="5"/>
      <c r="AS327" s="25" t="str">
        <f t="shared" si="267"/>
        <v>本宗地采用测距仪丈量了部分界址边长。界址线清楚，双方现场指界，与邻宗地无争议。</v>
      </c>
      <c r="AT327" s="5" t="s">
        <v>178</v>
      </c>
      <c r="AU327" s="1" t="s">
        <v>179</v>
      </c>
      <c r="AW327" s="1" t="s">
        <v>180</v>
      </c>
      <c r="AY327" s="5" t="s">
        <v>181</v>
      </c>
      <c r="BA327" s="1" t="s">
        <v>570</v>
      </c>
      <c r="BB327" s="1">
        <v>0</v>
      </c>
      <c r="BD327" s="1" t="e">
        <f>VLOOKUP(K:K,面签资料路径!A:C,2,0)</f>
        <v>#N/A</v>
      </c>
      <c r="BG327" s="1" t="s">
        <v>207</v>
      </c>
      <c r="BH327" s="1" t="s">
        <v>185</v>
      </c>
      <c r="BJ327" s="1" t="s">
        <v>186</v>
      </c>
      <c r="BK327" s="1" t="str">
        <f t="shared" si="268"/>
        <v>自行修建</v>
      </c>
      <c r="BL327" s="1" t="s">
        <v>208</v>
      </c>
      <c r="BM327" s="1" t="s">
        <v>209</v>
      </c>
      <c r="BU327" s="34"/>
      <c r="BX327" s="1" t="s">
        <v>189</v>
      </c>
      <c r="BY327" s="1" t="s">
        <v>189</v>
      </c>
      <c r="BZ327" s="1" t="s">
        <v>189</v>
      </c>
      <c r="CA327" s="1" t="s">
        <v>189</v>
      </c>
      <c r="CB327" s="1" t="s">
        <v>189</v>
      </c>
      <c r="CC327" s="1" t="s">
        <v>188</v>
      </c>
      <c r="CD327" s="1" t="s">
        <v>189</v>
      </c>
      <c r="CE327" s="5"/>
      <c r="CF327" s="34"/>
      <c r="CI327"/>
      <c r="CP327"/>
      <c r="DC327" s="1" t="s">
        <v>233</v>
      </c>
      <c r="DD327" s="1" t="s">
        <v>244</v>
      </c>
      <c r="DE327" s="1" t="s">
        <v>2522</v>
      </c>
      <c r="DF327" s="1" t="s">
        <v>220</v>
      </c>
      <c r="DG327" s="1" t="s">
        <v>220</v>
      </c>
      <c r="DH327" s="1" t="s">
        <v>2647</v>
      </c>
      <c r="DI327" s="1" t="s">
        <v>194</v>
      </c>
      <c r="DJ327" s="1" t="s">
        <v>194</v>
      </c>
      <c r="DK327" s="1" t="s">
        <v>194</v>
      </c>
      <c r="DL327" s="1" t="s">
        <v>194</v>
      </c>
      <c r="DM327" s="1">
        <v>200.54</v>
      </c>
      <c r="DN327" s="41">
        <f>ROUND(IF(AM327="是",IFERROR(DM327*EE327/SUMIF(F:F,F327,EE:EE),DM327),IFERROR(DM327*BT327/SUMIF(F:F,F327,BT:BT),DM327)),2)</f>
        <v>200.54</v>
      </c>
      <c r="DO327" s="41">
        <v>150.38</v>
      </c>
      <c r="DP327" s="41">
        <f>ROUND(IF(AM327="是",IFERROR(DO327*EE327/SUMIF(F:F,F327,EE:EE),DO327),IFERROR(DO327*BT327/SUMIF(F:F,F327,BT:BT),DO327)),2)</f>
        <v>150.38</v>
      </c>
      <c r="DQ327" s="41">
        <v>0</v>
      </c>
      <c r="DR327" s="41">
        <v>0</v>
      </c>
      <c r="DS327" s="41">
        <v>0</v>
      </c>
      <c r="DT327" s="41">
        <v>142.51</v>
      </c>
      <c r="DU327" s="41">
        <v>142.51</v>
      </c>
      <c r="DV327" s="41">
        <v>124.58</v>
      </c>
      <c r="DW327" s="41">
        <v>0</v>
      </c>
      <c r="DX327" s="41">
        <v>0</v>
      </c>
      <c r="DY327" s="41">
        <v>0</v>
      </c>
      <c r="DZ327" s="41">
        <v>0</v>
      </c>
      <c r="EA327" s="41">
        <v>0</v>
      </c>
      <c r="EB327" s="41">
        <v>0</v>
      </c>
      <c r="EC327" s="41">
        <v>0</v>
      </c>
      <c r="ED327" s="41">
        <v>0</v>
      </c>
      <c r="EE327" s="41">
        <f>ROUND(IF(AM327="是",SUM(DQ327:EC327),IFERROR(SUM(DQ327:EC327)*BT327/SUMIF(F:F,F327,BT:BT),SUM(DQ327:EC327))),2)</f>
        <v>409.6</v>
      </c>
      <c r="EF327" s="41" t="s">
        <v>195</v>
      </c>
      <c r="EG327" s="41">
        <f t="shared" si="236"/>
        <v>90</v>
      </c>
      <c r="EH327" s="41">
        <f t="shared" si="237"/>
        <v>183.823676074599</v>
      </c>
      <c r="EI327" s="1">
        <v>3</v>
      </c>
      <c r="EJ327" s="41">
        <f t="shared" si="238"/>
        <v>110.54</v>
      </c>
      <c r="EK327" s="41">
        <f t="shared" si="239"/>
        <v>225.776323925401</v>
      </c>
      <c r="EL327" s="41"/>
      <c r="EM327" s="33" t="str">
        <f t="shared" si="269"/>
        <v>经确认，该宗地总面积为200.54平方米，合法用地面积为90平方米，超占土地面积为110.54平方米;建筑总面积为0平方米，合法建筑面积为183.82平方米，超占建筑面积为225.78平方米</v>
      </c>
      <c r="EN327" s="33"/>
      <c r="EO327" s="43" t="str">
        <f t="shared" si="240"/>
        <v>该宗地面积为200.54平方米，合法面积为90平方米，超占土地面积为110.54平方米；建筑总面积为0平方米，合法建筑面积为183.82平方米，超占建筑面积为225.78平方米。
</v>
      </c>
      <c r="ES327" s="1">
        <f t="shared" si="241"/>
        <v>3</v>
      </c>
      <c r="ET327" s="1" t="str">
        <f t="shared" si="242"/>
        <v>3</v>
      </c>
      <c r="EU327" s="1">
        <f t="shared" si="243"/>
        <v>0</v>
      </c>
      <c r="EV327" s="1">
        <f t="shared" si="244"/>
        <v>1</v>
      </c>
      <c r="EW327" s="1" t="str">
        <f t="shared" si="245"/>
        <v>1-3</v>
      </c>
      <c r="EX327" s="1" t="str">
        <f t="shared" si="246"/>
        <v>3</v>
      </c>
      <c r="EY327" s="1" t="str">
        <f t="shared" si="247"/>
        <v>1-3层</v>
      </c>
      <c r="EZ327" s="41"/>
      <c r="FA327" s="41"/>
      <c r="FB327" s="5">
        <v>20210526</v>
      </c>
      <c r="FC327" s="41"/>
      <c r="FD327" s="41"/>
      <c r="FE327" s="41"/>
      <c r="FF327" s="41"/>
      <c r="FG327" s="41"/>
      <c r="FH327" s="41"/>
      <c r="FI327" s="41"/>
      <c r="FJ327" s="41"/>
    </row>
    <row r="328" s="1" customFormat="1" ht="50" customHeight="1" spans="1:166">
      <c r="A328" s="1">
        <v>1</v>
      </c>
      <c r="B328" s="1" t="s">
        <v>2648</v>
      </c>
      <c r="C328" s="3" t="s">
        <v>2649</v>
      </c>
      <c r="D328" s="1" t="str">
        <f t="shared" si="262"/>
        <v>510821217203JC00399</v>
      </c>
      <c r="E328" s="1" t="str">
        <f t="shared" si="263"/>
        <v>510821217203JC00399F00010001</v>
      </c>
      <c r="F328" s="1" t="s">
        <v>2650</v>
      </c>
      <c r="G328" s="1" t="s">
        <v>169</v>
      </c>
      <c r="H328" s="1">
        <f>COUNTIF(F:F,F328)</f>
        <v>1</v>
      </c>
      <c r="I328" s="5" t="s">
        <v>170</v>
      </c>
      <c r="J328"/>
      <c r="L328" s="1" t="s">
        <v>2651</v>
      </c>
      <c r="M328" s="1">
        <f>COUNTIF(L:L,L328)</f>
        <v>1</v>
      </c>
      <c r="P328" s="6" t="str">
        <f>IFERROR(HYPERLINK(VLOOKUP(L:L,户籍资料路径!A:C,2,FALSE),"有"),"无")</f>
        <v>有</v>
      </c>
      <c r="Q328" s="11" t="str">
        <f>IFERROR(HYPERLINK(VLOOKUP(K:K,权属资料路径!A:B,2,FALSE),"有"),"无")</f>
        <v>无</v>
      </c>
      <c r="R328" s="11" t="str">
        <f>IFERROR(HYPERLINK(VLOOKUP(F:F,调查资料路径!A:B,2,FALSE),"有"),"无")</f>
        <v>无</v>
      </c>
      <c r="S328" s="12" t="str">
        <f t="shared" si="264"/>
        <v>有</v>
      </c>
      <c r="T328" s="1" t="s">
        <v>2652</v>
      </c>
      <c r="X328" s="1" t="s">
        <v>202</v>
      </c>
      <c r="Y328" s="1" t="str">
        <f t="shared" si="265"/>
        <v>4</v>
      </c>
      <c r="Z328" s="1" t="s">
        <v>2653</v>
      </c>
      <c r="AA328" s="1" t="str">
        <f>VLOOKUP(L:L,[1]Sheet1!$A:$N,2,FALSE)</f>
        <v>四川省旺苍县天星乡木瓜村1组27号</v>
      </c>
      <c r="AB328" s="1">
        <f t="shared" si="231"/>
        <v>0</v>
      </c>
      <c r="AC328" s="1" t="str">
        <f t="shared" si="232"/>
        <v>旺苍县天星乡木瓜村1组集体经济组织成员</v>
      </c>
      <c r="AD328" s="1">
        <v>628216</v>
      </c>
      <c r="AE328" s="1" t="s">
        <v>172</v>
      </c>
      <c r="AF328" s="1" t="s">
        <v>173</v>
      </c>
      <c r="AG328" s="1" t="s">
        <v>1934</v>
      </c>
      <c r="AH328" s="1" t="str">
        <f t="shared" si="266"/>
        <v>旺苍县天星乡木瓜村1组李何明住宅一幢1-1层</v>
      </c>
      <c r="AJ328" s="1" t="s">
        <v>1935</v>
      </c>
      <c r="AK328" s="5" t="s">
        <v>2654</v>
      </c>
      <c r="AL328" s="5"/>
      <c r="AM328" s="5"/>
      <c r="AN328" s="5"/>
      <c r="AO328" s="5"/>
      <c r="AP328" s="24" t="s">
        <v>177</v>
      </c>
      <c r="AQ328" s="5"/>
      <c r="AR328" s="5"/>
      <c r="AS328" s="25" t="str">
        <f t="shared" si="267"/>
        <v>本宗地采用测距仪丈量了部分界址边长。界址线清楚，双方现场指界，与邻宗地无争议。</v>
      </c>
      <c r="AT328" s="5" t="s">
        <v>178</v>
      </c>
      <c r="AU328" s="1" t="s">
        <v>179</v>
      </c>
      <c r="AW328" s="1" t="s">
        <v>180</v>
      </c>
      <c r="AY328" s="5" t="s">
        <v>181</v>
      </c>
      <c r="BA328" s="1" t="s">
        <v>570</v>
      </c>
      <c r="BB328" s="1">
        <v>0</v>
      </c>
      <c r="BD328" s="1" t="e">
        <f>VLOOKUP(K:K,面签资料路径!A:C,2,0)</f>
        <v>#N/A</v>
      </c>
      <c r="BG328" s="1" t="s">
        <v>207</v>
      </c>
      <c r="BH328" s="1" t="s">
        <v>185</v>
      </c>
      <c r="BJ328" s="1" t="s">
        <v>186</v>
      </c>
      <c r="BK328" s="1" t="str">
        <f t="shared" si="268"/>
        <v>自行修建</v>
      </c>
      <c r="BL328" s="1" t="s">
        <v>208</v>
      </c>
      <c r="BM328" s="1" t="s">
        <v>209</v>
      </c>
      <c r="BU328" s="34"/>
      <c r="BX328" s="1" t="s">
        <v>189</v>
      </c>
      <c r="BY328" s="1" t="s">
        <v>189</v>
      </c>
      <c r="BZ328" s="1" t="s">
        <v>189</v>
      </c>
      <c r="CA328" s="1" t="s">
        <v>189</v>
      </c>
      <c r="CB328" s="1" t="s">
        <v>189</v>
      </c>
      <c r="CC328" s="1" t="s">
        <v>188</v>
      </c>
      <c r="CD328" s="1" t="s">
        <v>189</v>
      </c>
      <c r="CE328" s="5"/>
      <c r="CF328" s="34"/>
      <c r="DC328" s="1" t="s">
        <v>169</v>
      </c>
      <c r="DD328" s="1" t="s">
        <v>210</v>
      </c>
      <c r="DE328" s="1" t="s">
        <v>211</v>
      </c>
      <c r="DF328" s="1" t="s">
        <v>220</v>
      </c>
      <c r="DG328" s="1" t="s">
        <v>193</v>
      </c>
      <c r="DH328" s="1" t="s">
        <v>2655</v>
      </c>
      <c r="DI328" s="1" t="s">
        <v>194</v>
      </c>
      <c r="DJ328" s="1" t="s">
        <v>194</v>
      </c>
      <c r="DK328" s="1" t="s">
        <v>194</v>
      </c>
      <c r="DL328" s="1" t="s">
        <v>194</v>
      </c>
      <c r="DM328" s="1">
        <v>211.07</v>
      </c>
      <c r="DN328" s="41">
        <f>ROUND(IF(AM328="是",IFERROR(DM328*EE328/SUMIF(F:F,F328,EE:EE),DM328),IFERROR(DM328*BT328/SUMIF(F:F,F328,BT:BT),DM328)),2)</f>
        <v>211.07</v>
      </c>
      <c r="DO328" s="41">
        <v>142.23</v>
      </c>
      <c r="DP328" s="41">
        <f>ROUND(IF(AM328="是",IFERROR(DO328*EE328/SUMIF(F:F,F328,EE:EE),DO328),IFERROR(DO328*BT328/SUMIF(F:F,F328,BT:BT),DO328)),2)</f>
        <v>142.23</v>
      </c>
      <c r="DQ328" s="41">
        <v>0</v>
      </c>
      <c r="DR328" s="41">
        <v>0</v>
      </c>
      <c r="DS328" s="41">
        <v>0</v>
      </c>
      <c r="DT328" s="41">
        <v>142.23</v>
      </c>
      <c r="DU328" s="41">
        <v>0</v>
      </c>
      <c r="DV328" s="41">
        <v>0</v>
      </c>
      <c r="DW328" s="41">
        <v>0</v>
      </c>
      <c r="DX328" s="41">
        <v>0</v>
      </c>
      <c r="DY328" s="41">
        <v>0</v>
      </c>
      <c r="DZ328" s="41">
        <v>0</v>
      </c>
      <c r="EA328" s="41">
        <v>0</v>
      </c>
      <c r="EB328" s="41">
        <v>0</v>
      </c>
      <c r="EC328" s="41">
        <v>0</v>
      </c>
      <c r="ED328" s="41">
        <v>0</v>
      </c>
      <c r="EE328" s="41">
        <f>ROUND(IF(AM328="是",SUM(DQ328:EC328),IFERROR(SUM(DQ328:EC328)*BT328/SUMIF(F:F,F328,BT:BT),SUM(DQ328:EC328))),2)</f>
        <v>142.23</v>
      </c>
      <c r="EF328" s="41" t="s">
        <v>195</v>
      </c>
      <c r="EG328" s="41">
        <f t="shared" si="236"/>
        <v>120</v>
      </c>
      <c r="EH328" s="41">
        <f t="shared" si="237"/>
        <v>80.8622731795139</v>
      </c>
      <c r="EI328" s="1">
        <v>1</v>
      </c>
      <c r="EJ328" s="41">
        <f t="shared" si="238"/>
        <v>91.07</v>
      </c>
      <c r="EK328" s="41">
        <f t="shared" si="239"/>
        <v>61.3677268204861</v>
      </c>
      <c r="EL328" s="41"/>
      <c r="EM328" s="33" t="str">
        <f t="shared" si="269"/>
        <v>经确认，该宗地总面积为211.07平方米，合法用地面积为120平方米，超占土地面积为91.07平方米;建筑总面积为0平方米，合法建筑面积为80.86平方米，超占建筑面积为61.37平方米</v>
      </c>
      <c r="EN328" s="33"/>
      <c r="EO328" s="43" t="str">
        <f t="shared" si="240"/>
        <v>该宗地面积为211.07平方米，合法面积为120平方米，超占土地面积为91.07平方米；建筑总面积为0平方米，合法建筑面积为80.86平方米，超占建筑面积为61.37平方米。
</v>
      </c>
      <c r="ES328" s="1">
        <f t="shared" si="241"/>
        <v>1</v>
      </c>
      <c r="ET328" s="1" t="str">
        <f t="shared" si="242"/>
        <v>1</v>
      </c>
      <c r="EU328" s="1">
        <f t="shared" si="243"/>
        <v>0</v>
      </c>
      <c r="EV328" s="1">
        <f t="shared" si="244"/>
        <v>1</v>
      </c>
      <c r="EW328" s="1" t="str">
        <f t="shared" si="245"/>
        <v>1-1</v>
      </c>
      <c r="EX328" s="1" t="str">
        <f t="shared" si="246"/>
        <v>1</v>
      </c>
      <c r="EY328" s="1" t="str">
        <f t="shared" si="247"/>
        <v>1-1层</v>
      </c>
      <c r="EZ328" s="41"/>
      <c r="FA328" s="41"/>
      <c r="FB328" s="5">
        <v>20210526</v>
      </c>
      <c r="FC328" s="41"/>
      <c r="FD328" s="41"/>
      <c r="FE328" s="41"/>
      <c r="FF328" s="41"/>
      <c r="FG328" s="41"/>
      <c r="FH328" s="41"/>
      <c r="FI328" s="41"/>
      <c r="FJ328" s="41"/>
    </row>
    <row r="329" s="1" customFormat="1" ht="50" customHeight="1" spans="1:166">
      <c r="A329" s="1">
        <v>1</v>
      </c>
      <c r="B329" s="1" t="s">
        <v>2656</v>
      </c>
      <c r="C329" s="3" t="s">
        <v>2657</v>
      </c>
      <c r="D329" s="1" t="str">
        <f t="shared" si="262"/>
        <v>510821217203JC00400</v>
      </c>
      <c r="E329" s="1" t="str">
        <f t="shared" si="263"/>
        <v>510821217203JC00400F00010001</v>
      </c>
      <c r="F329" s="1" t="s">
        <v>2658</v>
      </c>
      <c r="G329" s="1" t="s">
        <v>169</v>
      </c>
      <c r="H329" s="1">
        <f>COUNTIF(F:F,F329)</f>
        <v>1</v>
      </c>
      <c r="I329" s="5" t="s">
        <v>170</v>
      </c>
      <c r="J329" s="9"/>
      <c r="K329" s="9"/>
      <c r="L329" s="1" t="s">
        <v>2659</v>
      </c>
      <c r="M329" s="1">
        <f>COUNTIF(L:L,L329)</f>
        <v>1</v>
      </c>
      <c r="P329" s="6" t="str">
        <f>IFERROR(HYPERLINK(VLOOKUP(L:L,户籍资料路径!A:C,2,FALSE),"有"),"无")</f>
        <v>有</v>
      </c>
      <c r="Q329" s="11" t="str">
        <f>IFERROR(HYPERLINK(VLOOKUP(K:K,权属资料路径!A:B,2,FALSE),"有"),"无")</f>
        <v>无</v>
      </c>
      <c r="R329" s="11" t="str">
        <f>IFERROR(HYPERLINK(VLOOKUP(F:F,调查资料路径!A:B,2,FALSE),"有"),"无")</f>
        <v>无</v>
      </c>
      <c r="S329" s="12" t="str">
        <f t="shared" si="264"/>
        <v>有</v>
      </c>
      <c r="T329" s="1" t="s">
        <v>2660</v>
      </c>
      <c r="X329" s="1" t="s">
        <v>233</v>
      </c>
      <c r="Y329" s="1" t="str">
        <f t="shared" si="265"/>
        <v>3</v>
      </c>
      <c r="Z329" s="1" t="s">
        <v>2661</v>
      </c>
      <c r="AA329" s="1" t="str">
        <f>VLOOKUP(L:L,[1]Sheet1!$A:$N,2,FALSE)</f>
        <v>四川省旺苍县天星乡木瓜村1组35号</v>
      </c>
      <c r="AB329" s="1">
        <f t="shared" si="231"/>
        <v>0</v>
      </c>
      <c r="AC329" s="1" t="str">
        <f t="shared" si="232"/>
        <v>旺苍县天星乡木瓜村1组集体经济组织成员</v>
      </c>
      <c r="AD329" s="1">
        <v>628216</v>
      </c>
      <c r="AE329" s="1" t="s">
        <v>172</v>
      </c>
      <c r="AF329" s="1" t="s">
        <v>173</v>
      </c>
      <c r="AG329" s="1" t="s">
        <v>1934</v>
      </c>
      <c r="AH329" s="1" t="str">
        <f t="shared" si="266"/>
        <v>旺苍县天星乡木瓜村1组杨军仁住宅一幢1-1层</v>
      </c>
      <c r="AJ329" s="1" t="s">
        <v>1935</v>
      </c>
      <c r="AK329" s="5" t="s">
        <v>2662</v>
      </c>
      <c r="AL329" s="5"/>
      <c r="AM329" s="5"/>
      <c r="AN329" s="5"/>
      <c r="AO329" s="5"/>
      <c r="AP329" s="24" t="s">
        <v>177</v>
      </c>
      <c r="AQ329" s="5"/>
      <c r="AR329" s="5"/>
      <c r="AS329" s="25" t="str">
        <f t="shared" si="267"/>
        <v>本宗地采用测距仪丈量了部分界址边长。界址线清楚，双方现场指界，与邻宗地无争议。</v>
      </c>
      <c r="AT329" s="5" t="s">
        <v>178</v>
      </c>
      <c r="AU329" s="1" t="s">
        <v>179</v>
      </c>
      <c r="AW329" s="1" t="s">
        <v>180</v>
      </c>
      <c r="AY329" s="5" t="s">
        <v>181</v>
      </c>
      <c r="BA329" s="1" t="s">
        <v>182</v>
      </c>
      <c r="BB329" s="1" t="s">
        <v>200</v>
      </c>
      <c r="BD329" s="1" t="e">
        <f>VLOOKUP(K:K,面签资料路径!A:C,2,0)</f>
        <v>#N/A</v>
      </c>
      <c r="BG329" s="1" t="s">
        <v>207</v>
      </c>
      <c r="BH329" s="1" t="s">
        <v>185</v>
      </c>
      <c r="BJ329" s="1" t="s">
        <v>186</v>
      </c>
      <c r="BK329" s="1" t="str">
        <f t="shared" si="268"/>
        <v>自行修建</v>
      </c>
      <c r="BL329" s="1" t="s">
        <v>208</v>
      </c>
      <c r="BM329" s="1" t="s">
        <v>209</v>
      </c>
      <c r="BT329" s="9"/>
      <c r="BU329" s="34"/>
      <c r="BX329" s="1" t="s">
        <v>189</v>
      </c>
      <c r="BY329" s="1" t="s">
        <v>189</v>
      </c>
      <c r="BZ329" s="1" t="s">
        <v>189</v>
      </c>
      <c r="CA329" s="1" t="s">
        <v>189</v>
      </c>
      <c r="CB329" s="1" t="s">
        <v>189</v>
      </c>
      <c r="CC329" s="1" t="s">
        <v>188</v>
      </c>
      <c r="CD329" s="1" t="s">
        <v>189</v>
      </c>
      <c r="CE329" s="5"/>
      <c r="CF329" s="34"/>
      <c r="DC329" s="1" t="s">
        <v>169</v>
      </c>
      <c r="DD329" s="1" t="s">
        <v>210</v>
      </c>
      <c r="DE329" s="1" t="s">
        <v>193</v>
      </c>
      <c r="DF329" s="1" t="s">
        <v>211</v>
      </c>
      <c r="DG329" s="1" t="s">
        <v>211</v>
      </c>
      <c r="DH329" s="1" t="s">
        <v>220</v>
      </c>
      <c r="DI329" s="1" t="s">
        <v>194</v>
      </c>
      <c r="DJ329" s="1" t="s">
        <v>194</v>
      </c>
      <c r="DK329" s="1" t="s">
        <v>194</v>
      </c>
      <c r="DL329" s="1" t="s">
        <v>194</v>
      </c>
      <c r="DM329" s="1">
        <v>230.91</v>
      </c>
      <c r="DN329" s="41">
        <f>ROUND(IF(AM329="是",IFERROR(DM329*EE329/SUMIF(F:F,F329,EE:EE),DM329),IFERROR(DM329*BT329/SUMIF(F:F,F329,BT:BT),DM329)),2)</f>
        <v>230.91</v>
      </c>
      <c r="DO329" s="41">
        <v>162.59</v>
      </c>
      <c r="DP329" s="41">
        <f>ROUND(IF(AM329="是",IFERROR(DO329*EE329/SUMIF(F:F,F329,EE:EE),DO329),IFERROR(DO329*BT329/SUMIF(F:F,F329,BT:BT),DO329)),2)</f>
        <v>162.59</v>
      </c>
      <c r="DQ329" s="41">
        <v>0</v>
      </c>
      <c r="DR329" s="41">
        <v>0</v>
      </c>
      <c r="DS329" s="41">
        <v>0</v>
      </c>
      <c r="DT329" s="41">
        <v>162.59</v>
      </c>
      <c r="DU329" s="41">
        <v>0</v>
      </c>
      <c r="DV329" s="41">
        <v>0</v>
      </c>
      <c r="DW329" s="41">
        <v>0</v>
      </c>
      <c r="DX329" s="41">
        <v>0</v>
      </c>
      <c r="DY329" s="41">
        <v>0</v>
      </c>
      <c r="DZ329" s="41">
        <v>0</v>
      </c>
      <c r="EA329" s="41">
        <v>0</v>
      </c>
      <c r="EB329" s="41">
        <v>0</v>
      </c>
      <c r="EC329" s="41">
        <v>0</v>
      </c>
      <c r="ED329" s="41">
        <v>0</v>
      </c>
      <c r="EE329" s="41">
        <f>ROUND(IF(AM329="是",SUM(DQ329:EC329),IFERROR(SUM(DQ329:EC329)*BT329/SUMIF(F:F,F329,BT:BT),SUM(DQ329:EC329))),2)</f>
        <v>162.59</v>
      </c>
      <c r="EF329" s="41" t="s">
        <v>195</v>
      </c>
      <c r="EG329" s="41">
        <f t="shared" si="236"/>
        <v>90</v>
      </c>
      <c r="EH329" s="41">
        <f t="shared" si="237"/>
        <v>63.3714434195141</v>
      </c>
      <c r="EI329" s="1">
        <v>1</v>
      </c>
      <c r="EJ329" s="41">
        <f t="shared" si="238"/>
        <v>140.91</v>
      </c>
      <c r="EK329" s="41">
        <f t="shared" si="239"/>
        <v>99.2185565804859</v>
      </c>
      <c r="EL329" s="41"/>
      <c r="EM329" s="33" t="str">
        <f t="shared" si="269"/>
        <v>经确认，该宗地总面积为230.91平方米，合法用地面积为90平方米，超占土地面积为140.91平方米;建筑总面积为0平方米，合法建筑面积为63.37平方米，超占建筑面积为99.22平方米</v>
      </c>
      <c r="EN329" s="33"/>
      <c r="EO329" s="43" t="str">
        <f t="shared" si="240"/>
        <v>该宗地面积为230.91平方米，合法面积为90平方米，超占土地面积为140.91平方米；建筑总面积为0平方米，合法建筑面积为63.37平方米，超占建筑面积为99.22平方米。
</v>
      </c>
      <c r="ES329" s="1">
        <f t="shared" si="241"/>
        <v>1</v>
      </c>
      <c r="ET329" s="1" t="str">
        <f t="shared" si="242"/>
        <v>1</v>
      </c>
      <c r="EU329" s="1">
        <f t="shared" si="243"/>
        <v>0</v>
      </c>
      <c r="EV329" s="1">
        <f t="shared" si="244"/>
        <v>1</v>
      </c>
      <c r="EW329" s="1" t="str">
        <f t="shared" si="245"/>
        <v>1-1</v>
      </c>
      <c r="EX329" s="1" t="str">
        <f t="shared" si="246"/>
        <v>1</v>
      </c>
      <c r="EY329" s="1" t="str">
        <f t="shared" si="247"/>
        <v>1-1层</v>
      </c>
      <c r="EZ329" s="41"/>
      <c r="FA329" s="41"/>
      <c r="FB329" s="5">
        <v>20210526</v>
      </c>
      <c r="FC329" s="41"/>
      <c r="FD329" s="41"/>
      <c r="FE329" s="41"/>
      <c r="FF329" s="41"/>
      <c r="FG329" s="41"/>
      <c r="FH329" s="41"/>
      <c r="FI329" s="41"/>
      <c r="FJ329" s="41"/>
    </row>
    <row r="330" s="1" customFormat="1" ht="50" customHeight="1" spans="1:166">
      <c r="A330" s="1">
        <v>1</v>
      </c>
      <c r="B330" s="1" t="s">
        <v>2663</v>
      </c>
      <c r="C330" s="3" t="s">
        <v>2664</v>
      </c>
      <c r="D330" s="1" t="str">
        <f t="shared" si="262"/>
        <v>510821217203JC00402</v>
      </c>
      <c r="E330" s="1" t="str">
        <f t="shared" si="263"/>
        <v>510821217203JC00402F00010001</v>
      </c>
      <c r="F330" s="1" t="s">
        <v>2665</v>
      </c>
      <c r="G330" s="1" t="s">
        <v>169</v>
      </c>
      <c r="H330" s="1">
        <f>COUNTIF(F:F,F330)</f>
        <v>1</v>
      </c>
      <c r="I330" s="5" t="s">
        <v>170</v>
      </c>
      <c r="J330" s="9"/>
      <c r="L330" s="1" t="s">
        <v>2666</v>
      </c>
      <c r="M330" s="1">
        <f>COUNTIF(L:L,L330)</f>
        <v>1</v>
      </c>
      <c r="N330" s="1" t="s">
        <v>619</v>
      </c>
      <c r="P330" s="8" t="str">
        <f>IFERROR(HYPERLINK(VLOOKUP(L:L,户籍资料路径!A:C,2,FALSE),"有"),"无")</f>
        <v>有</v>
      </c>
      <c r="Q330" s="11" t="str">
        <f>IFERROR(HYPERLINK(VLOOKUP(L:L,权属资料路径!A:B,2,FALSE),"有"),"无")</f>
        <v>无</v>
      </c>
      <c r="R330" s="11" t="str">
        <f>IFERROR(HYPERLINK(VLOOKUP(F:F,调查资料路径!A:B,2,FALSE),"有"),"无")</f>
        <v>无</v>
      </c>
      <c r="S330" s="12" t="str">
        <f t="shared" si="264"/>
        <v>有</v>
      </c>
      <c r="T330" s="1" t="s">
        <v>2667</v>
      </c>
      <c r="X330" s="1" t="s">
        <v>241</v>
      </c>
      <c r="Y330" s="1" t="str">
        <f t="shared" si="265"/>
        <v>5</v>
      </c>
      <c r="Z330" s="1" t="s">
        <v>2668</v>
      </c>
      <c r="AA330" s="1" t="str">
        <f>VLOOKUP(L:L,[1]Sheet1!$A:$N,2,FALSE)</f>
        <v>四川省旺苍县天星乡木瓜村1组36号</v>
      </c>
      <c r="AB330" s="1">
        <f t="shared" si="231"/>
        <v>0</v>
      </c>
      <c r="AC330" s="1" t="str">
        <f t="shared" si="232"/>
        <v>旺苍县天星乡木瓜村1组集体经济组织成员</v>
      </c>
      <c r="AD330" s="1">
        <v>628216</v>
      </c>
      <c r="AE330" s="1" t="s">
        <v>172</v>
      </c>
      <c r="AF330" s="1" t="s">
        <v>173</v>
      </c>
      <c r="AG330" s="1" t="s">
        <v>1934</v>
      </c>
      <c r="AH330" s="1" t="str">
        <f t="shared" si="266"/>
        <v>旺苍县天星乡木瓜村1组康全昌住宅一幢1-3层</v>
      </c>
      <c r="AJ330" s="1" t="s">
        <v>1935</v>
      </c>
      <c r="AK330" s="5" t="s">
        <v>2669</v>
      </c>
      <c r="AL330" s="5"/>
      <c r="AM330" s="5"/>
      <c r="AN330" s="5"/>
      <c r="AO330" s="5"/>
      <c r="AP330" s="24" t="s">
        <v>177</v>
      </c>
      <c r="AQ330" s="5" t="s">
        <v>492</v>
      </c>
      <c r="AR330" s="5"/>
      <c r="AS330" s="25" t="str">
        <f t="shared" si="267"/>
        <v>本宗地采用测距仪丈量了部分界址边长。界址线清楚，双方现场指界，与邻宗地无争议。该权利人还有一处宅基地。</v>
      </c>
      <c r="AT330" s="5" t="s">
        <v>178</v>
      </c>
      <c r="AU330" s="1" t="s">
        <v>179</v>
      </c>
      <c r="AW330" s="1" t="s">
        <v>180</v>
      </c>
      <c r="AY330" s="5" t="s">
        <v>181</v>
      </c>
      <c r="BA330" s="1" t="s">
        <v>182</v>
      </c>
      <c r="BB330" s="1" t="s">
        <v>2670</v>
      </c>
      <c r="BD330" s="1" t="e">
        <f>VLOOKUP(K:K,面签资料路径!A:C,2,0)</f>
        <v>#N/A</v>
      </c>
      <c r="BG330" s="1" t="s">
        <v>207</v>
      </c>
      <c r="BH330" s="1" t="s">
        <v>185</v>
      </c>
      <c r="BJ330" s="1" t="s">
        <v>186</v>
      </c>
      <c r="BK330" s="1" t="str">
        <f t="shared" si="268"/>
        <v>自行修建</v>
      </c>
      <c r="BL330" s="1" t="s">
        <v>208</v>
      </c>
      <c r="BM330" s="1" t="s">
        <v>209</v>
      </c>
      <c r="BU330" s="34"/>
      <c r="BX330" s="1" t="s">
        <v>189</v>
      </c>
      <c r="BY330" s="1" t="s">
        <v>189</v>
      </c>
      <c r="BZ330" s="1" t="s">
        <v>188</v>
      </c>
      <c r="CA330" s="1" t="s">
        <v>189</v>
      </c>
      <c r="CB330" s="1" t="s">
        <v>189</v>
      </c>
      <c r="CC330" s="1" t="s">
        <v>188</v>
      </c>
      <c r="CD330" s="1" t="s">
        <v>189</v>
      </c>
      <c r="CE330" s="5"/>
      <c r="CF330" s="34"/>
      <c r="DC330" s="1" t="s">
        <v>233</v>
      </c>
      <c r="DD330" s="1" t="s">
        <v>244</v>
      </c>
      <c r="DE330" s="1" t="s">
        <v>192</v>
      </c>
      <c r="DF330" s="1" t="s">
        <v>2671</v>
      </c>
      <c r="DG330" s="1" t="s">
        <v>193</v>
      </c>
      <c r="DH330" s="1" t="s">
        <v>2672</v>
      </c>
      <c r="DI330" s="1" t="s">
        <v>194</v>
      </c>
      <c r="DJ330" s="1" t="s">
        <v>194</v>
      </c>
      <c r="DK330" s="1" t="s">
        <v>194</v>
      </c>
      <c r="DL330" s="1" t="s">
        <v>194</v>
      </c>
      <c r="DM330" s="1">
        <v>180.7</v>
      </c>
      <c r="DN330" s="41">
        <f>ROUND(IF(AM330="是",IFERROR(DM330*EE330/SUMIF(F:F,F330,EE:EE),DM330),IFERROR(DM330*BT330/SUMIF(F:F,F330,BT:BT),DM330)),2)</f>
        <v>180.7</v>
      </c>
      <c r="DO330" s="41">
        <v>169.58</v>
      </c>
      <c r="DP330" s="41">
        <f>ROUND(IF(AM330="是",IFERROR(DO330*EE330/SUMIF(F:F,F330,EE:EE),DO330),IFERROR(DO330*BT330/SUMIF(F:F,F330,BT:BT),DO330)),2)</f>
        <v>169.58</v>
      </c>
      <c r="DQ330" s="41">
        <v>0</v>
      </c>
      <c r="DR330" s="41">
        <v>0</v>
      </c>
      <c r="DS330" s="41">
        <v>0</v>
      </c>
      <c r="DT330" s="41">
        <v>169.58</v>
      </c>
      <c r="DU330" s="41">
        <v>169.58</v>
      </c>
      <c r="DV330" s="41">
        <v>169.58</v>
      </c>
      <c r="DW330" s="41">
        <v>0</v>
      </c>
      <c r="DX330" s="41">
        <v>0</v>
      </c>
      <c r="DY330" s="41">
        <v>0</v>
      </c>
      <c r="DZ330" s="41">
        <v>0</v>
      </c>
      <c r="EA330" s="41">
        <v>0</v>
      </c>
      <c r="EB330" s="41">
        <v>0</v>
      </c>
      <c r="EC330" s="41">
        <v>0</v>
      </c>
      <c r="ED330" s="41">
        <v>0</v>
      </c>
      <c r="EE330" s="41">
        <f>ROUND(IF(AM330="是",SUM(DQ330:EC330),IFERROR(SUM(DQ330:EC330)*BT330/SUMIF(F:F,F330,BT:BT),SUM(DQ330:EC330))),2)</f>
        <v>508.74</v>
      </c>
      <c r="EF330" s="41" t="s">
        <v>195</v>
      </c>
      <c r="EG330" s="41">
        <f t="shared" si="236"/>
        <v>150</v>
      </c>
      <c r="EH330" s="41">
        <f t="shared" si="237"/>
        <v>422.307692307692</v>
      </c>
      <c r="EI330" s="1">
        <v>3</v>
      </c>
      <c r="EJ330" s="41">
        <f t="shared" si="238"/>
        <v>30.7</v>
      </c>
      <c r="EK330" s="41">
        <f t="shared" si="239"/>
        <v>86.4323076923077</v>
      </c>
      <c r="EL330" s="41"/>
      <c r="EM330" s="33" t="str">
        <f t="shared" si="269"/>
        <v>经确认，该宗地总面积为180.7平方米，合法用地面积为150平方米，超占土地面积为30.7平方米;建筑总面积为0平方米，合法建筑面积为422.31平方米，超占建筑面积为86.43平方米</v>
      </c>
      <c r="EN330" s="33"/>
      <c r="EO330" s="43" t="str">
        <f t="shared" si="240"/>
        <v>该宗地面积为180.7平方米，合法面积为150平方米，超占土地面积为30.7平方米；建筑总面积为0平方米，合法建筑面积为422.31平方米，超占建筑面积为86.43平方米。
</v>
      </c>
      <c r="ES330" s="1">
        <f t="shared" si="241"/>
        <v>3</v>
      </c>
      <c r="ET330" s="1" t="str">
        <f t="shared" si="242"/>
        <v>3</v>
      </c>
      <c r="EU330" s="1">
        <f t="shared" si="243"/>
        <v>0</v>
      </c>
      <c r="EV330" s="1">
        <f t="shared" si="244"/>
        <v>1</v>
      </c>
      <c r="EW330" s="1" t="str">
        <f t="shared" si="245"/>
        <v>1-3</v>
      </c>
      <c r="EX330" s="1" t="str">
        <f t="shared" si="246"/>
        <v>3</v>
      </c>
      <c r="EY330" s="1" t="str">
        <f t="shared" si="247"/>
        <v>1-3层</v>
      </c>
      <c r="EZ330" s="41"/>
      <c r="FA330" s="41"/>
      <c r="FB330" s="5">
        <v>20210526</v>
      </c>
      <c r="FC330" s="41"/>
      <c r="FD330" s="41"/>
      <c r="FE330" s="41"/>
      <c r="FF330" s="41"/>
      <c r="FG330" s="41"/>
      <c r="FH330" s="41"/>
      <c r="FI330" s="41"/>
      <c r="FJ330" s="41"/>
    </row>
    <row r="331" s="1" customFormat="1" ht="50" customHeight="1" spans="1:166">
      <c r="A331" s="1">
        <v>1</v>
      </c>
      <c r="B331" s="1" t="s">
        <v>2673</v>
      </c>
      <c r="C331" s="3" t="s">
        <v>2674</v>
      </c>
      <c r="D331" s="1" t="str">
        <f t="shared" si="262"/>
        <v>510821217203JC00403</v>
      </c>
      <c r="E331" s="1" t="str">
        <f t="shared" si="263"/>
        <v>510821217203JC00403F00010001</v>
      </c>
      <c r="F331" s="1" t="s">
        <v>2675</v>
      </c>
      <c r="G331" s="1" t="s">
        <v>169</v>
      </c>
      <c r="H331" s="1">
        <f>COUNTIF(F:F,F331)</f>
        <v>1</v>
      </c>
      <c r="I331" s="5" t="s">
        <v>170</v>
      </c>
      <c r="L331" s="1" t="s">
        <v>2676</v>
      </c>
      <c r="M331" s="1">
        <f>COUNTIF(L:L,L331)</f>
        <v>1</v>
      </c>
      <c r="P331" s="6" t="str">
        <f>IFERROR(HYPERLINK(VLOOKUP(L:L,户籍资料路径!A:C,2,FALSE),"有"),"无")</f>
        <v>有</v>
      </c>
      <c r="Q331" s="11" t="str">
        <f>IFERROR(HYPERLINK(VLOOKUP(L:L,权属资料路径!A:B,2,FALSE),"有"),"无")</f>
        <v>无</v>
      </c>
      <c r="R331" s="11" t="str">
        <f>IFERROR(HYPERLINK(VLOOKUP(F:F,调查资料路径!A:B,2,FALSE),"有"),"无")</f>
        <v>无</v>
      </c>
      <c r="S331" s="12" t="str">
        <f t="shared" si="264"/>
        <v>有</v>
      </c>
      <c r="T331" s="1" t="s">
        <v>2677</v>
      </c>
      <c r="X331" s="1" t="s">
        <v>233</v>
      </c>
      <c r="Y331" s="1" t="str">
        <f t="shared" si="265"/>
        <v>3</v>
      </c>
      <c r="Z331" s="1" t="s">
        <v>2678</v>
      </c>
      <c r="AA331" s="1" t="str">
        <f>VLOOKUP(L:L,[1]Sheet1!$A:$N,2,FALSE)</f>
        <v>四川省旺苍县天星乡木瓜村1组37号</v>
      </c>
      <c r="AB331" s="1">
        <f t="shared" si="231"/>
        <v>0</v>
      </c>
      <c r="AC331" s="1" t="str">
        <f t="shared" si="232"/>
        <v>旺苍县天星乡木瓜村1组集体经济组织成员</v>
      </c>
      <c r="AD331" s="1">
        <v>628216</v>
      </c>
      <c r="AE331" s="1" t="s">
        <v>172</v>
      </c>
      <c r="AF331" s="1" t="s">
        <v>173</v>
      </c>
      <c r="AG331" s="1" t="s">
        <v>1934</v>
      </c>
      <c r="AH331" s="1" t="str">
        <f t="shared" si="266"/>
        <v>旺苍县天星乡木瓜村1组康清昌住宅一幢1-1层</v>
      </c>
      <c r="AJ331" s="1" t="s">
        <v>1935</v>
      </c>
      <c r="AK331" s="5" t="s">
        <v>2679</v>
      </c>
      <c r="AL331" s="5"/>
      <c r="AM331" s="5"/>
      <c r="AN331" s="5"/>
      <c r="AO331" s="5"/>
      <c r="AP331" s="24" t="s">
        <v>177</v>
      </c>
      <c r="AQ331" s="5"/>
      <c r="AR331" s="5"/>
      <c r="AS331" s="25" t="str">
        <f t="shared" si="267"/>
        <v>本宗地采用测距仪丈量了部分界址边长。界址线清楚，双方现场指界，与邻宗地无争议。</v>
      </c>
      <c r="AT331" s="5" t="s">
        <v>178</v>
      </c>
      <c r="AU331" s="1" t="s">
        <v>179</v>
      </c>
      <c r="AW331" s="1" t="s">
        <v>180</v>
      </c>
      <c r="AY331" s="5" t="s">
        <v>181</v>
      </c>
      <c r="BA331" s="1" t="s">
        <v>570</v>
      </c>
      <c r="BB331" s="1">
        <v>0</v>
      </c>
      <c r="BD331" s="1" t="e">
        <f>VLOOKUP(K:K,面签资料路径!A:C,2,0)</f>
        <v>#N/A</v>
      </c>
      <c r="BG331" s="1" t="s">
        <v>207</v>
      </c>
      <c r="BH331" s="1" t="s">
        <v>185</v>
      </c>
      <c r="BJ331" s="1" t="s">
        <v>186</v>
      </c>
      <c r="BK331" s="1" t="str">
        <f t="shared" si="268"/>
        <v>自行修建</v>
      </c>
      <c r="BL331" s="1" t="s">
        <v>208</v>
      </c>
      <c r="BM331" s="1" t="s">
        <v>209</v>
      </c>
      <c r="BU331" s="34"/>
      <c r="BX331" s="1" t="s">
        <v>188</v>
      </c>
      <c r="BY331" s="1" t="s">
        <v>189</v>
      </c>
      <c r="BZ331" s="1" t="s">
        <v>189</v>
      </c>
      <c r="CA331" s="1" t="s">
        <v>189</v>
      </c>
      <c r="CB331" s="1" t="s">
        <v>189</v>
      </c>
      <c r="CC331" s="1" t="s">
        <v>188</v>
      </c>
      <c r="CD331" s="1" t="s">
        <v>189</v>
      </c>
      <c r="CE331" s="5"/>
      <c r="CF331" s="34"/>
      <c r="CI331" s="9"/>
      <c r="CP331" s="9"/>
      <c r="DC331" s="1" t="s">
        <v>169</v>
      </c>
      <c r="DD331" s="1" t="s">
        <v>210</v>
      </c>
      <c r="DE331" s="1" t="s">
        <v>220</v>
      </c>
      <c r="DF331" s="1" t="s">
        <v>220</v>
      </c>
      <c r="DG331" s="1" t="s">
        <v>193</v>
      </c>
      <c r="DH331" s="1" t="s">
        <v>2672</v>
      </c>
      <c r="DI331" s="1" t="s">
        <v>194</v>
      </c>
      <c r="DJ331" s="1" t="s">
        <v>194</v>
      </c>
      <c r="DK331" s="1" t="s">
        <v>194</v>
      </c>
      <c r="DL331" s="1" t="s">
        <v>194</v>
      </c>
      <c r="DM331" s="1">
        <v>211.24</v>
      </c>
      <c r="DN331" s="41">
        <f>ROUND(IF(AM331="是",IFERROR(DM331*EE331/SUMIF(F:F,F331,EE:EE),DM331),IFERROR(DM331*BT331/SUMIF(F:F,F331,BT:BT),DM331)),2)</f>
        <v>211.24</v>
      </c>
      <c r="DO331" s="41">
        <v>160.41</v>
      </c>
      <c r="DP331" s="41">
        <f>ROUND(IF(AM331="是",IFERROR(DO331*EE331/SUMIF(F:F,F331,EE:EE),DO331),IFERROR(DO331*BT331/SUMIF(F:F,F331,BT:BT),DO331)),2)</f>
        <v>160.41</v>
      </c>
      <c r="DQ331" s="41">
        <v>0</v>
      </c>
      <c r="DR331" s="41">
        <v>0</v>
      </c>
      <c r="DS331" s="41">
        <v>0</v>
      </c>
      <c r="DT331" s="41">
        <v>160.41</v>
      </c>
      <c r="DU331" s="41">
        <v>0</v>
      </c>
      <c r="DV331" s="41">
        <v>0</v>
      </c>
      <c r="DW331" s="41">
        <v>0</v>
      </c>
      <c r="DX331" s="41">
        <v>0</v>
      </c>
      <c r="DY331" s="41">
        <v>0</v>
      </c>
      <c r="DZ331" s="41">
        <v>0</v>
      </c>
      <c r="EA331" s="41">
        <v>0</v>
      </c>
      <c r="EB331" s="41">
        <v>0</v>
      </c>
      <c r="EC331" s="41">
        <v>0</v>
      </c>
      <c r="ED331" s="41">
        <v>0</v>
      </c>
      <c r="EE331" s="41">
        <f>ROUND(IF(AM331="是",SUM(DQ331:EC331),IFERROR(SUM(DQ331:EC331)*BT331/SUMIF(F:F,F331,BT:BT),SUM(DQ331:EC331))),2)</f>
        <v>160.41</v>
      </c>
      <c r="EF331" s="41" t="s">
        <v>195</v>
      </c>
      <c r="EG331" s="41">
        <f t="shared" si="236"/>
        <v>211.24</v>
      </c>
      <c r="EH331" s="41">
        <f t="shared" si="237"/>
        <v>160.41</v>
      </c>
      <c r="EI331" s="1">
        <v>1</v>
      </c>
      <c r="EJ331" s="41">
        <f t="shared" si="238"/>
        <v>0</v>
      </c>
      <c r="EK331" s="41">
        <f t="shared" si="239"/>
        <v>0</v>
      </c>
      <c r="EL331" s="41"/>
      <c r="EM331" s="33" t="str">
        <f t="shared" si="269"/>
        <v>无</v>
      </c>
      <c r="EN331" s="33"/>
      <c r="EO331" s="43" t="str">
        <f t="shared" si="240"/>
        <v/>
      </c>
      <c r="ES331" s="1">
        <f t="shared" si="241"/>
        <v>1</v>
      </c>
      <c r="ET331" s="1" t="str">
        <f t="shared" si="242"/>
        <v>1</v>
      </c>
      <c r="EU331" s="1">
        <f t="shared" si="243"/>
        <v>0</v>
      </c>
      <c r="EV331" s="1">
        <f t="shared" si="244"/>
        <v>1</v>
      </c>
      <c r="EW331" s="1" t="str">
        <f t="shared" si="245"/>
        <v>1-1</v>
      </c>
      <c r="EX331" s="1" t="str">
        <f t="shared" si="246"/>
        <v>1</v>
      </c>
      <c r="EY331" s="1" t="str">
        <f t="shared" si="247"/>
        <v>1-1层</v>
      </c>
      <c r="EZ331" s="41"/>
      <c r="FA331" s="41"/>
      <c r="FB331" s="5">
        <v>20210526</v>
      </c>
      <c r="FC331" s="41"/>
      <c r="FD331" s="41"/>
      <c r="FE331" s="41"/>
      <c r="FF331" s="41"/>
      <c r="FG331" s="41"/>
      <c r="FH331" s="41"/>
      <c r="FI331" s="41"/>
      <c r="FJ331" s="41"/>
    </row>
    <row r="332" s="1" customFormat="1" ht="50" customHeight="1" spans="1:166">
      <c r="A332" s="1">
        <v>1</v>
      </c>
      <c r="B332" s="1" t="s">
        <v>2680</v>
      </c>
      <c r="C332" s="3" t="s">
        <v>2681</v>
      </c>
      <c r="D332" s="1" t="str">
        <f t="shared" si="262"/>
        <v>510821217203JC00404</v>
      </c>
      <c r="E332" s="1" t="str">
        <f t="shared" si="263"/>
        <v>510821217203JC00404F00010001</v>
      </c>
      <c r="F332" s="1" t="s">
        <v>2682</v>
      </c>
      <c r="G332" s="1" t="s">
        <v>169</v>
      </c>
      <c r="H332" s="1">
        <f>COUNTIF(F:F,F332)</f>
        <v>1</v>
      </c>
      <c r="I332" s="5" t="s">
        <v>170</v>
      </c>
      <c r="L332" s="1" t="s">
        <v>2683</v>
      </c>
      <c r="M332" s="1">
        <f>COUNTIF(L:L,L332)</f>
        <v>1</v>
      </c>
      <c r="P332" s="6" t="str">
        <f>IFERROR(HYPERLINK(VLOOKUP(L:L,户籍资料路径!A:C,2,FALSE),"有"),"无")</f>
        <v>有</v>
      </c>
      <c r="Q332" s="11" t="str">
        <f>IFERROR(HYPERLINK(VLOOKUP(K:K,权属资料路径!A:B,2,FALSE),"有"),"无")</f>
        <v>无</v>
      </c>
      <c r="R332" s="11" t="str">
        <f>IFERROR(HYPERLINK(VLOOKUP(F:F,调查资料路径!A:B,2,FALSE),"有"),"无")</f>
        <v>无</v>
      </c>
      <c r="S332" s="12" t="str">
        <f t="shared" si="264"/>
        <v>有</v>
      </c>
      <c r="T332" s="1" t="s">
        <v>2684</v>
      </c>
      <c r="X332" s="1" t="s">
        <v>202</v>
      </c>
      <c r="Y332" s="1" t="str">
        <f t="shared" si="265"/>
        <v>4</v>
      </c>
      <c r="Z332" s="1" t="s">
        <v>2685</v>
      </c>
      <c r="AA332" s="1" t="str">
        <f>VLOOKUP(L:L,[1]Sheet1!$A:$N,2,FALSE)</f>
        <v>四川省旺苍县天星乡木瓜村1组48号</v>
      </c>
      <c r="AB332" s="1">
        <f t="shared" si="231"/>
        <v>0</v>
      </c>
      <c r="AC332" s="1" t="str">
        <f t="shared" si="232"/>
        <v>旺苍县天星乡木瓜村1组集体经济组织成员</v>
      </c>
      <c r="AD332" s="1">
        <v>628216</v>
      </c>
      <c r="AE332" s="1" t="s">
        <v>172</v>
      </c>
      <c r="AF332" s="1" t="s">
        <v>173</v>
      </c>
      <c r="AG332" s="1" t="s">
        <v>1934</v>
      </c>
      <c r="AH332" s="1" t="str">
        <f t="shared" si="266"/>
        <v>旺苍县天星乡木瓜村1组赵兴元住宅一幢1-2层</v>
      </c>
      <c r="AJ332" s="1" t="s">
        <v>1935</v>
      </c>
      <c r="AK332" s="5" t="s">
        <v>2686</v>
      </c>
      <c r="AL332" s="5"/>
      <c r="AM332" s="5"/>
      <c r="AN332" s="5"/>
      <c r="AO332" s="5"/>
      <c r="AP332" s="24" t="s">
        <v>177</v>
      </c>
      <c r="AQ332" s="5"/>
      <c r="AR332" s="5"/>
      <c r="AS332" s="25" t="str">
        <f t="shared" si="267"/>
        <v>本宗地采用测距仪丈量了部分界址边长。界址线清楚，双方现场指界，与邻宗地无争议。</v>
      </c>
      <c r="AT332" s="5" t="s">
        <v>178</v>
      </c>
      <c r="AU332" s="1" t="s">
        <v>179</v>
      </c>
      <c r="AW332" s="1" t="s">
        <v>180</v>
      </c>
      <c r="AY332" s="5" t="s">
        <v>181</v>
      </c>
      <c r="BA332" s="1" t="s">
        <v>570</v>
      </c>
      <c r="BB332" s="1">
        <v>0</v>
      </c>
      <c r="BD332" s="1" t="e">
        <f>VLOOKUP(K:K,面签资料路径!A:C,2,0)</f>
        <v>#N/A</v>
      </c>
      <c r="BG332" s="1" t="s">
        <v>207</v>
      </c>
      <c r="BH332" s="1" t="s">
        <v>185</v>
      </c>
      <c r="BJ332" s="1" t="s">
        <v>186</v>
      </c>
      <c r="BK332" s="1" t="str">
        <f t="shared" si="268"/>
        <v>自行修建</v>
      </c>
      <c r="BL332" s="1" t="s">
        <v>208</v>
      </c>
      <c r="BM332" s="1" t="s">
        <v>209</v>
      </c>
      <c r="BU332" s="34"/>
      <c r="BX332" s="1" t="s">
        <v>189</v>
      </c>
      <c r="BY332" s="1" t="s">
        <v>189</v>
      </c>
      <c r="BZ332" s="1" t="s">
        <v>189</v>
      </c>
      <c r="CA332" s="1" t="s">
        <v>189</v>
      </c>
      <c r="CB332" s="1" t="s">
        <v>189</v>
      </c>
      <c r="CC332" s="1" t="s">
        <v>188</v>
      </c>
      <c r="CD332" s="1" t="s">
        <v>189</v>
      </c>
      <c r="CE332" s="5"/>
      <c r="CF332" s="34"/>
      <c r="DC332" s="1" t="s">
        <v>217</v>
      </c>
      <c r="DD332" s="1" t="s">
        <v>244</v>
      </c>
      <c r="DE332" s="1" t="s">
        <v>211</v>
      </c>
      <c r="DF332" s="1" t="s">
        <v>2687</v>
      </c>
      <c r="DG332" s="1" t="s">
        <v>192</v>
      </c>
      <c r="DH332" s="1" t="s">
        <v>220</v>
      </c>
      <c r="DI332" s="1" t="s">
        <v>194</v>
      </c>
      <c r="DJ332" s="1" t="s">
        <v>194</v>
      </c>
      <c r="DK332" s="1" t="s">
        <v>194</v>
      </c>
      <c r="DL332" s="1" t="s">
        <v>194</v>
      </c>
      <c r="DM332" s="1">
        <v>135.15</v>
      </c>
      <c r="DN332" s="41">
        <f>ROUND(IF(AM332="是",IFERROR(DM332*EE332/SUMIF(F:F,F332,EE:EE),DM332),IFERROR(DM332*BT332/SUMIF(F:F,F332,BT:BT),DM332)),2)</f>
        <v>135.15</v>
      </c>
      <c r="DO332" s="41">
        <v>129.58</v>
      </c>
      <c r="DP332" s="41">
        <f>ROUND(IF(AM332="是",IFERROR(DO332*EE332/SUMIF(F:F,F332,EE:EE),DO332),IFERROR(DO332*BT332/SUMIF(F:F,F332,BT:BT),DO332)),2)</f>
        <v>129.58</v>
      </c>
      <c r="DQ332" s="41">
        <v>0</v>
      </c>
      <c r="DR332" s="41">
        <v>0</v>
      </c>
      <c r="DS332" s="41">
        <v>0</v>
      </c>
      <c r="DT332" s="41">
        <v>129.58</v>
      </c>
      <c r="DU332" s="41">
        <v>129.58</v>
      </c>
      <c r="DV332" s="41">
        <v>0</v>
      </c>
      <c r="DW332" s="41">
        <v>0</v>
      </c>
      <c r="DX332" s="41">
        <v>0</v>
      </c>
      <c r="DY332" s="41">
        <v>0</v>
      </c>
      <c r="DZ332" s="41">
        <v>0</v>
      </c>
      <c r="EA332" s="41">
        <v>0</v>
      </c>
      <c r="EB332" s="41">
        <v>0</v>
      </c>
      <c r="EC332" s="41">
        <v>0</v>
      </c>
      <c r="ED332" s="41">
        <v>0</v>
      </c>
      <c r="EE332" s="41">
        <f>ROUND(IF(AM332="是",SUM(DQ332:EC332),IFERROR(SUM(DQ332:EC332)*BT332/SUMIF(F:F,F332,BT:BT),SUM(DQ332:EC332))),2)</f>
        <v>259.16</v>
      </c>
      <c r="EF332" s="41" t="s">
        <v>195</v>
      </c>
      <c r="EG332" s="41">
        <f t="shared" si="236"/>
        <v>120</v>
      </c>
      <c r="EH332" s="41">
        <f t="shared" si="237"/>
        <v>230.108768035516</v>
      </c>
      <c r="EI332" s="1">
        <v>2</v>
      </c>
      <c r="EJ332" s="41">
        <f t="shared" si="238"/>
        <v>15.15</v>
      </c>
      <c r="EK332" s="41">
        <f t="shared" si="239"/>
        <v>29.0512319644839</v>
      </c>
      <c r="EL332" s="41"/>
      <c r="EM332" s="33" t="str">
        <f t="shared" si="269"/>
        <v>经确认，该宗地总面积为135.15平方米，合法用地面积为120平方米，超占土地面积为15.15平方米;建筑总面积为0平方米，合法建筑面积为230.11平方米，超占建筑面积为29.05平方米</v>
      </c>
      <c r="EN332" s="33"/>
      <c r="EO332" s="43" t="str">
        <f t="shared" si="240"/>
        <v>该宗地面积为135.15平方米，合法面积为120平方米，超占土地面积为15.15平方米；建筑总面积为0平方米，合法建筑面积为230.11平方米，超占建筑面积为29.05平方米。
</v>
      </c>
      <c r="ES332" s="1">
        <f t="shared" si="241"/>
        <v>2</v>
      </c>
      <c r="ET332" s="1" t="str">
        <f t="shared" si="242"/>
        <v>2</v>
      </c>
      <c r="EU332" s="1">
        <f t="shared" si="243"/>
        <v>0</v>
      </c>
      <c r="EV332" s="1">
        <f t="shared" si="244"/>
        <v>1</v>
      </c>
      <c r="EW332" s="1" t="str">
        <f t="shared" si="245"/>
        <v>1-2</v>
      </c>
      <c r="EX332" s="1" t="str">
        <f t="shared" si="246"/>
        <v>2</v>
      </c>
      <c r="EY332" s="1" t="str">
        <f t="shared" si="247"/>
        <v>1-2层</v>
      </c>
      <c r="EZ332" s="41"/>
      <c r="FA332" s="41"/>
      <c r="FB332" s="5">
        <v>20210526</v>
      </c>
      <c r="FC332" s="41"/>
      <c r="FD332" s="41"/>
      <c r="FE332" s="41"/>
      <c r="FF332" s="41"/>
      <c r="FG332" s="41"/>
      <c r="FH332" s="41"/>
      <c r="FI332" s="41"/>
      <c r="FJ332" s="41"/>
    </row>
    <row r="333" s="1" customFormat="1" ht="50" customHeight="1" spans="1:166">
      <c r="A333" s="1">
        <v>1</v>
      </c>
      <c r="B333" s="1" t="s">
        <v>2688</v>
      </c>
      <c r="C333" s="3" t="s">
        <v>2689</v>
      </c>
      <c r="D333" s="1" t="str">
        <f t="shared" si="262"/>
        <v>510821217203JC00405</v>
      </c>
      <c r="E333" s="1" t="str">
        <f t="shared" si="263"/>
        <v>510821217203JC00405F00010001</v>
      </c>
      <c r="F333" s="1" t="s">
        <v>2690</v>
      </c>
      <c r="G333" s="1" t="s">
        <v>169</v>
      </c>
      <c r="H333" s="1">
        <f>COUNTIF(F:F,F333)</f>
        <v>1</v>
      </c>
      <c r="I333" s="5" t="s">
        <v>170</v>
      </c>
      <c r="L333" s="1" t="s">
        <v>2691</v>
      </c>
      <c r="M333" s="1">
        <f>COUNTIF(L:L,L333)</f>
        <v>1</v>
      </c>
      <c r="P333" s="6" t="str">
        <f>IFERROR(HYPERLINK(VLOOKUP(L:L,户籍资料路径!A:C,2,FALSE),"有"),"无")</f>
        <v>有</v>
      </c>
      <c r="Q333" s="11" t="str">
        <f>IFERROR(HYPERLINK(VLOOKUP(K:K,权属资料路径!A:B,2,FALSE),"有"),"无")</f>
        <v>无</v>
      </c>
      <c r="R333" s="11" t="str">
        <f>IFERROR(HYPERLINK(VLOOKUP(F:F,调查资料路径!A:B,2,FALSE),"有"),"无")</f>
        <v>无</v>
      </c>
      <c r="S333" s="12" t="str">
        <f t="shared" si="264"/>
        <v>有</v>
      </c>
      <c r="T333" s="1" t="s">
        <v>2692</v>
      </c>
      <c r="X333" s="1" t="s">
        <v>217</v>
      </c>
      <c r="Y333" s="1" t="str">
        <f t="shared" si="265"/>
        <v>2</v>
      </c>
      <c r="Z333" s="1" t="s">
        <v>2693</v>
      </c>
      <c r="AA333" s="1" t="str">
        <f>VLOOKUP(L:L,[1]Sheet1!$A:$N,2,FALSE)</f>
        <v>四川省旺苍县天星乡木瓜村1组48号</v>
      </c>
      <c r="AB333" s="1">
        <f t="shared" si="231"/>
        <v>0</v>
      </c>
      <c r="AC333" s="1" t="str">
        <f t="shared" si="232"/>
        <v>旺苍县天星乡木瓜村1组集体经济组织成员</v>
      </c>
      <c r="AD333" s="1">
        <v>628216</v>
      </c>
      <c r="AE333" s="1" t="s">
        <v>172</v>
      </c>
      <c r="AF333" s="1" t="s">
        <v>173</v>
      </c>
      <c r="AG333" s="1" t="s">
        <v>1934</v>
      </c>
      <c r="AH333" s="1" t="str">
        <f t="shared" si="266"/>
        <v>旺苍县天星乡木瓜村1组赵全昌住宅一幢1-1层</v>
      </c>
      <c r="AJ333" s="1" t="s">
        <v>1935</v>
      </c>
      <c r="AK333" s="5" t="s">
        <v>2694</v>
      </c>
      <c r="AL333" s="5"/>
      <c r="AM333" s="5"/>
      <c r="AN333" s="5"/>
      <c r="AO333" s="5"/>
      <c r="AP333" s="24" t="s">
        <v>177</v>
      </c>
      <c r="AQ333" s="5"/>
      <c r="AR333" s="5"/>
      <c r="AS333" s="25" t="str">
        <f t="shared" si="267"/>
        <v>本宗地采用测距仪丈量了部分界址边长。界址线清楚，双方现场指界，与邻宗地无争议。</v>
      </c>
      <c r="AT333" s="5" t="s">
        <v>178</v>
      </c>
      <c r="AU333" s="1" t="s">
        <v>179</v>
      </c>
      <c r="AW333" s="1" t="s">
        <v>180</v>
      </c>
      <c r="AY333" s="5" t="s">
        <v>181</v>
      </c>
      <c r="BA333" s="1" t="s">
        <v>570</v>
      </c>
      <c r="BB333" s="1">
        <v>0</v>
      </c>
      <c r="BD333" s="1" t="e">
        <f>VLOOKUP(K:K,面签资料路径!A:C,2,0)</f>
        <v>#N/A</v>
      </c>
      <c r="BG333" s="1" t="s">
        <v>207</v>
      </c>
      <c r="BH333" s="1" t="s">
        <v>185</v>
      </c>
      <c r="BJ333" s="1" t="s">
        <v>186</v>
      </c>
      <c r="BK333" s="1" t="str">
        <f t="shared" si="268"/>
        <v>自行修建</v>
      </c>
      <c r="BL333" s="1" t="s">
        <v>208</v>
      </c>
      <c r="BM333" s="1" t="s">
        <v>209</v>
      </c>
      <c r="BU333" s="34"/>
      <c r="BX333" s="1" t="s">
        <v>189</v>
      </c>
      <c r="BY333" s="1" t="s">
        <v>189</v>
      </c>
      <c r="BZ333" s="1" t="s">
        <v>189</v>
      </c>
      <c r="CA333" s="1" t="s">
        <v>189</v>
      </c>
      <c r="CB333" s="1" t="s">
        <v>189</v>
      </c>
      <c r="CC333" s="1" t="s">
        <v>188</v>
      </c>
      <c r="CD333" s="1" t="s">
        <v>189</v>
      </c>
      <c r="CE333" s="5"/>
      <c r="CF333" s="34"/>
      <c r="DC333" s="1" t="s">
        <v>169</v>
      </c>
      <c r="DD333" s="1" t="s">
        <v>210</v>
      </c>
      <c r="DE333" s="1" t="s">
        <v>192</v>
      </c>
      <c r="DF333" s="1" t="s">
        <v>220</v>
      </c>
      <c r="DG333" s="1" t="s">
        <v>211</v>
      </c>
      <c r="DH333" s="1" t="s">
        <v>220</v>
      </c>
      <c r="DI333" s="1" t="s">
        <v>194</v>
      </c>
      <c r="DJ333" s="1" t="s">
        <v>194</v>
      </c>
      <c r="DK333" s="1" t="s">
        <v>194</v>
      </c>
      <c r="DL333" s="1" t="s">
        <v>194</v>
      </c>
      <c r="DM333" s="1">
        <v>263.44</v>
      </c>
      <c r="DN333" s="41">
        <f>ROUND(IF(AM333="是",IFERROR(DM333*EE333/SUMIF(F:F,F333,EE:EE),DM333),IFERROR(DM333*BT333/SUMIF(F:F,F333,BT:BT),DM333)),2)</f>
        <v>263.44</v>
      </c>
      <c r="DO333" s="41">
        <v>187.9</v>
      </c>
      <c r="DP333" s="41">
        <f>ROUND(IF(AM333="是",IFERROR(DO333*EE333/SUMIF(F:F,F333,EE:EE),DO333),IFERROR(DO333*BT333/SUMIF(F:F,F333,BT:BT),DO333)),2)</f>
        <v>187.9</v>
      </c>
      <c r="DQ333" s="41">
        <v>0</v>
      </c>
      <c r="DR333" s="41">
        <v>0</v>
      </c>
      <c r="DS333" s="41">
        <v>0</v>
      </c>
      <c r="DT333" s="41">
        <v>187.9</v>
      </c>
      <c r="DU333" s="41">
        <v>0</v>
      </c>
      <c r="DV333" s="41">
        <v>0</v>
      </c>
      <c r="DW333" s="41">
        <v>0</v>
      </c>
      <c r="DX333" s="41">
        <v>0</v>
      </c>
      <c r="DY333" s="41">
        <v>0</v>
      </c>
      <c r="DZ333" s="41">
        <v>0</v>
      </c>
      <c r="EA333" s="41">
        <v>0</v>
      </c>
      <c r="EB333" s="41">
        <v>0</v>
      </c>
      <c r="EC333" s="41">
        <v>0</v>
      </c>
      <c r="ED333" s="41">
        <v>0</v>
      </c>
      <c r="EE333" s="41">
        <f>ROUND(IF(AM333="是",SUM(DQ333:EC333),IFERROR(SUM(DQ333:EC333)*BT333/SUMIF(F:F,F333,BT:BT),SUM(DQ333:EC333))),2)</f>
        <v>187.9</v>
      </c>
      <c r="EF333" s="41" t="s">
        <v>195</v>
      </c>
      <c r="EG333" s="41">
        <f t="shared" si="236"/>
        <v>90</v>
      </c>
      <c r="EH333" s="41">
        <f t="shared" si="237"/>
        <v>64.1929851199514</v>
      </c>
      <c r="EI333" s="1">
        <v>1</v>
      </c>
      <c r="EJ333" s="41">
        <f t="shared" si="238"/>
        <v>173.44</v>
      </c>
      <c r="EK333" s="41">
        <f t="shared" si="239"/>
        <v>123.707014880049</v>
      </c>
      <c r="EL333" s="41"/>
      <c r="EM333" s="33" t="str">
        <f t="shared" si="269"/>
        <v>经确认，该宗地总面积为263.44平方米，合法用地面积为90平方米，超占土地面积为173.44平方米;建筑总面积为0平方米，合法建筑面积为64.19平方米，超占建筑面积为123.71平方米</v>
      </c>
      <c r="EN333" s="33"/>
      <c r="EO333" s="43" t="str">
        <f t="shared" si="240"/>
        <v>该宗地面积为263.44平方米，合法面积为90平方米，超占土地面积为173.44平方米；建筑总面积为0平方米，合法建筑面积为64.19平方米，超占建筑面积为123.71平方米。
</v>
      </c>
      <c r="ES333" s="1">
        <f t="shared" si="241"/>
        <v>1</v>
      </c>
      <c r="ET333" s="1" t="str">
        <f t="shared" si="242"/>
        <v>1</v>
      </c>
      <c r="EU333" s="1">
        <f t="shared" si="243"/>
        <v>0</v>
      </c>
      <c r="EV333" s="1">
        <f t="shared" si="244"/>
        <v>1</v>
      </c>
      <c r="EW333" s="1" t="str">
        <f t="shared" si="245"/>
        <v>1-1</v>
      </c>
      <c r="EX333" s="1" t="str">
        <f t="shared" si="246"/>
        <v>1</v>
      </c>
      <c r="EY333" s="1" t="str">
        <f t="shared" si="247"/>
        <v>1-1层</v>
      </c>
      <c r="EZ333" s="41"/>
      <c r="FA333" s="41"/>
      <c r="FB333" s="5">
        <v>20210526</v>
      </c>
      <c r="FC333" s="41"/>
      <c r="FD333" s="41"/>
      <c r="FE333" s="41"/>
      <c r="FF333" s="41"/>
      <c r="FG333" s="41"/>
      <c r="FH333" s="41"/>
      <c r="FI333" s="41"/>
      <c r="FJ333" s="41"/>
    </row>
    <row r="334" s="1" customFormat="1" ht="50" customHeight="1" spans="1:166">
      <c r="A334" s="1">
        <v>1</v>
      </c>
      <c r="B334" s="1" t="s">
        <v>2695</v>
      </c>
      <c r="C334" s="3" t="s">
        <v>2696</v>
      </c>
      <c r="D334" s="1" t="str">
        <f t="shared" si="262"/>
        <v>510821217203JC00406</v>
      </c>
      <c r="E334" s="1" t="str">
        <f t="shared" si="263"/>
        <v>510821217203JC00406F00010001</v>
      </c>
      <c r="F334" s="1" t="s">
        <v>2697</v>
      </c>
      <c r="G334" s="1" t="s">
        <v>169</v>
      </c>
      <c r="H334" s="1">
        <f>COUNTIF(F:F,F334)</f>
        <v>1</v>
      </c>
      <c r="I334" s="5" t="s">
        <v>170</v>
      </c>
      <c r="J334"/>
      <c r="L334" s="1" t="s">
        <v>2698</v>
      </c>
      <c r="M334" s="1">
        <f>COUNTIF(L:L,L334)</f>
        <v>1</v>
      </c>
      <c r="P334" s="6" t="str">
        <f>IFERROR(HYPERLINK(VLOOKUP(L:L,户籍资料路径!A:C,2,FALSE),"有"),"无")</f>
        <v>有</v>
      </c>
      <c r="Q334" s="11" t="str">
        <f>IFERROR(HYPERLINK(VLOOKUP(K:K,权属资料路径!A:B,2,FALSE),"有"),"无")</f>
        <v>无</v>
      </c>
      <c r="R334" s="11" t="str">
        <f>IFERROR(HYPERLINK(VLOOKUP(F:F,调查资料路径!A:B,2,FALSE),"有"),"无")</f>
        <v>无</v>
      </c>
      <c r="S334" s="12" t="str">
        <f t="shared" si="264"/>
        <v>有</v>
      </c>
      <c r="T334" s="1" t="s">
        <v>2699</v>
      </c>
      <c r="X334" s="1" t="s">
        <v>169</v>
      </c>
      <c r="Y334" s="1" t="str">
        <f t="shared" si="265"/>
        <v>1</v>
      </c>
      <c r="Z334" s="1" t="s">
        <v>2700</v>
      </c>
      <c r="AA334" s="1" t="str">
        <f>VLOOKUP(L:L,[1]Sheet1!$A:$N,2,FALSE)</f>
        <v>四川省旺苍县天星乡木瓜村1组49号</v>
      </c>
      <c r="AB334" s="1">
        <f t="shared" si="231"/>
        <v>0</v>
      </c>
      <c r="AC334" s="1" t="str">
        <f t="shared" si="232"/>
        <v>旺苍县天星乡木瓜村1组集体经济组织成员</v>
      </c>
      <c r="AD334" s="1">
        <v>628216</v>
      </c>
      <c r="AE334" s="1" t="s">
        <v>172</v>
      </c>
      <c r="AF334" s="1" t="s">
        <v>173</v>
      </c>
      <c r="AG334" s="1" t="s">
        <v>1934</v>
      </c>
      <c r="AH334" s="1" t="str">
        <f t="shared" si="266"/>
        <v>旺苍县天星乡木瓜村1组白玉英住宅一幢1-1层</v>
      </c>
      <c r="AJ334" s="1" t="s">
        <v>1935</v>
      </c>
      <c r="AK334" s="5" t="s">
        <v>2701</v>
      </c>
      <c r="AL334" s="5"/>
      <c r="AM334" s="5"/>
      <c r="AN334" s="5"/>
      <c r="AO334" s="5"/>
      <c r="AP334" s="24" t="s">
        <v>177</v>
      </c>
      <c r="AQ334" s="5"/>
      <c r="AR334" s="5"/>
      <c r="AS334" s="25" t="str">
        <f t="shared" si="267"/>
        <v>本宗地采用测距仪丈量了部分界址边长。界址线清楚，双方现场指界，与邻宗地无争议。</v>
      </c>
      <c r="AT334" s="5" t="s">
        <v>178</v>
      </c>
      <c r="AU334" s="1" t="s">
        <v>179</v>
      </c>
      <c r="AW334" s="1" t="s">
        <v>180</v>
      </c>
      <c r="AY334" s="5" t="s">
        <v>181</v>
      </c>
      <c r="BA334" s="1" t="s">
        <v>570</v>
      </c>
      <c r="BB334" s="1">
        <v>0</v>
      </c>
      <c r="BD334" s="1" t="e">
        <f>VLOOKUP(K:K,面签资料路径!A:C,2,0)</f>
        <v>#N/A</v>
      </c>
      <c r="BG334" s="1" t="s">
        <v>207</v>
      </c>
      <c r="BH334" s="1" t="s">
        <v>185</v>
      </c>
      <c r="BJ334" s="1" t="s">
        <v>186</v>
      </c>
      <c r="BK334" s="1" t="str">
        <f t="shared" si="268"/>
        <v>自行修建</v>
      </c>
      <c r="BL334" s="1" t="s">
        <v>208</v>
      </c>
      <c r="BM334" s="1" t="s">
        <v>209</v>
      </c>
      <c r="BU334" s="34"/>
      <c r="BX334" s="1" t="s">
        <v>189</v>
      </c>
      <c r="BY334" s="1" t="s">
        <v>189</v>
      </c>
      <c r="BZ334" s="1" t="s">
        <v>189</v>
      </c>
      <c r="CA334" s="1" t="s">
        <v>189</v>
      </c>
      <c r="CB334" s="1" t="s">
        <v>189</v>
      </c>
      <c r="CC334" s="1" t="s">
        <v>188</v>
      </c>
      <c r="CD334" s="1" t="s">
        <v>189</v>
      </c>
      <c r="CE334" s="5"/>
      <c r="CF334" s="34"/>
      <c r="DC334" s="1" t="s">
        <v>169</v>
      </c>
      <c r="DD334" s="1" t="s">
        <v>210</v>
      </c>
      <c r="DE334" s="1" t="s">
        <v>2702</v>
      </c>
      <c r="DF334" s="1" t="s">
        <v>211</v>
      </c>
      <c r="DG334" s="1" t="s">
        <v>2703</v>
      </c>
      <c r="DH334" s="1" t="s">
        <v>220</v>
      </c>
      <c r="DI334" s="1" t="s">
        <v>194</v>
      </c>
      <c r="DJ334" s="1" t="s">
        <v>194</v>
      </c>
      <c r="DK334" s="1" t="s">
        <v>253</v>
      </c>
      <c r="DL334" s="1" t="s">
        <v>194</v>
      </c>
      <c r="DM334" s="1">
        <v>254.19</v>
      </c>
      <c r="DN334" s="41">
        <f>ROUND(IF(AM334="是",IFERROR(DM334*EE334/SUMIF(F:F,F334,EE:EE),DM334),IFERROR(DM334*BT334/SUMIF(F:F,F334,BT:BT),DM334)),2)</f>
        <v>254.19</v>
      </c>
      <c r="DO334" s="41">
        <v>188.86</v>
      </c>
      <c r="DP334" s="41">
        <f>ROUND(IF(AM334="是",IFERROR(DO334*EE334/SUMIF(F:F,F334,EE:EE),DO334),IFERROR(DO334*BT334/SUMIF(F:F,F334,BT:BT),DO334)),2)</f>
        <v>188.86</v>
      </c>
      <c r="DQ334" s="41">
        <v>0</v>
      </c>
      <c r="DR334" s="41">
        <v>0</v>
      </c>
      <c r="DS334" s="41">
        <v>0</v>
      </c>
      <c r="DT334" s="41">
        <v>188.86</v>
      </c>
      <c r="DU334" s="41">
        <v>0</v>
      </c>
      <c r="DV334" s="41">
        <v>0</v>
      </c>
      <c r="DW334" s="41">
        <v>0</v>
      </c>
      <c r="DX334" s="41">
        <v>0</v>
      </c>
      <c r="DY334" s="41">
        <v>0</v>
      </c>
      <c r="DZ334" s="41">
        <v>0</v>
      </c>
      <c r="EA334" s="41">
        <v>0</v>
      </c>
      <c r="EB334" s="41">
        <v>0</v>
      </c>
      <c r="EC334" s="41">
        <v>0</v>
      </c>
      <c r="ED334" s="41">
        <v>0</v>
      </c>
      <c r="EE334" s="41">
        <f>ROUND(IF(AM334="是",SUM(DQ334:EC334),IFERROR(SUM(DQ334:EC334)*BT334/SUMIF(F:F,F334,BT:BT),SUM(DQ334:EC334))),2)</f>
        <v>188.86</v>
      </c>
      <c r="EF334" s="41" t="s">
        <v>195</v>
      </c>
      <c r="EG334" s="41">
        <f t="shared" si="236"/>
        <v>90</v>
      </c>
      <c r="EH334" s="41">
        <f t="shared" si="237"/>
        <v>66.8688776112357</v>
      </c>
      <c r="EI334" s="1">
        <v>1</v>
      </c>
      <c r="EJ334" s="41">
        <f t="shared" si="238"/>
        <v>164.19</v>
      </c>
      <c r="EK334" s="41">
        <f t="shared" si="239"/>
        <v>121.991122388764</v>
      </c>
      <c r="EL334" s="41"/>
      <c r="EM334" s="33" t="str">
        <f t="shared" si="269"/>
        <v>经确认，该宗地总面积为254.19平方米，合法用地面积为90平方米，超占土地面积为164.19平方米;建筑总面积为0平方米，合法建筑面积为66.87平方米，超占建筑面积为121.99平方米</v>
      </c>
      <c r="EN334" s="33"/>
      <c r="EO334" s="43" t="str">
        <f t="shared" si="240"/>
        <v>该宗地面积为254.19平方米，合法面积为90平方米，超占土地面积为164.19平方米；建筑总面积为0平方米，合法建筑面积为66.87平方米，超占建筑面积为121.99平方米。
</v>
      </c>
      <c r="ES334" s="1">
        <f t="shared" si="241"/>
        <v>1</v>
      </c>
      <c r="ET334" s="1" t="str">
        <f t="shared" si="242"/>
        <v>1</v>
      </c>
      <c r="EU334" s="1">
        <f t="shared" si="243"/>
        <v>0</v>
      </c>
      <c r="EV334" s="1">
        <f t="shared" si="244"/>
        <v>1</v>
      </c>
      <c r="EW334" s="1" t="str">
        <f t="shared" si="245"/>
        <v>1-1</v>
      </c>
      <c r="EX334" s="1" t="str">
        <f t="shared" si="246"/>
        <v>1</v>
      </c>
      <c r="EY334" s="1" t="str">
        <f t="shared" si="247"/>
        <v>1-1层</v>
      </c>
      <c r="EZ334" s="41"/>
      <c r="FA334" s="41"/>
      <c r="FB334" s="5">
        <v>20210526</v>
      </c>
      <c r="FC334" s="41"/>
      <c r="FD334" s="41"/>
      <c r="FE334" s="41"/>
      <c r="FF334" s="41"/>
      <c r="FG334" s="41"/>
      <c r="FH334" s="41"/>
      <c r="FI334" s="41"/>
      <c r="FJ334" s="41"/>
    </row>
    <row r="335" s="1" customFormat="1" ht="50" customHeight="1" spans="1:166">
      <c r="A335" s="1">
        <v>1</v>
      </c>
      <c r="B335" s="1" t="s">
        <v>2704</v>
      </c>
      <c r="C335" s="3" t="s">
        <v>2705</v>
      </c>
      <c r="D335" s="1" t="str">
        <f t="shared" ref="D335:D363" si="270">F335</f>
        <v>510821217203JC00408</v>
      </c>
      <c r="E335" s="1" t="str">
        <f t="shared" ref="E335:E363" si="271">F335&amp;"F00010001"</f>
        <v>510821217203JC00408F00010001</v>
      </c>
      <c r="F335" s="1" t="s">
        <v>2706</v>
      </c>
      <c r="G335" s="1" t="s">
        <v>169</v>
      </c>
      <c r="H335" s="1">
        <f>COUNTIF(F:F,F335)</f>
        <v>1</v>
      </c>
      <c r="I335" s="5" t="s">
        <v>170</v>
      </c>
      <c r="L335" s="1" t="s">
        <v>2707</v>
      </c>
      <c r="M335" s="1">
        <f>COUNTIF(L:L,L335)</f>
        <v>1</v>
      </c>
      <c r="P335" s="6" t="str">
        <f>IFERROR(HYPERLINK(VLOOKUP(L:L,户籍资料路径!A:C,2,FALSE),"有"),"无")</f>
        <v>有</v>
      </c>
      <c r="Q335" s="11" t="str">
        <f>IFERROR(HYPERLINK(VLOOKUP(K:K,权属资料路径!A:B,2,FALSE),"有"),"无")</f>
        <v>无</v>
      </c>
      <c r="R335" s="11" t="str">
        <f>IFERROR(HYPERLINK(VLOOKUP(F:F,调查资料路径!A:B,2,FALSE),"有"),"无")</f>
        <v>无</v>
      </c>
      <c r="S335" s="12" t="str">
        <f t="shared" ref="S335:S363" si="272">IF(C335&gt;0,HYPERLINK(".\"&amp;AE335&amp;AF335&amp;"房屋照片\"&amp;C335,"有"),"无")</f>
        <v>有</v>
      </c>
      <c r="T335" s="1" t="s">
        <v>2708</v>
      </c>
      <c r="X335" s="1" t="s">
        <v>217</v>
      </c>
      <c r="Y335" s="1" t="str">
        <f t="shared" ref="Y335:Y363" si="273">IF(U335&gt;0,"核实是否所有人都要享受面积",IF(V335&gt;0,"核实是否所有人都要享受面积",X335))</f>
        <v>2</v>
      </c>
      <c r="Z335" s="1" t="s">
        <v>2709</v>
      </c>
      <c r="AA335" s="1" t="str">
        <f>VLOOKUP(L:L,[1]Sheet1!$A:$N,2,FALSE)</f>
        <v>四川省旺苍县天星乡木瓜村2组20号</v>
      </c>
      <c r="AB335" s="1">
        <f t="shared" si="231"/>
        <v>0</v>
      </c>
      <c r="AC335" s="1" t="str">
        <f t="shared" si="232"/>
        <v>旺苍县天星乡木瓜村2组集体经济组织成员</v>
      </c>
      <c r="AD335" s="1">
        <v>628216</v>
      </c>
      <c r="AE335" s="1" t="s">
        <v>172</v>
      </c>
      <c r="AF335" s="1" t="s">
        <v>173</v>
      </c>
      <c r="AG335" s="1" t="s">
        <v>567</v>
      </c>
      <c r="AH335" s="1" t="str">
        <f t="shared" ref="AH335:AH363" si="274">"旺苍县"&amp;AE335&amp;AF335&amp;AG335&amp;L335&amp;"住宅一幢1-"&amp;DC335&amp;"层"</f>
        <v>旺苍县天星乡木瓜村2组付朝加住宅一幢1-1层</v>
      </c>
      <c r="AJ335" s="1" t="s">
        <v>568</v>
      </c>
      <c r="AK335" s="5" t="s">
        <v>2339</v>
      </c>
      <c r="AL335" s="5"/>
      <c r="AM335" s="5"/>
      <c r="AN335" s="5"/>
      <c r="AO335" s="5"/>
      <c r="AP335" s="24" t="s">
        <v>177</v>
      </c>
      <c r="AQ335" s="5"/>
      <c r="AR335" s="5"/>
      <c r="AS335" s="25" t="str">
        <f t="shared" ref="AS335:AS363" si="275">AP335&amp;AQ335</f>
        <v>本宗地采用测距仪丈量了部分界址边长。界址线清楚，双方现场指界，与邻宗地无争议。</v>
      </c>
      <c r="AT335" s="5" t="s">
        <v>178</v>
      </c>
      <c r="AU335" s="1" t="s">
        <v>179</v>
      </c>
      <c r="AW335" s="1" t="s">
        <v>180</v>
      </c>
      <c r="AY335" s="5" t="s">
        <v>181</v>
      </c>
      <c r="BA335" s="1" t="s">
        <v>570</v>
      </c>
      <c r="BB335" s="1">
        <v>0</v>
      </c>
      <c r="BD335" s="1" t="e">
        <f>VLOOKUP(K:K,面签资料路径!A:C,2,0)</f>
        <v>#N/A</v>
      </c>
      <c r="BG335" s="1" t="s">
        <v>207</v>
      </c>
      <c r="BH335" s="1" t="s">
        <v>185</v>
      </c>
      <c r="BJ335" s="1" t="s">
        <v>186</v>
      </c>
      <c r="BK335" s="1" t="str">
        <f t="shared" ref="BK335:BK363" si="276">IF(CD335="是","继承","自行修建")</f>
        <v>自行修建</v>
      </c>
      <c r="BL335" s="1" t="s">
        <v>208</v>
      </c>
      <c r="BM335" s="1" t="s">
        <v>209</v>
      </c>
      <c r="BU335" s="34"/>
      <c r="BX335" s="1" t="s">
        <v>188</v>
      </c>
      <c r="BY335" s="1" t="s">
        <v>189</v>
      </c>
      <c r="BZ335" s="1" t="s">
        <v>189</v>
      </c>
      <c r="CA335" s="1" t="s">
        <v>189</v>
      </c>
      <c r="CB335" s="1" t="s">
        <v>189</v>
      </c>
      <c r="CC335" s="1" t="s">
        <v>188</v>
      </c>
      <c r="CD335" s="1" t="s">
        <v>189</v>
      </c>
      <c r="CE335" s="5"/>
      <c r="CF335" s="34"/>
      <c r="DC335" s="1" t="s">
        <v>169</v>
      </c>
      <c r="DD335" s="1" t="s">
        <v>210</v>
      </c>
      <c r="DE335" s="1" t="s">
        <v>211</v>
      </c>
      <c r="DF335" s="1" t="s">
        <v>193</v>
      </c>
      <c r="DG335" s="1" t="s">
        <v>193</v>
      </c>
      <c r="DH335" s="1" t="s">
        <v>2409</v>
      </c>
      <c r="DI335" s="1" t="s">
        <v>194</v>
      </c>
      <c r="DJ335" s="1" t="s">
        <v>194</v>
      </c>
      <c r="DK335" s="1" t="s">
        <v>194</v>
      </c>
      <c r="DL335" s="1" t="s">
        <v>253</v>
      </c>
      <c r="DM335" s="1">
        <v>285.17</v>
      </c>
      <c r="DN335" s="41">
        <f>ROUND(IF(AM335="是",IFERROR(DM335*EE335/SUMIF(F:F,F335,EE:EE),DM335),IFERROR(DM335*BT335/SUMIF(F:F,F335,BT:BT),DM335)),2)</f>
        <v>285.17</v>
      </c>
      <c r="DO335" s="41">
        <v>232.43</v>
      </c>
      <c r="DP335" s="41">
        <f>ROUND(IF(AM335="是",IFERROR(DO335*EE335/SUMIF(F:F,F335,EE:EE),DO335),IFERROR(DO335*BT335/SUMIF(F:F,F335,BT:BT),DO335)),2)</f>
        <v>232.43</v>
      </c>
      <c r="DQ335" s="41">
        <v>0</v>
      </c>
      <c r="DR335" s="41">
        <v>0</v>
      </c>
      <c r="DS335" s="41">
        <v>0</v>
      </c>
      <c r="DT335" s="41">
        <v>232.43</v>
      </c>
      <c r="DU335" s="41">
        <v>0</v>
      </c>
      <c r="DV335" s="41">
        <v>0</v>
      </c>
      <c r="DW335" s="41">
        <v>0</v>
      </c>
      <c r="DX335" s="41">
        <v>0</v>
      </c>
      <c r="DY335" s="41">
        <v>0</v>
      </c>
      <c r="DZ335" s="41">
        <v>0</v>
      </c>
      <c r="EA335" s="41">
        <v>0</v>
      </c>
      <c r="EB335" s="41">
        <v>0</v>
      </c>
      <c r="EC335" s="41">
        <v>0</v>
      </c>
      <c r="ED335" s="41">
        <v>0</v>
      </c>
      <c r="EE335" s="41">
        <f>ROUND(IF(AM335="是",SUM(DQ335:EC335),IFERROR(SUM(DQ335:EC335)*BT335/SUMIF(F:F,F335,BT:BT),SUM(DQ335:EC335))),2)</f>
        <v>232.43</v>
      </c>
      <c r="EF335" s="41" t="s">
        <v>195</v>
      </c>
      <c r="EG335" s="41">
        <f t="shared" si="236"/>
        <v>90</v>
      </c>
      <c r="EH335" s="41">
        <f t="shared" si="237"/>
        <v>73.3551916400743</v>
      </c>
      <c r="EI335" s="1">
        <v>1</v>
      </c>
      <c r="EJ335" s="41">
        <f t="shared" si="238"/>
        <v>195.17</v>
      </c>
      <c r="EK335" s="41">
        <f t="shared" si="239"/>
        <v>159.074808359926</v>
      </c>
      <c r="EL335" s="41"/>
      <c r="EM335" s="33" t="str">
        <f t="shared" si="269"/>
        <v>经确认，该宗地总面积为285.17平方米，合法用地面积为90平方米，超占土地面积为195.17平方米;建筑总面积为0平方米，合法建筑面积为73.36平方米，超占建筑面积为159.07平方米</v>
      </c>
      <c r="EN335" s="33"/>
      <c r="EO335" s="43" t="str">
        <f t="shared" si="240"/>
        <v>该宗地面积为285.17平方米，合法面积为90平方米，超占土地面积为195.17平方米；建筑总面积为0平方米，合法建筑面积为73.36平方米，超占建筑面积为159.07平方米。
</v>
      </c>
      <c r="ES335" s="1">
        <f t="shared" si="241"/>
        <v>1</v>
      </c>
      <c r="ET335" s="1" t="str">
        <f t="shared" si="242"/>
        <v>1</v>
      </c>
      <c r="EU335" s="1">
        <f t="shared" si="243"/>
        <v>0</v>
      </c>
      <c r="EV335" s="1">
        <f t="shared" si="244"/>
        <v>1</v>
      </c>
      <c r="EW335" s="1" t="str">
        <f t="shared" si="245"/>
        <v>1-1</v>
      </c>
      <c r="EX335" s="1" t="str">
        <f t="shared" si="246"/>
        <v>1</v>
      </c>
      <c r="EY335" s="1" t="str">
        <f t="shared" si="247"/>
        <v>1-1层</v>
      </c>
      <c r="EZ335" s="41"/>
      <c r="FA335" s="41"/>
      <c r="FB335" s="5">
        <v>20210526</v>
      </c>
      <c r="FC335" s="41"/>
      <c r="FD335" s="41"/>
      <c r="FE335" s="41"/>
      <c r="FF335" s="41"/>
      <c r="FG335" s="41"/>
      <c r="FH335" s="41"/>
      <c r="FI335" s="41"/>
      <c r="FJ335" s="41"/>
    </row>
    <row r="336" s="1" customFormat="1" ht="50" customHeight="1" spans="1:166">
      <c r="A336" s="1">
        <v>1</v>
      </c>
      <c r="B336" s="1" t="s">
        <v>2710</v>
      </c>
      <c r="C336" s="3" t="s">
        <v>2711</v>
      </c>
      <c r="D336" s="1" t="str">
        <f t="shared" si="270"/>
        <v>510821217203JC00409</v>
      </c>
      <c r="E336" s="1" t="str">
        <f t="shared" si="271"/>
        <v>510821217203JC00409F00010001</v>
      </c>
      <c r="F336" s="1" t="s">
        <v>2712</v>
      </c>
      <c r="G336" s="1" t="s">
        <v>169</v>
      </c>
      <c r="H336" s="1">
        <f>COUNTIF(F:F,F336)</f>
        <v>1</v>
      </c>
      <c r="I336" s="5" t="s">
        <v>170</v>
      </c>
      <c r="J336"/>
      <c r="K336"/>
      <c r="L336" s="1" t="s">
        <v>2713</v>
      </c>
      <c r="M336" s="1">
        <f>COUNTIF(L:L,L336)</f>
        <v>1</v>
      </c>
      <c r="P336" s="6" t="str">
        <f>IFERROR(HYPERLINK(VLOOKUP(L:L,户籍资料路径!A:C,2,FALSE),"有"),"无")</f>
        <v>有</v>
      </c>
      <c r="Q336" s="11" t="str">
        <f>IFERROR(HYPERLINK(VLOOKUP(K:K,权属资料路径!A:B,2,FALSE),"有"),"无")</f>
        <v>无</v>
      </c>
      <c r="R336" s="11" t="str">
        <f>IFERROR(HYPERLINK(VLOOKUP(F:F,调查资料路径!A:B,2,FALSE),"有"),"无")</f>
        <v>无</v>
      </c>
      <c r="S336" s="12" t="str">
        <f t="shared" si="272"/>
        <v>有</v>
      </c>
      <c r="T336" s="1" t="s">
        <v>2714</v>
      </c>
      <c r="X336" s="1" t="s">
        <v>217</v>
      </c>
      <c r="Y336" s="1" t="str">
        <f t="shared" si="273"/>
        <v>2</v>
      </c>
      <c r="Z336" s="33" t="s">
        <v>2715</v>
      </c>
      <c r="AA336" s="1" t="str">
        <f>VLOOKUP(L:L,[1]Sheet1!$A:$N,2,FALSE)</f>
        <v>四川省旺苍县天星乡木瓜村2组25号</v>
      </c>
      <c r="AB336" s="1">
        <f t="shared" si="231"/>
        <v>0</v>
      </c>
      <c r="AC336" s="1" t="str">
        <f t="shared" si="232"/>
        <v>旺苍县天星乡木瓜村2组集体经济组织成员</v>
      </c>
      <c r="AD336" s="1">
        <v>628216</v>
      </c>
      <c r="AE336" s="1" t="s">
        <v>172</v>
      </c>
      <c r="AF336" s="1" t="s">
        <v>173</v>
      </c>
      <c r="AG336" s="1" t="s">
        <v>567</v>
      </c>
      <c r="AH336" s="1" t="str">
        <f t="shared" si="274"/>
        <v>旺苍县天星乡木瓜村2组付明庭住宅一幢1-1层</v>
      </c>
      <c r="AJ336" s="1" t="s">
        <v>568</v>
      </c>
      <c r="AK336" s="5" t="s">
        <v>2716</v>
      </c>
      <c r="AL336" s="5"/>
      <c r="AM336" s="5"/>
      <c r="AN336" s="5"/>
      <c r="AO336" s="5"/>
      <c r="AP336" s="24" t="s">
        <v>177</v>
      </c>
      <c r="AQ336" s="5"/>
      <c r="AR336" s="5"/>
      <c r="AS336" s="25" t="str">
        <f t="shared" si="275"/>
        <v>本宗地采用测距仪丈量了部分界址边长。界址线清楚，双方现场指界，与邻宗地无争议。</v>
      </c>
      <c r="AT336" s="5" t="s">
        <v>178</v>
      </c>
      <c r="AU336" s="1" t="s">
        <v>179</v>
      </c>
      <c r="AW336" s="1" t="s">
        <v>180</v>
      </c>
      <c r="AY336" s="5" t="s">
        <v>181</v>
      </c>
      <c r="BA336" s="1" t="s">
        <v>570</v>
      </c>
      <c r="BB336" s="1">
        <v>0</v>
      </c>
      <c r="BD336" s="1" t="e">
        <f>VLOOKUP(K:K,面签资料路径!A:C,2,0)</f>
        <v>#N/A</v>
      </c>
      <c r="BG336" s="1" t="s">
        <v>207</v>
      </c>
      <c r="BH336" s="1" t="s">
        <v>185</v>
      </c>
      <c r="BJ336" s="1" t="s">
        <v>186</v>
      </c>
      <c r="BK336" s="1" t="str">
        <f t="shared" si="276"/>
        <v>自行修建</v>
      </c>
      <c r="BL336" s="1" t="s">
        <v>208</v>
      </c>
      <c r="BM336" s="1" t="s">
        <v>209</v>
      </c>
      <c r="BU336" s="34"/>
      <c r="BX336" s="1" t="s">
        <v>188</v>
      </c>
      <c r="BY336" s="1" t="s">
        <v>189</v>
      </c>
      <c r="BZ336" s="1" t="s">
        <v>189</v>
      </c>
      <c r="CA336" s="1" t="s">
        <v>189</v>
      </c>
      <c r="CB336" s="1" t="s">
        <v>189</v>
      </c>
      <c r="CC336" s="1" t="s">
        <v>188</v>
      </c>
      <c r="CD336" s="1" t="s">
        <v>189</v>
      </c>
      <c r="CE336" s="5"/>
      <c r="CF336" s="34"/>
      <c r="DC336" s="1" t="s">
        <v>169</v>
      </c>
      <c r="DD336" s="1" t="s">
        <v>210</v>
      </c>
      <c r="DE336" s="1" t="s">
        <v>220</v>
      </c>
      <c r="DF336" s="1" t="s">
        <v>211</v>
      </c>
      <c r="DG336" s="1" t="s">
        <v>220</v>
      </c>
      <c r="DH336" s="1" t="s">
        <v>192</v>
      </c>
      <c r="DI336" s="1" t="s">
        <v>194</v>
      </c>
      <c r="DJ336" s="1" t="s">
        <v>194</v>
      </c>
      <c r="DK336" s="1" t="s">
        <v>194</v>
      </c>
      <c r="DL336" s="1" t="s">
        <v>194</v>
      </c>
      <c r="DM336" s="1">
        <v>91.6</v>
      </c>
      <c r="DN336" s="41">
        <f>ROUND(IF(AM336="是",IFERROR(DM336*EE336/SUMIF(F:F,F336,EE:EE),DM336),IFERROR(DM336*BT336/SUMIF(F:F,F336,BT:BT),DM336)),2)</f>
        <v>91.6</v>
      </c>
      <c r="DO336" s="41">
        <v>91.6</v>
      </c>
      <c r="DP336" s="41">
        <f>ROUND(IF(AM336="是",IFERROR(DO336*EE336/SUMIF(F:F,F336,EE:EE),DO336),IFERROR(DO336*BT336/SUMIF(F:F,F336,BT:BT),DO336)),2)</f>
        <v>91.6</v>
      </c>
      <c r="DQ336" s="41">
        <v>0</v>
      </c>
      <c r="DR336" s="41">
        <v>0</v>
      </c>
      <c r="DS336" s="41">
        <v>0</v>
      </c>
      <c r="DT336" s="41">
        <v>91.6</v>
      </c>
      <c r="DU336" s="41">
        <v>0</v>
      </c>
      <c r="DV336" s="41">
        <v>0</v>
      </c>
      <c r="DW336" s="41">
        <v>0</v>
      </c>
      <c r="DX336" s="41">
        <v>0</v>
      </c>
      <c r="DY336" s="41">
        <v>0</v>
      </c>
      <c r="DZ336" s="41">
        <v>0</v>
      </c>
      <c r="EA336" s="41">
        <v>0</v>
      </c>
      <c r="EB336" s="41">
        <v>0</v>
      </c>
      <c r="EC336" s="41">
        <v>0</v>
      </c>
      <c r="ED336" s="41">
        <v>0</v>
      </c>
      <c r="EE336" s="41">
        <f>ROUND(IF(AM336="是",SUM(DQ336:EC336),IFERROR(SUM(DQ336:EC336)*BT336/SUMIF(F:F,F336,BT:BT),SUM(DQ336:EC336))),2)</f>
        <v>91.6</v>
      </c>
      <c r="EF336" s="41" t="s">
        <v>195</v>
      </c>
      <c r="EG336" s="41">
        <f t="shared" si="236"/>
        <v>90</v>
      </c>
      <c r="EH336" s="41">
        <f t="shared" si="237"/>
        <v>90</v>
      </c>
      <c r="EI336" s="1">
        <v>1</v>
      </c>
      <c r="EJ336" s="41">
        <f t="shared" si="238"/>
        <v>1.59999999999999</v>
      </c>
      <c r="EK336" s="41">
        <f t="shared" si="239"/>
        <v>1.59999999999999</v>
      </c>
      <c r="EL336" s="41"/>
      <c r="EM336" s="33" t="str">
        <f t="shared" si="269"/>
        <v>经确认，该宗地总面积为91.6平方米，合法用地面积为90平方米，超占土地面积为1.6平方米;建筑总面积为0平方米，合法建筑面积为90平方米，超占建筑面积为1.6平方米</v>
      </c>
      <c r="EN336" s="33"/>
      <c r="EO336" s="43" t="str">
        <f t="shared" si="240"/>
        <v>该宗地面积为91.6平方米，合法面积为90平方米，超占土地面积为1.6平方米；建筑总面积为0平方米，合法建筑面积为90平方米，超占建筑面积为1.6平方米。
</v>
      </c>
      <c r="ES336" s="1">
        <f t="shared" si="241"/>
        <v>1</v>
      </c>
      <c r="ET336" s="1" t="str">
        <f t="shared" si="242"/>
        <v>1</v>
      </c>
      <c r="EU336" s="1">
        <f t="shared" si="243"/>
        <v>0</v>
      </c>
      <c r="EV336" s="1">
        <f t="shared" si="244"/>
        <v>1</v>
      </c>
      <c r="EW336" s="1" t="str">
        <f t="shared" si="245"/>
        <v>1-1</v>
      </c>
      <c r="EX336" s="1" t="str">
        <f t="shared" si="246"/>
        <v>1</v>
      </c>
      <c r="EY336" s="1" t="str">
        <f t="shared" si="247"/>
        <v>1-1层</v>
      </c>
      <c r="EZ336" s="41"/>
      <c r="FA336" s="41"/>
      <c r="FB336" s="5">
        <v>20210526</v>
      </c>
      <c r="FC336" s="41"/>
      <c r="FD336" s="41"/>
      <c r="FE336" s="41"/>
      <c r="FF336" s="41"/>
      <c r="FG336" s="41"/>
      <c r="FH336" s="41"/>
      <c r="FI336" s="41"/>
      <c r="FJ336" s="41"/>
    </row>
    <row r="337" s="1" customFormat="1" ht="50" customHeight="1" spans="1:166">
      <c r="A337" s="1">
        <v>1</v>
      </c>
      <c r="B337" s="1" t="s">
        <v>2717</v>
      </c>
      <c r="C337" s="3" t="s">
        <v>2718</v>
      </c>
      <c r="D337" s="1" t="str">
        <f t="shared" si="270"/>
        <v>510821217203JC00410</v>
      </c>
      <c r="E337" s="1" t="str">
        <f t="shared" si="271"/>
        <v>510821217203JC00410F00010001</v>
      </c>
      <c r="F337" s="1" t="s">
        <v>2719</v>
      </c>
      <c r="G337" s="1" t="s">
        <v>169</v>
      </c>
      <c r="H337" s="1">
        <f>COUNTIF(F:F,F337)</f>
        <v>1</v>
      </c>
      <c r="I337" s="5" t="s">
        <v>170</v>
      </c>
      <c r="J337" s="9"/>
      <c r="L337" s="1" t="s">
        <v>2720</v>
      </c>
      <c r="M337" s="1">
        <f>COUNTIF(L:L,L337)</f>
        <v>1</v>
      </c>
      <c r="P337" s="6" t="str">
        <f>IFERROR(HYPERLINK(VLOOKUP(L:L,户籍资料路径!A:C,2,FALSE),"有"),"无")</f>
        <v>有</v>
      </c>
      <c r="Q337" s="11" t="str">
        <f>IFERROR(HYPERLINK(VLOOKUP(K:K,权属资料路径!A:B,2,FALSE),"有"),"无")</f>
        <v>无</v>
      </c>
      <c r="R337" s="11" t="str">
        <f>IFERROR(HYPERLINK(VLOOKUP(F:F,调查资料路径!A:B,2,FALSE),"有"),"无")</f>
        <v>无</v>
      </c>
      <c r="S337" s="12" t="str">
        <f t="shared" si="272"/>
        <v>有</v>
      </c>
      <c r="T337" s="1" t="s">
        <v>2721</v>
      </c>
      <c r="X337" s="1" t="s">
        <v>841</v>
      </c>
      <c r="Y337" s="1" t="str">
        <f t="shared" si="273"/>
        <v>6</v>
      </c>
      <c r="Z337" s="1" t="s">
        <v>2722</v>
      </c>
      <c r="AA337" s="1" t="str">
        <f>VLOOKUP(L:L,[1]Sheet1!$A:$N,2,FALSE)</f>
        <v>四川省旺苍县天星乡木瓜村1组24号</v>
      </c>
      <c r="AB337" s="1">
        <f t="shared" si="231"/>
        <v>0</v>
      </c>
      <c r="AC337" s="1" t="str">
        <f t="shared" si="232"/>
        <v>旺苍县天星乡木瓜村1组集体经济组织成员</v>
      </c>
      <c r="AD337" s="1">
        <v>628216</v>
      </c>
      <c r="AE337" s="1" t="s">
        <v>172</v>
      </c>
      <c r="AF337" s="1" t="s">
        <v>173</v>
      </c>
      <c r="AG337" s="1" t="s">
        <v>1934</v>
      </c>
      <c r="AH337" s="1" t="str">
        <f t="shared" si="274"/>
        <v>旺苍县天星乡木瓜村1组李贤海住宅一幢1-3层</v>
      </c>
      <c r="AJ337" s="1" t="s">
        <v>1935</v>
      </c>
      <c r="AK337" s="5" t="s">
        <v>675</v>
      </c>
      <c r="AL337" s="5"/>
      <c r="AM337" s="5"/>
      <c r="AN337" s="5"/>
      <c r="AO337" s="5"/>
      <c r="AP337" s="24" t="s">
        <v>177</v>
      </c>
      <c r="AQ337" s="9"/>
      <c r="AR337" s="5"/>
      <c r="AS337" s="25" t="str">
        <f t="shared" si="275"/>
        <v>本宗地采用测距仪丈量了部分界址边长。界址线清楚，双方现场指界，与邻宗地无争议。</v>
      </c>
      <c r="AT337" s="5" t="s">
        <v>178</v>
      </c>
      <c r="AU337" s="1" t="s">
        <v>179</v>
      </c>
      <c r="AW337" s="1" t="s">
        <v>180</v>
      </c>
      <c r="AY337" s="5" t="s">
        <v>181</v>
      </c>
      <c r="BA337" s="1" t="s">
        <v>570</v>
      </c>
      <c r="BB337" s="1">
        <v>0</v>
      </c>
      <c r="BD337" s="1" t="e">
        <f>VLOOKUP(K:K,面签资料路径!A:C,2,0)</f>
        <v>#N/A</v>
      </c>
      <c r="BG337" s="1" t="s">
        <v>207</v>
      </c>
      <c r="BH337" s="1" t="s">
        <v>185</v>
      </c>
      <c r="BJ337" s="1" t="s">
        <v>186</v>
      </c>
      <c r="BK337" s="1" t="str">
        <f t="shared" si="276"/>
        <v>自行修建</v>
      </c>
      <c r="BL337" s="1" t="s">
        <v>208</v>
      </c>
      <c r="BM337" s="1" t="s">
        <v>209</v>
      </c>
      <c r="BU337" s="34"/>
      <c r="BX337" s="1" t="s">
        <v>188</v>
      </c>
      <c r="BY337" s="1" t="s">
        <v>189</v>
      </c>
      <c r="BZ337" s="1" t="s">
        <v>189</v>
      </c>
      <c r="CA337" s="1" t="s">
        <v>189</v>
      </c>
      <c r="CB337" s="1" t="s">
        <v>189</v>
      </c>
      <c r="CC337" s="1" t="s">
        <v>188</v>
      </c>
      <c r="CD337" s="1" t="s">
        <v>189</v>
      </c>
      <c r="CE337" s="5"/>
      <c r="CF337" s="9"/>
      <c r="DC337" s="1" t="s">
        <v>233</v>
      </c>
      <c r="DD337" s="1" t="s">
        <v>244</v>
      </c>
      <c r="DE337" s="1" t="s">
        <v>211</v>
      </c>
      <c r="DF337" s="1" t="s">
        <v>2723</v>
      </c>
      <c r="DG337" s="1" t="s">
        <v>220</v>
      </c>
      <c r="DH337" s="1" t="s">
        <v>220</v>
      </c>
      <c r="DI337" s="1" t="s">
        <v>194</v>
      </c>
      <c r="DJ337" s="1" t="s">
        <v>194</v>
      </c>
      <c r="DK337" s="1" t="s">
        <v>194</v>
      </c>
      <c r="DL337" s="1" t="s">
        <v>194</v>
      </c>
      <c r="DM337" s="1">
        <v>232.65</v>
      </c>
      <c r="DN337" s="41">
        <f>ROUND(IF(AM337="是",IFERROR(DM337*EE337/SUMIF(F:F,F337,EE:EE),DM337),IFERROR(DM337*BT337/SUMIF(F:F,F337,BT:BT),DM337)),2)</f>
        <v>232.65</v>
      </c>
      <c r="DO337" s="41">
        <v>200.93</v>
      </c>
      <c r="DP337" s="41">
        <f>ROUND(IF(AM337="是",IFERROR(DO337*EE337/SUMIF(F:F,F337,EE:EE),DO337),IFERROR(DO337*BT337/SUMIF(F:F,F337,BT:BT),DO337)),2)</f>
        <v>200.93</v>
      </c>
      <c r="DQ337" s="41">
        <v>0</v>
      </c>
      <c r="DR337" s="41">
        <v>0</v>
      </c>
      <c r="DS337" s="41">
        <v>0</v>
      </c>
      <c r="DT337" s="41">
        <v>200.93</v>
      </c>
      <c r="DU337" s="41">
        <v>154.93</v>
      </c>
      <c r="DV337" s="41">
        <v>110.66</v>
      </c>
      <c r="DW337" s="41">
        <v>0</v>
      </c>
      <c r="DX337" s="41">
        <v>0</v>
      </c>
      <c r="DY337" s="41">
        <v>0</v>
      </c>
      <c r="DZ337" s="41">
        <v>0</v>
      </c>
      <c r="EA337" s="41">
        <v>0</v>
      </c>
      <c r="EB337" s="41">
        <v>0</v>
      </c>
      <c r="EC337" s="41">
        <v>0</v>
      </c>
      <c r="ED337" s="41">
        <v>0</v>
      </c>
      <c r="EE337" s="41">
        <f>ROUND(IF(AM337="是",SUM(DQ337:EC337),IFERROR(SUM(DQ337:EC337)*BT337/SUMIF(F:F,F337,BT:BT),SUM(DQ337:EC337))),2)</f>
        <v>466.52</v>
      </c>
      <c r="EF337" s="41" t="s">
        <v>195</v>
      </c>
      <c r="EG337" s="41">
        <f t="shared" si="236"/>
        <v>150</v>
      </c>
      <c r="EH337" s="41">
        <f t="shared" si="237"/>
        <v>300.786589297228</v>
      </c>
      <c r="EI337" s="1">
        <v>3</v>
      </c>
      <c r="EJ337" s="41">
        <f t="shared" si="238"/>
        <v>82.65</v>
      </c>
      <c r="EK337" s="41">
        <f t="shared" si="239"/>
        <v>165.733410702772</v>
      </c>
      <c r="EL337" s="41"/>
      <c r="EM337" s="33" t="str">
        <f t="shared" si="269"/>
        <v>经确认，该宗地总面积为232.65平方米，合法用地面积为150平方米，超占土地面积为82.65平方米;建筑总面积为0平方米，合法建筑面积为300.79平方米，超占建筑面积为165.73平方米</v>
      </c>
      <c r="EN337" s="33"/>
      <c r="EO337" s="43" t="str">
        <f t="shared" si="240"/>
        <v>该宗地面积为232.65平方米，合法面积为150平方米，超占土地面积为82.65平方米；建筑总面积为0平方米，合法建筑面积为300.79平方米，超占建筑面积为165.73平方米。
</v>
      </c>
      <c r="ES337" s="1">
        <f t="shared" si="241"/>
        <v>3</v>
      </c>
      <c r="ET337" s="1" t="str">
        <f t="shared" si="242"/>
        <v>3</v>
      </c>
      <c r="EU337" s="1">
        <f t="shared" si="243"/>
        <v>0</v>
      </c>
      <c r="EV337" s="1">
        <f t="shared" si="244"/>
        <v>1</v>
      </c>
      <c r="EW337" s="1" t="str">
        <f t="shared" si="245"/>
        <v>1-3</v>
      </c>
      <c r="EX337" s="1" t="str">
        <f t="shared" si="246"/>
        <v>3</v>
      </c>
      <c r="EY337" s="1" t="str">
        <f t="shared" si="247"/>
        <v>1-3层</v>
      </c>
      <c r="EZ337" s="41"/>
      <c r="FA337" s="41"/>
      <c r="FB337" s="5">
        <v>20210526</v>
      </c>
      <c r="FC337" s="41"/>
      <c r="FD337" s="41"/>
      <c r="FE337" s="41"/>
      <c r="FF337" s="41"/>
      <c r="FG337" s="41"/>
      <c r="FH337" s="41"/>
      <c r="FI337" s="41"/>
      <c r="FJ337" s="41"/>
    </row>
    <row r="338" s="1" customFormat="1" ht="50" customHeight="1" spans="1:166">
      <c r="A338" s="1">
        <v>1</v>
      </c>
      <c r="B338" s="1" t="s">
        <v>2724</v>
      </c>
      <c r="C338" s="3" t="s">
        <v>2725</v>
      </c>
      <c r="D338" s="1" t="str">
        <f t="shared" si="270"/>
        <v>510821217203JC00411</v>
      </c>
      <c r="E338" s="1" t="str">
        <f t="shared" si="271"/>
        <v>510821217203JC00411F00010001</v>
      </c>
      <c r="F338" s="1" t="s">
        <v>2726</v>
      </c>
      <c r="G338" s="1" t="s">
        <v>169</v>
      </c>
      <c r="H338" s="1">
        <f>COUNTIF(F:F,F338)</f>
        <v>1</v>
      </c>
      <c r="I338" s="5" t="s">
        <v>170</v>
      </c>
      <c r="J338" s="9"/>
      <c r="L338" s="1" t="s">
        <v>2727</v>
      </c>
      <c r="M338" s="1">
        <f>COUNTIF(L:L,L338)</f>
        <v>1</v>
      </c>
      <c r="P338" s="6" t="str">
        <f>IFERROR(HYPERLINK(VLOOKUP(L:L,户籍资料路径!A:C,2,FALSE),"有"),"无")</f>
        <v>有</v>
      </c>
      <c r="Q338" s="11" t="str">
        <f>IFERROR(HYPERLINK(VLOOKUP(K:K,权属资料路径!A:B,2,FALSE),"有"),"无")</f>
        <v>无</v>
      </c>
      <c r="R338" s="11" t="str">
        <f>IFERROR(HYPERLINK(VLOOKUP(F:F,调查资料路径!A:B,2,FALSE),"有"),"无")</f>
        <v>无</v>
      </c>
      <c r="S338" s="12" t="str">
        <f t="shared" si="272"/>
        <v>有</v>
      </c>
      <c r="T338" s="1" t="s">
        <v>2728</v>
      </c>
      <c r="X338" s="1" t="s">
        <v>169</v>
      </c>
      <c r="Y338" s="1" t="str">
        <f t="shared" si="273"/>
        <v>1</v>
      </c>
      <c r="Z338" s="1" t="s">
        <v>2729</v>
      </c>
      <c r="AA338" s="1" t="str">
        <f>VLOOKUP(L:L,[1]Sheet1!$A:$N,2,FALSE)</f>
        <v>四川省旺苍县天星乡木瓜村1组25号</v>
      </c>
      <c r="AB338" s="1">
        <f t="shared" si="231"/>
        <v>0</v>
      </c>
      <c r="AC338" s="1" t="str">
        <f t="shared" si="232"/>
        <v>旺苍县天星乡木瓜村1组集体经济组织成员</v>
      </c>
      <c r="AD338" s="1">
        <v>628216</v>
      </c>
      <c r="AE338" s="1" t="s">
        <v>172</v>
      </c>
      <c r="AF338" s="1" t="s">
        <v>173</v>
      </c>
      <c r="AG338" s="1" t="s">
        <v>1934</v>
      </c>
      <c r="AH338" s="1" t="str">
        <f t="shared" si="274"/>
        <v>旺苍县天星乡木瓜村1组李贵选住宅一幢1-1层</v>
      </c>
      <c r="AJ338" s="1" t="s">
        <v>1935</v>
      </c>
      <c r="AK338" s="5" t="s">
        <v>2730</v>
      </c>
      <c r="AL338" s="5"/>
      <c r="AM338" s="5"/>
      <c r="AN338" s="5"/>
      <c r="AO338" s="5"/>
      <c r="AP338" s="24" t="s">
        <v>177</v>
      </c>
      <c r="AQ338" s="5"/>
      <c r="AR338" s="5"/>
      <c r="AS338" s="25" t="str">
        <f t="shared" si="275"/>
        <v>本宗地采用测距仪丈量了部分界址边长。界址线清楚，双方现场指界，与邻宗地无争议。</v>
      </c>
      <c r="AT338" s="5" t="s">
        <v>178</v>
      </c>
      <c r="AU338" s="1" t="s">
        <v>179</v>
      </c>
      <c r="AW338" s="1" t="s">
        <v>180</v>
      </c>
      <c r="AY338" s="5" t="s">
        <v>181</v>
      </c>
      <c r="BA338" s="1" t="s">
        <v>570</v>
      </c>
      <c r="BB338" s="1">
        <v>0</v>
      </c>
      <c r="BD338" s="1" t="e">
        <f>VLOOKUP(K:K,面签资料路径!A:C,2,0)</f>
        <v>#N/A</v>
      </c>
      <c r="BG338" s="1" t="s">
        <v>207</v>
      </c>
      <c r="BH338" s="1" t="s">
        <v>185</v>
      </c>
      <c r="BJ338" s="1" t="s">
        <v>186</v>
      </c>
      <c r="BK338" s="1" t="str">
        <f t="shared" si="276"/>
        <v>自行修建</v>
      </c>
      <c r="BL338" s="1" t="s">
        <v>208</v>
      </c>
      <c r="BM338" s="1" t="s">
        <v>209</v>
      </c>
      <c r="BU338" s="34"/>
      <c r="BX338" s="1" t="s">
        <v>189</v>
      </c>
      <c r="BY338" s="1" t="s">
        <v>189</v>
      </c>
      <c r="BZ338" s="1" t="s">
        <v>189</v>
      </c>
      <c r="CA338" s="1" t="s">
        <v>189</v>
      </c>
      <c r="CB338" s="1" t="s">
        <v>189</v>
      </c>
      <c r="CC338" s="1" t="s">
        <v>188</v>
      </c>
      <c r="CD338" s="1" t="s">
        <v>189</v>
      </c>
      <c r="CE338" s="5"/>
      <c r="CF338" s="34"/>
      <c r="DC338" s="1" t="s">
        <v>169</v>
      </c>
      <c r="DD338" s="1" t="s">
        <v>210</v>
      </c>
      <c r="DE338" s="1" t="s">
        <v>211</v>
      </c>
      <c r="DF338" s="1" t="s">
        <v>220</v>
      </c>
      <c r="DG338" s="1" t="s">
        <v>2731</v>
      </c>
      <c r="DH338" s="1" t="s">
        <v>2732</v>
      </c>
      <c r="DI338" s="1" t="s">
        <v>194</v>
      </c>
      <c r="DJ338" s="1" t="s">
        <v>194</v>
      </c>
      <c r="DK338" s="1" t="s">
        <v>194</v>
      </c>
      <c r="DL338" s="1" t="s">
        <v>194</v>
      </c>
      <c r="DM338" s="1">
        <v>171.43</v>
      </c>
      <c r="DN338" s="41">
        <f>ROUND(IF(AM338="是",IFERROR(DM338*EE338/SUMIF(F:F,F338,EE:EE),DM338),IFERROR(DM338*BT338/SUMIF(F:F,F338,BT:BT),DM338)),2)</f>
        <v>171.43</v>
      </c>
      <c r="DO338" s="41">
        <v>129.75</v>
      </c>
      <c r="DP338" s="41">
        <f>ROUND(IF(AM338="是",IFERROR(DO338*EE338/SUMIF(F:F,F338,EE:EE),DO338),IFERROR(DO338*BT338/SUMIF(F:F,F338,BT:BT),DO338)),2)</f>
        <v>129.75</v>
      </c>
      <c r="DQ338" s="41">
        <v>0</v>
      </c>
      <c r="DR338" s="41">
        <v>0</v>
      </c>
      <c r="DS338" s="41">
        <v>0</v>
      </c>
      <c r="DT338" s="41">
        <v>129.75</v>
      </c>
      <c r="DU338" s="41">
        <v>0</v>
      </c>
      <c r="DV338" s="41">
        <v>0</v>
      </c>
      <c r="DW338" s="41">
        <v>0</v>
      </c>
      <c r="DX338" s="41">
        <v>0</v>
      </c>
      <c r="DY338" s="41">
        <v>0</v>
      </c>
      <c r="DZ338" s="41">
        <v>0</v>
      </c>
      <c r="EA338" s="41">
        <v>0</v>
      </c>
      <c r="EB338" s="41">
        <v>0</v>
      </c>
      <c r="EC338" s="41">
        <v>0</v>
      </c>
      <c r="ED338" s="41">
        <v>0</v>
      </c>
      <c r="EE338" s="41">
        <f>ROUND(IF(AM338="是",SUM(DQ338:EC338),IFERROR(SUM(DQ338:EC338)*BT338/SUMIF(F:F,F338,BT:BT),SUM(DQ338:EC338))),2)</f>
        <v>129.75</v>
      </c>
      <c r="EF338" s="41" t="s">
        <v>195</v>
      </c>
      <c r="EG338" s="41">
        <f t="shared" si="236"/>
        <v>171.43</v>
      </c>
      <c r="EH338" s="41">
        <f t="shared" si="237"/>
        <v>129.75</v>
      </c>
      <c r="EI338" s="1">
        <v>1</v>
      </c>
      <c r="EJ338" s="41">
        <f t="shared" si="238"/>
        <v>0</v>
      </c>
      <c r="EK338" s="41">
        <f t="shared" si="239"/>
        <v>0</v>
      </c>
      <c r="EL338" s="41"/>
      <c r="EM338" s="33" t="str">
        <f t="shared" si="269"/>
        <v>无</v>
      </c>
      <c r="EN338" s="33"/>
      <c r="EO338" s="43" t="str">
        <f t="shared" si="240"/>
        <v/>
      </c>
      <c r="ES338" s="1">
        <f t="shared" si="241"/>
        <v>1</v>
      </c>
      <c r="ET338" s="1" t="str">
        <f t="shared" si="242"/>
        <v>1</v>
      </c>
      <c r="EU338" s="1">
        <f t="shared" si="243"/>
        <v>0</v>
      </c>
      <c r="EV338" s="1">
        <f t="shared" si="244"/>
        <v>1</v>
      </c>
      <c r="EW338" s="1" t="str">
        <f t="shared" si="245"/>
        <v>1-1</v>
      </c>
      <c r="EX338" s="1" t="str">
        <f t="shared" si="246"/>
        <v>1</v>
      </c>
      <c r="EY338" s="1" t="str">
        <f t="shared" si="247"/>
        <v>1-1层</v>
      </c>
      <c r="EZ338" s="41"/>
      <c r="FA338" s="41"/>
      <c r="FB338" s="5">
        <v>20210526</v>
      </c>
      <c r="FC338" s="41"/>
      <c r="FD338" s="41"/>
      <c r="FE338" s="41"/>
      <c r="FF338" s="41"/>
      <c r="FG338" s="41"/>
      <c r="FH338" s="41"/>
      <c r="FI338" s="41"/>
      <c r="FJ338" s="41"/>
    </row>
    <row r="339" s="1" customFormat="1" ht="50" customHeight="1" spans="1:166">
      <c r="A339" s="1">
        <v>1</v>
      </c>
      <c r="B339" s="1" t="s">
        <v>2733</v>
      </c>
      <c r="C339" s="3" t="s">
        <v>2734</v>
      </c>
      <c r="D339" s="1" t="str">
        <f t="shared" si="270"/>
        <v>510821217203JC00412</v>
      </c>
      <c r="E339" s="1" t="str">
        <f t="shared" si="271"/>
        <v>510821217203JC00412F00010001</v>
      </c>
      <c r="F339" s="1" t="s">
        <v>2735</v>
      </c>
      <c r="G339" s="1" t="s">
        <v>169</v>
      </c>
      <c r="H339" s="1">
        <f>COUNTIF(F:F,F339)</f>
        <v>1</v>
      </c>
      <c r="I339" s="5" t="s">
        <v>170</v>
      </c>
      <c r="L339" s="1" t="s">
        <v>2736</v>
      </c>
      <c r="M339" s="1">
        <f>COUNTIF(L:L,L339)</f>
        <v>1</v>
      </c>
      <c r="P339" s="6" t="str">
        <f>IFERROR(HYPERLINK(VLOOKUP(L:L,户籍资料路径!A:C,2,FALSE),"有"),"无")</f>
        <v>有</v>
      </c>
      <c r="Q339" s="11" t="str">
        <f>IFERROR(HYPERLINK(VLOOKUP(K:K,权属资料路径!A:B,2,FALSE),"有"),"无")</f>
        <v>无</v>
      </c>
      <c r="R339" s="11" t="str">
        <f>IFERROR(HYPERLINK(VLOOKUP(F:F,调查资料路径!A:B,2,FALSE),"有"),"无")</f>
        <v>无</v>
      </c>
      <c r="S339" s="12" t="str">
        <f t="shared" si="272"/>
        <v>有</v>
      </c>
      <c r="T339" s="1" t="s">
        <v>2737</v>
      </c>
      <c r="X339" s="1" t="s">
        <v>233</v>
      </c>
      <c r="Y339" s="1" t="str">
        <f t="shared" si="273"/>
        <v>3</v>
      </c>
      <c r="Z339" s="1" t="s">
        <v>2738</v>
      </c>
      <c r="AA339" s="1" t="str">
        <f>VLOOKUP(L:L,[1]Sheet1!$A:$N,2,FALSE)</f>
        <v>四川省旺苍县天星乡木瓜村1组43号</v>
      </c>
      <c r="AB339" s="1">
        <f t="shared" si="231"/>
        <v>0</v>
      </c>
      <c r="AC339" s="1" t="str">
        <f t="shared" si="232"/>
        <v>旺苍县天星乡木瓜村1组集体经济组织成员</v>
      </c>
      <c r="AD339" s="1">
        <v>628216</v>
      </c>
      <c r="AE339" s="1" t="s">
        <v>172</v>
      </c>
      <c r="AF339" s="1" t="s">
        <v>173</v>
      </c>
      <c r="AG339" s="1" t="s">
        <v>1934</v>
      </c>
      <c r="AH339" s="1" t="str">
        <f t="shared" si="274"/>
        <v>旺苍县天星乡木瓜村1组杨喜仁住宅一幢1-1层</v>
      </c>
      <c r="AJ339" s="1" t="s">
        <v>1935</v>
      </c>
      <c r="AK339" s="5" t="s">
        <v>2739</v>
      </c>
      <c r="AL339" s="5"/>
      <c r="AM339" s="5"/>
      <c r="AN339" s="5"/>
      <c r="AO339" s="5"/>
      <c r="AP339" s="24" t="s">
        <v>177</v>
      </c>
      <c r="AQ339" s="5"/>
      <c r="AR339" s="5"/>
      <c r="AS339" s="25" t="str">
        <f t="shared" si="275"/>
        <v>本宗地采用测距仪丈量了部分界址边长。界址线清楚，双方现场指界，与邻宗地无争议。</v>
      </c>
      <c r="AT339" s="5" t="s">
        <v>178</v>
      </c>
      <c r="AU339" s="1" t="s">
        <v>179</v>
      </c>
      <c r="AW339" s="1" t="s">
        <v>180</v>
      </c>
      <c r="AY339" s="5" t="s">
        <v>181</v>
      </c>
      <c r="BA339" s="1" t="s">
        <v>570</v>
      </c>
      <c r="BB339" s="1">
        <v>0</v>
      </c>
      <c r="BD339" s="1" t="e">
        <f>VLOOKUP(K:K,面签资料路径!A:C,2,0)</f>
        <v>#N/A</v>
      </c>
      <c r="BG339" s="1" t="s">
        <v>207</v>
      </c>
      <c r="BH339" s="1" t="s">
        <v>185</v>
      </c>
      <c r="BJ339" s="1" t="s">
        <v>186</v>
      </c>
      <c r="BK339" s="1" t="str">
        <f t="shared" si="276"/>
        <v>自行修建</v>
      </c>
      <c r="BL339" s="1" t="s">
        <v>208</v>
      </c>
      <c r="BM339" s="1" t="s">
        <v>209</v>
      </c>
      <c r="BU339" s="34"/>
      <c r="BX339" s="1" t="s">
        <v>188</v>
      </c>
      <c r="BY339" s="1" t="s">
        <v>189</v>
      </c>
      <c r="BZ339" s="1" t="s">
        <v>189</v>
      </c>
      <c r="CA339" s="1" t="s">
        <v>189</v>
      </c>
      <c r="CB339" s="1" t="s">
        <v>189</v>
      </c>
      <c r="CC339" s="1" t="s">
        <v>188</v>
      </c>
      <c r="CD339" s="1" t="s">
        <v>189</v>
      </c>
      <c r="CE339" s="5"/>
      <c r="CF339" s="34"/>
      <c r="DC339" s="1" t="s">
        <v>169</v>
      </c>
      <c r="DD339" s="1" t="s">
        <v>210</v>
      </c>
      <c r="DE339" s="1" t="s">
        <v>2740</v>
      </c>
      <c r="DF339" s="1" t="s">
        <v>2741</v>
      </c>
      <c r="DG339" s="1" t="s">
        <v>193</v>
      </c>
      <c r="DH339" s="1" t="s">
        <v>220</v>
      </c>
      <c r="DI339" s="1" t="s">
        <v>194</v>
      </c>
      <c r="DJ339" s="1" t="s">
        <v>194</v>
      </c>
      <c r="DK339" s="1" t="s">
        <v>194</v>
      </c>
      <c r="DL339" s="1" t="s">
        <v>194</v>
      </c>
      <c r="DM339" s="1">
        <v>94.57</v>
      </c>
      <c r="DN339" s="41">
        <f>ROUND(IF(AM339="是",IFERROR(DM339*EE339/SUMIF(F:F,F339,EE:EE),DM339),IFERROR(DM339*BT339/SUMIF(F:F,F339,BT:BT),DM339)),2)</f>
        <v>94.57</v>
      </c>
      <c r="DO339" s="41">
        <v>64.87</v>
      </c>
      <c r="DP339" s="41">
        <f>ROUND(IF(AM339="是",IFERROR(DO339*EE339/SUMIF(F:F,F339,EE:EE),DO339),IFERROR(DO339*BT339/SUMIF(F:F,F339,BT:BT),DO339)),2)</f>
        <v>64.87</v>
      </c>
      <c r="DQ339" s="41">
        <v>0</v>
      </c>
      <c r="DR339" s="41">
        <v>0</v>
      </c>
      <c r="DS339" s="41">
        <v>0</v>
      </c>
      <c r="DT339" s="41">
        <v>64.87</v>
      </c>
      <c r="DU339" s="41">
        <v>0</v>
      </c>
      <c r="DV339" s="41">
        <v>0</v>
      </c>
      <c r="DW339" s="41">
        <v>0</v>
      </c>
      <c r="DX339" s="41">
        <v>0</v>
      </c>
      <c r="DY339" s="41">
        <v>0</v>
      </c>
      <c r="DZ339" s="41">
        <v>0</v>
      </c>
      <c r="EA339" s="41">
        <v>0</v>
      </c>
      <c r="EB339" s="41">
        <v>0</v>
      </c>
      <c r="EC339" s="41">
        <v>0</v>
      </c>
      <c r="ED339" s="41">
        <v>0</v>
      </c>
      <c r="EE339" s="41">
        <f>ROUND(IF(AM339="是",SUM(DQ339:EC339),IFERROR(SUM(DQ339:EC339)*BT339/SUMIF(F:F,F339,BT:BT),SUM(DQ339:EC339))),2)</f>
        <v>64.87</v>
      </c>
      <c r="EF339" s="41" t="s">
        <v>195</v>
      </c>
      <c r="EG339" s="41">
        <f t="shared" si="236"/>
        <v>94.57</v>
      </c>
      <c r="EH339" s="41">
        <f t="shared" si="237"/>
        <v>64.87</v>
      </c>
      <c r="EI339" s="1">
        <v>1</v>
      </c>
      <c r="EJ339" s="41">
        <f t="shared" si="238"/>
        <v>0</v>
      </c>
      <c r="EK339" s="41">
        <f t="shared" si="239"/>
        <v>0</v>
      </c>
      <c r="EL339" s="41"/>
      <c r="EM339" s="33" t="str">
        <f t="shared" si="269"/>
        <v>无</v>
      </c>
      <c r="EN339" s="33"/>
      <c r="EO339" s="43" t="str">
        <f t="shared" si="240"/>
        <v/>
      </c>
      <c r="ES339" s="1">
        <f t="shared" si="241"/>
        <v>1</v>
      </c>
      <c r="ET339" s="1" t="str">
        <f t="shared" si="242"/>
        <v>1</v>
      </c>
      <c r="EU339" s="1">
        <f t="shared" si="243"/>
        <v>0</v>
      </c>
      <c r="EV339" s="1">
        <f t="shared" si="244"/>
        <v>1</v>
      </c>
      <c r="EW339" s="1" t="str">
        <f t="shared" si="245"/>
        <v>1-1</v>
      </c>
      <c r="EX339" s="1" t="str">
        <f t="shared" si="246"/>
        <v>1</v>
      </c>
      <c r="EY339" s="1" t="str">
        <f t="shared" si="247"/>
        <v>1-1层</v>
      </c>
      <c r="EZ339" s="41"/>
      <c r="FA339" s="41"/>
      <c r="FB339" s="5">
        <v>20210526</v>
      </c>
      <c r="FC339" s="41"/>
      <c r="FD339" s="41"/>
      <c r="FE339" s="41"/>
      <c r="FF339" s="41"/>
      <c r="FG339" s="41"/>
      <c r="FH339" s="41"/>
      <c r="FI339" s="41"/>
      <c r="FJ339" s="41"/>
    </row>
    <row r="340" s="1" customFormat="1" ht="50" customHeight="1" spans="1:166">
      <c r="A340" s="1">
        <v>1</v>
      </c>
      <c r="B340" s="1" t="s">
        <v>2742</v>
      </c>
      <c r="C340" s="3" t="s">
        <v>2743</v>
      </c>
      <c r="D340" s="1" t="str">
        <f t="shared" si="270"/>
        <v>510821217203JC00413</v>
      </c>
      <c r="E340" s="1" t="str">
        <f t="shared" si="271"/>
        <v>510821217203JC00413F00010001</v>
      </c>
      <c r="F340" s="1" t="s">
        <v>2744</v>
      </c>
      <c r="G340" s="1" t="s">
        <v>169</v>
      </c>
      <c r="H340" s="1">
        <f>COUNTIF(F:F,F340)</f>
        <v>1</v>
      </c>
      <c r="I340" s="5" t="s">
        <v>170</v>
      </c>
      <c r="J340" s="9"/>
      <c r="L340" s="1" t="s">
        <v>2745</v>
      </c>
      <c r="M340" s="1">
        <f>COUNTIF(L:L,L340)</f>
        <v>1</v>
      </c>
      <c r="P340" s="6" t="str">
        <f>IFERROR(HYPERLINK(VLOOKUP(L:L,户籍资料路径!A:C,2,FALSE),"有"),"无")</f>
        <v>有</v>
      </c>
      <c r="Q340" s="11" t="str">
        <f>IFERROR(HYPERLINK(VLOOKUP(K:K,权属资料路径!A:B,2,FALSE),"有"),"无")</f>
        <v>无</v>
      </c>
      <c r="R340" s="11" t="str">
        <f>IFERROR(HYPERLINK(VLOOKUP(F:F,调查资料路径!A:B,2,FALSE),"有"),"无")</f>
        <v>无</v>
      </c>
      <c r="S340" s="12" t="str">
        <f t="shared" si="272"/>
        <v>有</v>
      </c>
      <c r="T340" s="1" t="s">
        <v>2746</v>
      </c>
      <c r="X340" s="1" t="s">
        <v>233</v>
      </c>
      <c r="Y340" s="1" t="str">
        <f t="shared" si="273"/>
        <v>3</v>
      </c>
      <c r="Z340" s="1" t="s">
        <v>2747</v>
      </c>
      <c r="AA340" s="1" t="str">
        <f>VLOOKUP(L:L,[1]Sheet1!$A:$N,2,FALSE)</f>
        <v>四川省旺苍县天星乡木瓜村1组43号</v>
      </c>
      <c r="AB340" s="1">
        <f t="shared" si="231"/>
        <v>0</v>
      </c>
      <c r="AC340" s="1" t="str">
        <f t="shared" si="232"/>
        <v>旺苍县天星乡木瓜村1组集体经济组织成员</v>
      </c>
      <c r="AD340" s="1">
        <v>628216</v>
      </c>
      <c r="AE340" s="1" t="s">
        <v>172</v>
      </c>
      <c r="AF340" s="1" t="s">
        <v>173</v>
      </c>
      <c r="AG340" s="1" t="s">
        <v>1934</v>
      </c>
      <c r="AH340" s="1" t="str">
        <f t="shared" si="274"/>
        <v>旺苍县天星乡木瓜村1组向思恩住宅一幢1-2层</v>
      </c>
      <c r="AJ340" s="1" t="s">
        <v>1935</v>
      </c>
      <c r="AK340" s="5" t="s">
        <v>2094</v>
      </c>
      <c r="AL340" s="5"/>
      <c r="AM340" s="5"/>
      <c r="AN340" s="5"/>
      <c r="AO340" s="5"/>
      <c r="AP340" s="24" t="s">
        <v>177</v>
      </c>
      <c r="AQ340" s="9"/>
      <c r="AR340" s="5"/>
      <c r="AS340" s="25" t="str">
        <f t="shared" si="275"/>
        <v>本宗地采用测距仪丈量了部分界址边长。界址线清楚，双方现场指界，与邻宗地无争议。</v>
      </c>
      <c r="AT340" s="5" t="s">
        <v>178</v>
      </c>
      <c r="AU340" s="1" t="s">
        <v>179</v>
      </c>
      <c r="AW340" s="1" t="s">
        <v>180</v>
      </c>
      <c r="AY340" s="5" t="s">
        <v>181</v>
      </c>
      <c r="BA340" s="1" t="s">
        <v>570</v>
      </c>
      <c r="BB340" s="1">
        <v>0</v>
      </c>
      <c r="BD340" s="1" t="e">
        <f>VLOOKUP(K:K,面签资料路径!A:C,2,0)</f>
        <v>#N/A</v>
      </c>
      <c r="BG340" s="1" t="s">
        <v>207</v>
      </c>
      <c r="BH340" s="1" t="s">
        <v>185</v>
      </c>
      <c r="BJ340" s="1" t="s">
        <v>186</v>
      </c>
      <c r="BK340" s="1" t="str">
        <f t="shared" si="276"/>
        <v>自行修建</v>
      </c>
      <c r="BL340" s="1" t="s">
        <v>208</v>
      </c>
      <c r="BM340" s="1" t="s">
        <v>209</v>
      </c>
      <c r="BU340" s="34"/>
      <c r="BX340" s="1" t="s">
        <v>189</v>
      </c>
      <c r="BY340" s="1" t="s">
        <v>189</v>
      </c>
      <c r="BZ340" s="1" t="s">
        <v>189</v>
      </c>
      <c r="CA340" s="1" t="s">
        <v>189</v>
      </c>
      <c r="CB340" s="1" t="s">
        <v>189</v>
      </c>
      <c r="CC340" s="1" t="s">
        <v>188</v>
      </c>
      <c r="CD340" s="1" t="s">
        <v>189</v>
      </c>
      <c r="CE340" s="5"/>
      <c r="CF340" s="34"/>
      <c r="DC340" s="1" t="s">
        <v>217</v>
      </c>
      <c r="DD340" s="1" t="s">
        <v>244</v>
      </c>
      <c r="DE340" s="1" t="s">
        <v>192</v>
      </c>
      <c r="DF340" s="1" t="s">
        <v>2748</v>
      </c>
      <c r="DG340" s="1" t="s">
        <v>2749</v>
      </c>
      <c r="DH340" s="1" t="s">
        <v>220</v>
      </c>
      <c r="DI340" s="1" t="s">
        <v>194</v>
      </c>
      <c r="DJ340" s="1" t="s">
        <v>194</v>
      </c>
      <c r="DK340" s="1" t="s">
        <v>194</v>
      </c>
      <c r="DL340" s="1" t="s">
        <v>194</v>
      </c>
      <c r="DM340" s="1">
        <v>184.18</v>
      </c>
      <c r="DN340" s="41">
        <f>ROUND(IF(AM340="是",IFERROR(DM340*EE340/SUMIF(F:F,F340,EE:EE),DM340),IFERROR(DM340*BT340/SUMIF(F:F,F340,BT:BT),DM340)),2)</f>
        <v>184.18</v>
      </c>
      <c r="DO340" s="41">
        <v>158.5</v>
      </c>
      <c r="DP340" s="41">
        <f>ROUND(IF(AM340="是",IFERROR(DO340*EE340/SUMIF(F:F,F340,EE:EE),DO340),IFERROR(DO340*BT340/SUMIF(F:F,F340,BT:BT),DO340)),2)</f>
        <v>158.5</v>
      </c>
      <c r="DQ340" s="41">
        <v>0</v>
      </c>
      <c r="DR340" s="41">
        <v>0</v>
      </c>
      <c r="DS340" s="41">
        <v>0</v>
      </c>
      <c r="DT340" s="41">
        <v>158.5</v>
      </c>
      <c r="DU340" s="41">
        <v>107.23</v>
      </c>
      <c r="DV340" s="41">
        <v>0</v>
      </c>
      <c r="DW340" s="41">
        <v>0</v>
      </c>
      <c r="DX340" s="41">
        <v>0</v>
      </c>
      <c r="DY340" s="41">
        <v>0</v>
      </c>
      <c r="DZ340" s="41">
        <v>0</v>
      </c>
      <c r="EA340" s="41">
        <v>0</v>
      </c>
      <c r="EB340" s="41">
        <v>0</v>
      </c>
      <c r="EC340" s="41">
        <v>0</v>
      </c>
      <c r="ED340" s="41">
        <v>0</v>
      </c>
      <c r="EE340" s="41">
        <f>ROUND(IF(AM340="是",SUM(DQ340:EC340),IFERROR(SUM(DQ340:EC340)*BT340/SUMIF(F:F,F340,BT:BT),SUM(DQ340:EC340))),2)</f>
        <v>265.73</v>
      </c>
      <c r="EF340" s="41" t="s">
        <v>195</v>
      </c>
      <c r="EG340" s="41">
        <f t="shared" si="236"/>
        <v>90</v>
      </c>
      <c r="EH340" s="41">
        <f t="shared" si="237"/>
        <v>129.849603648605</v>
      </c>
      <c r="EI340" s="1">
        <v>2</v>
      </c>
      <c r="EJ340" s="41">
        <f t="shared" si="238"/>
        <v>94.18</v>
      </c>
      <c r="EK340" s="41">
        <f t="shared" si="239"/>
        <v>135.880396351395</v>
      </c>
      <c r="EL340" s="41"/>
      <c r="EM340" s="33" t="str">
        <f t="shared" si="269"/>
        <v>经确认，该宗地总面积为184.18平方米，合法用地面积为90平方米，超占土地面积为94.18平方米;建筑总面积为0平方米，合法建筑面积为129.85平方米，超占建筑面积为135.88平方米</v>
      </c>
      <c r="EN340" s="33"/>
      <c r="EO340" s="43" t="str">
        <f t="shared" si="240"/>
        <v>该宗地面积为184.18平方米，合法面积为90平方米，超占土地面积为94.18平方米；建筑总面积为0平方米，合法建筑面积为129.85平方米，超占建筑面积为135.88平方米。
</v>
      </c>
      <c r="ES340" s="1">
        <f t="shared" si="241"/>
        <v>2</v>
      </c>
      <c r="ET340" s="1" t="str">
        <f t="shared" si="242"/>
        <v>2</v>
      </c>
      <c r="EU340" s="1">
        <f t="shared" si="243"/>
        <v>0</v>
      </c>
      <c r="EV340" s="1">
        <f t="shared" si="244"/>
        <v>1</v>
      </c>
      <c r="EW340" s="1" t="str">
        <f t="shared" si="245"/>
        <v>1-2</v>
      </c>
      <c r="EX340" s="1" t="str">
        <f t="shared" si="246"/>
        <v>2</v>
      </c>
      <c r="EY340" s="1" t="str">
        <f t="shared" si="247"/>
        <v>1-2层</v>
      </c>
      <c r="EZ340" s="41"/>
      <c r="FA340" s="41"/>
      <c r="FB340" s="5">
        <v>20210526</v>
      </c>
      <c r="FC340" s="41"/>
      <c r="FD340" s="41"/>
      <c r="FE340" s="41"/>
      <c r="FF340" s="41"/>
      <c r="FG340" s="41"/>
      <c r="FH340" s="41"/>
      <c r="FI340" s="41"/>
      <c r="FJ340" s="41"/>
    </row>
    <row r="341" s="1" customFormat="1" ht="50" customHeight="1" spans="1:166">
      <c r="A341" s="1">
        <v>1</v>
      </c>
      <c r="B341" s="1" t="s">
        <v>2750</v>
      </c>
      <c r="C341" s="3" t="s">
        <v>2751</v>
      </c>
      <c r="D341" s="1" t="str">
        <f t="shared" si="270"/>
        <v>510821217203JC00414</v>
      </c>
      <c r="E341" s="1" t="str">
        <f t="shared" si="271"/>
        <v>510821217203JC00414F00010001</v>
      </c>
      <c r="F341" s="1" t="s">
        <v>2752</v>
      </c>
      <c r="G341" s="1" t="s">
        <v>169</v>
      </c>
      <c r="H341" s="1">
        <f>COUNTIF(F:F,F341)</f>
        <v>1</v>
      </c>
      <c r="I341" s="5" t="s">
        <v>170</v>
      </c>
      <c r="L341" s="1" t="s">
        <v>2753</v>
      </c>
      <c r="M341" s="1">
        <f>COUNTIF(L:L,L341)</f>
        <v>1</v>
      </c>
      <c r="P341" s="6" t="str">
        <f>IFERROR(HYPERLINK(VLOOKUP(L:L,户籍资料路径!A:C,2,FALSE),"有"),"无")</f>
        <v>有</v>
      </c>
      <c r="Q341" s="11" t="str">
        <f>IFERROR(HYPERLINK(VLOOKUP(L:L,权属资料路径!A:B,2,FALSE),"有"),"无")</f>
        <v>无</v>
      </c>
      <c r="R341" s="11" t="str">
        <f>IFERROR(HYPERLINK(VLOOKUP(F:F,调查资料路径!A:B,2,FALSE),"有"),"无")</f>
        <v>无</v>
      </c>
      <c r="S341" s="12" t="str">
        <f t="shared" si="272"/>
        <v>有</v>
      </c>
      <c r="T341" s="1" t="s">
        <v>2754</v>
      </c>
      <c r="X341" s="1" t="s">
        <v>233</v>
      </c>
      <c r="Y341" s="1" t="str">
        <f t="shared" si="273"/>
        <v>3</v>
      </c>
      <c r="Z341" s="33" t="s">
        <v>2755</v>
      </c>
      <c r="AA341" s="1" t="str">
        <f>VLOOKUP(L:L,[1]Sheet1!$A:$N,2,FALSE)</f>
        <v>四川省旺苍县天星乡木瓜村1组33号</v>
      </c>
      <c r="AB341" s="1">
        <f t="shared" si="231"/>
        <v>0</v>
      </c>
      <c r="AC341" s="1" t="str">
        <f t="shared" si="232"/>
        <v>旺苍县天星乡木瓜村1组集体经济组织成员</v>
      </c>
      <c r="AD341" s="1">
        <v>628216</v>
      </c>
      <c r="AE341" s="1" t="s">
        <v>172</v>
      </c>
      <c r="AF341" s="1" t="s">
        <v>173</v>
      </c>
      <c r="AG341" s="1" t="s">
        <v>1934</v>
      </c>
      <c r="AH341" s="1" t="str">
        <f t="shared" si="274"/>
        <v>旺苍县天星乡木瓜村1组赵华昌住宅一幢1-1层</v>
      </c>
      <c r="AJ341" s="1" t="s">
        <v>1935</v>
      </c>
      <c r="AK341" s="5" t="s">
        <v>2756</v>
      </c>
      <c r="AL341" s="5"/>
      <c r="AM341" s="5"/>
      <c r="AN341" s="5"/>
      <c r="AO341" s="5"/>
      <c r="AP341" s="24" t="s">
        <v>177</v>
      </c>
      <c r="AQ341" s="5"/>
      <c r="AR341" s="5"/>
      <c r="AS341" s="25" t="str">
        <f t="shared" si="275"/>
        <v>本宗地采用测距仪丈量了部分界址边长。界址线清楚，双方现场指界，与邻宗地无争议。</v>
      </c>
      <c r="AT341" s="5" t="s">
        <v>178</v>
      </c>
      <c r="AU341" s="1" t="s">
        <v>179</v>
      </c>
      <c r="AW341" s="1" t="s">
        <v>180</v>
      </c>
      <c r="AY341" s="5" t="s">
        <v>181</v>
      </c>
      <c r="BA341" s="1" t="s">
        <v>182</v>
      </c>
      <c r="BB341" s="1" t="s">
        <v>2318</v>
      </c>
      <c r="BD341" s="1" t="e">
        <f>VLOOKUP(K:K,面签资料路径!A:C,2,0)</f>
        <v>#N/A</v>
      </c>
      <c r="BG341" s="1" t="s">
        <v>207</v>
      </c>
      <c r="BH341" s="1" t="s">
        <v>185</v>
      </c>
      <c r="BJ341" s="1" t="s">
        <v>186</v>
      </c>
      <c r="BK341" s="1" t="str">
        <f t="shared" si="276"/>
        <v>自行修建</v>
      </c>
      <c r="BL341" s="1" t="s">
        <v>208</v>
      </c>
      <c r="BM341" s="1" t="s">
        <v>209</v>
      </c>
      <c r="BU341" s="34"/>
      <c r="BX341" s="1" t="s">
        <v>189</v>
      </c>
      <c r="BY341" s="1" t="s">
        <v>189</v>
      </c>
      <c r="BZ341" s="1" t="s">
        <v>189</v>
      </c>
      <c r="CA341" s="1" t="s">
        <v>189</v>
      </c>
      <c r="CB341" s="1" t="s">
        <v>189</v>
      </c>
      <c r="CC341" s="1" t="s">
        <v>188</v>
      </c>
      <c r="CD341" s="1" t="s">
        <v>189</v>
      </c>
      <c r="CE341" s="5"/>
      <c r="CF341" s="34"/>
      <c r="DC341" s="1" t="s">
        <v>169</v>
      </c>
      <c r="DD341" s="1" t="s">
        <v>210</v>
      </c>
      <c r="DE341" s="1" t="s">
        <v>2748</v>
      </c>
      <c r="DF341" s="1" t="s">
        <v>220</v>
      </c>
      <c r="DG341" s="1" t="s">
        <v>220</v>
      </c>
      <c r="DH341" s="1" t="s">
        <v>2757</v>
      </c>
      <c r="DI341" s="1" t="s">
        <v>194</v>
      </c>
      <c r="DJ341" s="1" t="s">
        <v>253</v>
      </c>
      <c r="DK341" s="1" t="s">
        <v>194</v>
      </c>
      <c r="DL341" s="1" t="s">
        <v>194</v>
      </c>
      <c r="DM341" s="1">
        <v>106.21</v>
      </c>
      <c r="DN341" s="41">
        <f>ROUND(IF(AM341="是",IFERROR(DM341*EE341/SUMIF(F:F,F341,EE:EE),DM341),IFERROR(DM341*BT341/SUMIF(F:F,F341,BT:BT),DM341)),2)</f>
        <v>106.21</v>
      </c>
      <c r="DO341" s="41">
        <v>95.33</v>
      </c>
      <c r="DP341" s="41">
        <f>ROUND(IF(AM341="是",IFERROR(DO341*EE341/SUMIF(F:F,F341,EE:EE),DO341),IFERROR(DO341*BT341/SUMIF(F:F,F341,BT:BT),DO341)),2)</f>
        <v>95.33</v>
      </c>
      <c r="DQ341" s="41">
        <v>0</v>
      </c>
      <c r="DR341" s="41">
        <v>0</v>
      </c>
      <c r="DS341" s="41">
        <v>0</v>
      </c>
      <c r="DT341" s="41">
        <v>95.33</v>
      </c>
      <c r="DU341" s="41">
        <v>0</v>
      </c>
      <c r="DV341" s="41">
        <v>0</v>
      </c>
      <c r="DW341" s="41">
        <v>0</v>
      </c>
      <c r="DX341" s="41">
        <v>0</v>
      </c>
      <c r="DY341" s="41">
        <v>0</v>
      </c>
      <c r="DZ341" s="41">
        <v>0</v>
      </c>
      <c r="EA341" s="41">
        <v>0</v>
      </c>
      <c r="EB341" s="41">
        <v>0</v>
      </c>
      <c r="EC341" s="41">
        <v>0</v>
      </c>
      <c r="ED341" s="41">
        <v>0</v>
      </c>
      <c r="EE341" s="41">
        <f>ROUND(IF(AM341="是",SUM(DQ341:EC341),IFERROR(SUM(DQ341:EC341)*BT341/SUMIF(F:F,F341,BT:BT),SUM(DQ341:EC341))),2)</f>
        <v>95.33</v>
      </c>
      <c r="EF341" s="41" t="s">
        <v>195</v>
      </c>
      <c r="EG341" s="41">
        <f t="shared" si="236"/>
        <v>106.21</v>
      </c>
      <c r="EH341" s="41">
        <f t="shared" si="237"/>
        <v>95.33</v>
      </c>
      <c r="EI341" s="1">
        <v>1</v>
      </c>
      <c r="EJ341" s="41">
        <f t="shared" si="238"/>
        <v>0</v>
      </c>
      <c r="EK341" s="41">
        <f t="shared" si="239"/>
        <v>0</v>
      </c>
      <c r="EL341" s="41"/>
      <c r="EM341" s="33" t="str">
        <f t="shared" si="269"/>
        <v>无</v>
      </c>
      <c r="EN341" s="33"/>
      <c r="EO341" s="43" t="str">
        <f t="shared" si="240"/>
        <v/>
      </c>
      <c r="ES341" s="1">
        <f t="shared" si="241"/>
        <v>1</v>
      </c>
      <c r="ET341" s="1" t="str">
        <f t="shared" si="242"/>
        <v>1</v>
      </c>
      <c r="EU341" s="1">
        <f t="shared" si="243"/>
        <v>0</v>
      </c>
      <c r="EV341" s="1">
        <f t="shared" si="244"/>
        <v>1</v>
      </c>
      <c r="EW341" s="1" t="str">
        <f t="shared" si="245"/>
        <v>1-1</v>
      </c>
      <c r="EX341" s="1" t="str">
        <f t="shared" si="246"/>
        <v>1</v>
      </c>
      <c r="EY341" s="1" t="str">
        <f t="shared" si="247"/>
        <v>1-1层</v>
      </c>
      <c r="EZ341" s="41"/>
      <c r="FA341" s="41"/>
      <c r="FB341" s="5">
        <v>20210526</v>
      </c>
      <c r="FC341" s="41"/>
      <c r="FD341" s="41"/>
      <c r="FE341" s="41"/>
      <c r="FF341" s="41"/>
      <c r="FG341" s="41"/>
      <c r="FH341" s="41"/>
      <c r="FI341" s="41"/>
      <c r="FJ341" s="41"/>
    </row>
    <row r="342" s="1" customFormat="1" ht="50" customHeight="1" spans="1:166">
      <c r="A342" s="1">
        <v>1</v>
      </c>
      <c r="B342" s="1" t="s">
        <v>2758</v>
      </c>
      <c r="C342" s="3" t="s">
        <v>2759</v>
      </c>
      <c r="D342" s="1" t="str">
        <f t="shared" si="270"/>
        <v>510821217203JC00416</v>
      </c>
      <c r="E342" s="1" t="str">
        <f t="shared" si="271"/>
        <v>510821217203JC00416F00010001</v>
      </c>
      <c r="F342" s="1" t="s">
        <v>2760</v>
      </c>
      <c r="G342" s="1" t="s">
        <v>169</v>
      </c>
      <c r="H342" s="1">
        <f>COUNTIF(F:F,F342)</f>
        <v>1</v>
      </c>
      <c r="I342" s="5" t="s">
        <v>170</v>
      </c>
      <c r="J342" s="9"/>
      <c r="L342" s="1" t="s">
        <v>2761</v>
      </c>
      <c r="M342" s="1">
        <f>COUNTIF(L:L,L342)</f>
        <v>1</v>
      </c>
      <c r="P342" s="6" t="str">
        <f>IFERROR(HYPERLINK(VLOOKUP(L:L,户籍资料路径!A:C,2,FALSE),"有"),"无")</f>
        <v>有</v>
      </c>
      <c r="Q342" s="11" t="str">
        <f>IFERROR(HYPERLINK(VLOOKUP(L:L,权属资料路径!A:B,2,FALSE),"有"),"无")</f>
        <v>无</v>
      </c>
      <c r="R342" s="11" t="str">
        <f>IFERROR(HYPERLINK(VLOOKUP(F:F,调查资料路径!A:B,2,FALSE),"有"),"无")</f>
        <v>无</v>
      </c>
      <c r="S342" s="12" t="str">
        <f t="shared" si="272"/>
        <v>有</v>
      </c>
      <c r="T342" s="1" t="s">
        <v>2762</v>
      </c>
      <c r="X342" s="1" t="s">
        <v>233</v>
      </c>
      <c r="Y342" s="1" t="str">
        <f t="shared" si="273"/>
        <v>3</v>
      </c>
      <c r="Z342" s="1" t="s">
        <v>2763</v>
      </c>
      <c r="AA342" s="1" t="str">
        <f>VLOOKUP(L:L,[1]Sheet1!$A:$N,2,FALSE)</f>
        <v>四川省旺苍县天星乡木瓜村1组28号</v>
      </c>
      <c r="AB342" s="1">
        <f t="shared" si="231"/>
        <v>0</v>
      </c>
      <c r="AC342" s="1" t="str">
        <f t="shared" si="232"/>
        <v>旺苍县天星乡木瓜村1组集体经济组织成员</v>
      </c>
      <c r="AD342" s="1">
        <v>628216</v>
      </c>
      <c r="AE342" s="1" t="s">
        <v>172</v>
      </c>
      <c r="AF342" s="1" t="s">
        <v>173</v>
      </c>
      <c r="AG342" s="1" t="s">
        <v>1934</v>
      </c>
      <c r="AH342" s="1" t="str">
        <f t="shared" si="274"/>
        <v>旺苍县天星乡木瓜村1组赵富昌住宅一幢1-3层</v>
      </c>
      <c r="AJ342" s="1" t="s">
        <v>1935</v>
      </c>
      <c r="AK342" s="5" t="s">
        <v>2764</v>
      </c>
      <c r="AL342" s="5"/>
      <c r="AM342" s="5"/>
      <c r="AN342" s="5"/>
      <c r="AO342" s="5"/>
      <c r="AP342" s="24" t="s">
        <v>177</v>
      </c>
      <c r="AQ342" s="5"/>
      <c r="AR342" s="5"/>
      <c r="AS342" s="25" t="str">
        <f t="shared" si="275"/>
        <v>本宗地采用测距仪丈量了部分界址边长。界址线清楚，双方现场指界，与邻宗地无争议。</v>
      </c>
      <c r="AT342" s="5" t="s">
        <v>178</v>
      </c>
      <c r="AU342" s="1" t="s">
        <v>179</v>
      </c>
      <c r="AW342" s="1" t="s">
        <v>180</v>
      </c>
      <c r="AY342" s="5" t="s">
        <v>181</v>
      </c>
      <c r="BA342" s="1" t="s">
        <v>182</v>
      </c>
      <c r="BB342" s="1" t="s">
        <v>2765</v>
      </c>
      <c r="BD342" s="1" t="e">
        <f>VLOOKUP(K:K,面签资料路径!A:C,2,0)</f>
        <v>#N/A</v>
      </c>
      <c r="BG342" s="1" t="s">
        <v>207</v>
      </c>
      <c r="BH342" s="1" t="s">
        <v>185</v>
      </c>
      <c r="BJ342" s="1" t="s">
        <v>186</v>
      </c>
      <c r="BK342" s="1" t="str">
        <f t="shared" si="276"/>
        <v>自行修建</v>
      </c>
      <c r="BL342" s="1" t="s">
        <v>208</v>
      </c>
      <c r="BM342" s="1" t="s">
        <v>209</v>
      </c>
      <c r="BU342" s="34"/>
      <c r="BX342" s="1" t="s">
        <v>189</v>
      </c>
      <c r="BY342" s="1" t="s">
        <v>189</v>
      </c>
      <c r="BZ342" s="1" t="s">
        <v>189</v>
      </c>
      <c r="CA342" s="1" t="s">
        <v>189</v>
      </c>
      <c r="CB342" s="1" t="s">
        <v>189</v>
      </c>
      <c r="CC342" s="1" t="s">
        <v>188</v>
      </c>
      <c r="CD342" s="1" t="s">
        <v>189</v>
      </c>
      <c r="CE342" s="5"/>
      <c r="CF342"/>
      <c r="DC342" s="1" t="s">
        <v>233</v>
      </c>
      <c r="DD342" s="1" t="s">
        <v>244</v>
      </c>
      <c r="DE342" s="1" t="s">
        <v>192</v>
      </c>
      <c r="DF342" s="1" t="s">
        <v>192</v>
      </c>
      <c r="DG342" s="1" t="s">
        <v>2748</v>
      </c>
      <c r="DH342" s="1" t="s">
        <v>2740</v>
      </c>
      <c r="DI342" s="1" t="s">
        <v>194</v>
      </c>
      <c r="DJ342" s="1" t="s">
        <v>194</v>
      </c>
      <c r="DK342" s="1" t="s">
        <v>194</v>
      </c>
      <c r="DL342" s="1" t="s">
        <v>194</v>
      </c>
      <c r="DM342" s="1">
        <v>195.01</v>
      </c>
      <c r="DN342" s="41">
        <f>ROUND(IF(AM342="是",IFERROR(DM342*EE342/SUMIF(F:F,F342,EE:EE),DM342),IFERROR(DM342*BT342/SUMIF(F:F,F342,BT:BT),DM342)),2)</f>
        <v>195.01</v>
      </c>
      <c r="DO342" s="41">
        <v>157.54</v>
      </c>
      <c r="DP342" s="41">
        <f>ROUND(IF(AM342="是",IFERROR(DO342*EE342/SUMIF(F:F,F342,EE:EE),DO342),IFERROR(DO342*BT342/SUMIF(F:F,F342,BT:BT),DO342)),2)</f>
        <v>157.54</v>
      </c>
      <c r="DQ342" s="41">
        <v>0</v>
      </c>
      <c r="DR342" s="41">
        <v>0</v>
      </c>
      <c r="DS342" s="41">
        <v>0</v>
      </c>
      <c r="DT342" s="41">
        <v>151.23</v>
      </c>
      <c r="DU342" s="41">
        <v>157.54</v>
      </c>
      <c r="DV342" s="41">
        <v>121.11</v>
      </c>
      <c r="DW342" s="41">
        <v>0</v>
      </c>
      <c r="DX342" s="41">
        <v>0</v>
      </c>
      <c r="DY342" s="41">
        <v>0</v>
      </c>
      <c r="DZ342" s="41">
        <v>0</v>
      </c>
      <c r="EA342" s="41">
        <v>0</v>
      </c>
      <c r="EB342" s="41">
        <v>0</v>
      </c>
      <c r="EC342" s="41">
        <v>0</v>
      </c>
      <c r="ED342" s="41">
        <v>0</v>
      </c>
      <c r="EE342" s="41">
        <f>ROUND(IF(AM342="是",SUM(DQ342:EC342),IFERROR(SUM(DQ342:EC342)*BT342/SUMIF(F:F,F342,BT:BT),SUM(DQ342:EC342))),2)</f>
        <v>429.88</v>
      </c>
      <c r="EF342" s="41" t="s">
        <v>195</v>
      </c>
      <c r="EG342" s="41">
        <f t="shared" si="236"/>
        <v>90</v>
      </c>
      <c r="EH342" s="41">
        <f t="shared" si="237"/>
        <v>198.395979693349</v>
      </c>
      <c r="EI342" s="1">
        <v>3</v>
      </c>
      <c r="EJ342" s="41">
        <f t="shared" si="238"/>
        <v>105.01</v>
      </c>
      <c r="EK342" s="41">
        <f t="shared" si="239"/>
        <v>231.484020306651</v>
      </c>
      <c r="EL342" s="41"/>
      <c r="EM342" s="33" t="str">
        <f t="shared" si="269"/>
        <v>经确认，该宗地总面积为195.01平方米，合法用地面积为90平方米，超占土地面积为105.01平方米;建筑总面积为0平方米，合法建筑面积为198.4平方米，超占建筑面积为231.48平方米</v>
      </c>
      <c r="EN342" s="33"/>
      <c r="EO342" s="43" t="str">
        <f t="shared" si="240"/>
        <v>该宗地面积为195.01平方米，合法面积为90平方米，超占土地面积为105.01平方米；建筑总面积为0平方米，合法建筑面积为198.4平方米，超占建筑面积为231.48平方米。
</v>
      </c>
      <c r="ES342" s="1">
        <f t="shared" si="241"/>
        <v>3</v>
      </c>
      <c r="ET342" s="1" t="str">
        <f t="shared" si="242"/>
        <v>3</v>
      </c>
      <c r="EU342" s="1">
        <f t="shared" si="243"/>
        <v>0</v>
      </c>
      <c r="EV342" s="1">
        <f t="shared" si="244"/>
        <v>1</v>
      </c>
      <c r="EW342" s="1" t="str">
        <f t="shared" si="245"/>
        <v>1-3</v>
      </c>
      <c r="EX342" s="1" t="str">
        <f t="shared" si="246"/>
        <v>3</v>
      </c>
      <c r="EY342" s="1" t="str">
        <f t="shared" si="247"/>
        <v>1-3层</v>
      </c>
      <c r="EZ342" s="41"/>
      <c r="FA342" s="41"/>
      <c r="FB342" s="5">
        <v>20210526</v>
      </c>
      <c r="FC342" s="41"/>
      <c r="FD342" s="41"/>
      <c r="FE342" s="41"/>
      <c r="FF342" s="41"/>
      <c r="FG342" s="41"/>
      <c r="FH342" s="41"/>
      <c r="FI342" s="41"/>
      <c r="FJ342" s="41"/>
    </row>
    <row r="343" s="1" customFormat="1" ht="50" customHeight="1" spans="1:166">
      <c r="A343" s="1">
        <v>1</v>
      </c>
      <c r="B343" s="1" t="s">
        <v>2766</v>
      </c>
      <c r="C343" s="3" t="s">
        <v>2767</v>
      </c>
      <c r="D343" s="1" t="str">
        <f t="shared" si="270"/>
        <v>510821217203JC00417</v>
      </c>
      <c r="E343" s="1" t="str">
        <f t="shared" si="271"/>
        <v>510821217203JC00417F00010001</v>
      </c>
      <c r="F343" s="1" t="s">
        <v>2768</v>
      </c>
      <c r="G343" s="1" t="s">
        <v>169</v>
      </c>
      <c r="H343" s="1">
        <f>COUNTIF(F:F,F343)</f>
        <v>1</v>
      </c>
      <c r="I343" s="5" t="s">
        <v>170</v>
      </c>
      <c r="L343" s="1" t="s">
        <v>2769</v>
      </c>
      <c r="M343" s="1">
        <f>COUNTIF(L:L,L343)</f>
        <v>1</v>
      </c>
      <c r="P343" s="8" t="str">
        <f>IFERROR(HYPERLINK(VLOOKUP(L:L,户籍资料路径!A:C,2,FALSE),"有"),"无")</f>
        <v>有</v>
      </c>
      <c r="Q343" s="11" t="str">
        <f>IFERROR(HYPERLINK(VLOOKUP(L:L,权属资料路径!A:B,2,FALSE),"有"),"无")</f>
        <v>无</v>
      </c>
      <c r="R343" s="11" t="str">
        <f>IFERROR(HYPERLINK(VLOOKUP(F:F,调查资料路径!A:B,2,FALSE),"有"),"无")</f>
        <v>无</v>
      </c>
      <c r="S343" s="12" t="str">
        <f t="shared" si="272"/>
        <v>有</v>
      </c>
      <c r="T343" s="1" t="s">
        <v>2770</v>
      </c>
      <c r="X343" s="1" t="s">
        <v>233</v>
      </c>
      <c r="Y343" s="1" t="str">
        <f t="shared" si="273"/>
        <v>3</v>
      </c>
      <c r="AA343" s="1" t="s">
        <v>2771</v>
      </c>
      <c r="AB343" s="1">
        <f t="shared" si="231"/>
        <v>0</v>
      </c>
      <c r="AC343" s="1" t="str">
        <f t="shared" si="232"/>
        <v>旺苍县天星乡木瓜村1组集体经济组织成员</v>
      </c>
      <c r="AD343" s="1">
        <v>628216</v>
      </c>
      <c r="AE343" s="1" t="s">
        <v>172</v>
      </c>
      <c r="AF343" s="1" t="s">
        <v>173</v>
      </c>
      <c r="AG343" s="1" t="s">
        <v>1934</v>
      </c>
      <c r="AH343" s="1" t="str">
        <f t="shared" si="274"/>
        <v>旺苍县天星乡木瓜村1组赵清昌住宅一幢1-1层</v>
      </c>
      <c r="AJ343" s="1" t="s">
        <v>1935</v>
      </c>
      <c r="AK343" s="5" t="s">
        <v>2772</v>
      </c>
      <c r="AL343" s="5"/>
      <c r="AM343" s="5"/>
      <c r="AN343" s="5"/>
      <c r="AO343" s="5"/>
      <c r="AP343" s="24" t="s">
        <v>177</v>
      </c>
      <c r="AQ343" s="9"/>
      <c r="AR343" s="5"/>
      <c r="AS343" s="25" t="str">
        <f t="shared" si="275"/>
        <v>本宗地采用测距仪丈量了部分界址边长。界址线清楚，双方现场指界，与邻宗地无争议。</v>
      </c>
      <c r="AT343" s="5" t="s">
        <v>178</v>
      </c>
      <c r="AU343" s="1" t="s">
        <v>179</v>
      </c>
      <c r="AW343" s="1" t="s">
        <v>180</v>
      </c>
      <c r="AY343" s="5" t="s">
        <v>181</v>
      </c>
      <c r="BA343" s="1" t="s">
        <v>182</v>
      </c>
      <c r="BB343" s="1" t="s">
        <v>2773</v>
      </c>
      <c r="BD343" s="1" t="e">
        <f>VLOOKUP(K:K,面签资料路径!A:C,2,0)</f>
        <v>#N/A</v>
      </c>
      <c r="BG343" s="1" t="s">
        <v>207</v>
      </c>
      <c r="BH343" s="1" t="s">
        <v>185</v>
      </c>
      <c r="BJ343" s="1" t="s">
        <v>186</v>
      </c>
      <c r="BK343" s="1" t="str">
        <f t="shared" si="276"/>
        <v>自行修建</v>
      </c>
      <c r="BL343" s="1" t="s">
        <v>208</v>
      </c>
      <c r="BM343" s="1" t="s">
        <v>209</v>
      </c>
      <c r="BU343" s="34"/>
      <c r="BX343" s="1" t="s">
        <v>188</v>
      </c>
      <c r="BY343" s="1" t="s">
        <v>189</v>
      </c>
      <c r="BZ343" s="1" t="s">
        <v>189</v>
      </c>
      <c r="CA343" s="1" t="s">
        <v>189</v>
      </c>
      <c r="CB343" s="1" t="s">
        <v>189</v>
      </c>
      <c r="CC343" s="1" t="s">
        <v>188</v>
      </c>
      <c r="CD343" s="1" t="s">
        <v>189</v>
      </c>
      <c r="CE343" s="5"/>
      <c r="CF343"/>
      <c r="CI343" s="9"/>
      <c r="CP343" s="9"/>
      <c r="DC343" s="1" t="s">
        <v>169</v>
      </c>
      <c r="DD343" s="1" t="s">
        <v>210</v>
      </c>
      <c r="DE343" s="1" t="s">
        <v>211</v>
      </c>
      <c r="DF343" s="1" t="s">
        <v>211</v>
      </c>
      <c r="DG343" s="1" t="s">
        <v>193</v>
      </c>
      <c r="DH343" s="1" t="s">
        <v>192</v>
      </c>
      <c r="DI343" s="1" t="s">
        <v>194</v>
      </c>
      <c r="DJ343" s="1" t="s">
        <v>194</v>
      </c>
      <c r="DK343" s="1" t="s">
        <v>194</v>
      </c>
      <c r="DL343" s="1" t="s">
        <v>194</v>
      </c>
      <c r="DM343" s="1">
        <v>250.87</v>
      </c>
      <c r="DN343" s="41">
        <f>ROUND(IF(AM343="是",IFERROR(DM343*EE343/SUMIF(F:F,F343,EE:EE),DM343),IFERROR(DM343*BT343/SUMIF(F:F,F343,BT:BT),DM343)),2)</f>
        <v>250.87</v>
      </c>
      <c r="DO343" s="41">
        <v>183.78</v>
      </c>
      <c r="DP343" s="41">
        <f>ROUND(IF(AM343="是",IFERROR(DO343*EE343/SUMIF(F:F,F343,EE:EE),DO343),IFERROR(DO343*BT343/SUMIF(F:F,F343,BT:BT),DO343)),2)</f>
        <v>183.78</v>
      </c>
      <c r="DQ343" s="41">
        <v>0</v>
      </c>
      <c r="DR343" s="41">
        <v>0</v>
      </c>
      <c r="DS343" s="41">
        <v>0</v>
      </c>
      <c r="DT343" s="41">
        <v>183.78</v>
      </c>
      <c r="DU343" s="41">
        <v>0</v>
      </c>
      <c r="DV343" s="41">
        <v>0</v>
      </c>
      <c r="DW343" s="41">
        <v>0</v>
      </c>
      <c r="DX343" s="41">
        <v>0</v>
      </c>
      <c r="DY343" s="41">
        <v>0</v>
      </c>
      <c r="DZ343" s="41">
        <v>0</v>
      </c>
      <c r="EA343" s="41">
        <v>0</v>
      </c>
      <c r="EB343" s="41">
        <v>0</v>
      </c>
      <c r="EC343" s="41">
        <v>0</v>
      </c>
      <c r="ED343" s="41">
        <v>0</v>
      </c>
      <c r="EE343" s="41">
        <f>ROUND(IF(AM343="是",SUM(DQ343:EC343),IFERROR(SUM(DQ343:EC343)*BT343/SUMIF(F:F,F343,BT:BT),SUM(DQ343:EC343))),2)</f>
        <v>183.78</v>
      </c>
      <c r="EF343" s="41" t="s">
        <v>195</v>
      </c>
      <c r="EG343" s="41">
        <f t="shared" si="236"/>
        <v>90</v>
      </c>
      <c r="EH343" s="41">
        <f t="shared" si="237"/>
        <v>65.9313588711285</v>
      </c>
      <c r="EI343" s="1">
        <v>1</v>
      </c>
      <c r="EJ343" s="41">
        <f t="shared" si="238"/>
        <v>160.87</v>
      </c>
      <c r="EK343" s="41">
        <f t="shared" si="239"/>
        <v>117.848641128872</v>
      </c>
      <c r="EL343" s="41"/>
      <c r="EM343" s="33" t="str">
        <f t="shared" si="269"/>
        <v>经确认，该宗地总面积为250.87平方米，合法用地面积为90平方米，超占土地面积为160.87平方米;建筑总面积为0平方米，合法建筑面积为65.93平方米，超占建筑面积为117.85平方米</v>
      </c>
      <c r="EN343" s="33"/>
      <c r="EO343" s="43" t="str">
        <f t="shared" si="240"/>
        <v>该宗地面积为250.87平方米，合法面积为90平方米，超占土地面积为160.87平方米；建筑总面积为0平方米，合法建筑面积为65.93平方米，超占建筑面积为117.85平方米。
</v>
      </c>
      <c r="ES343" s="1">
        <f t="shared" si="241"/>
        <v>1</v>
      </c>
      <c r="ET343" s="1" t="str">
        <f t="shared" si="242"/>
        <v>1</v>
      </c>
      <c r="EU343" s="1">
        <f t="shared" si="243"/>
        <v>0</v>
      </c>
      <c r="EV343" s="1">
        <f t="shared" si="244"/>
        <v>1</v>
      </c>
      <c r="EW343" s="1" t="str">
        <f t="shared" si="245"/>
        <v>1-1</v>
      </c>
      <c r="EX343" s="1" t="str">
        <f t="shared" si="246"/>
        <v>1</v>
      </c>
      <c r="EY343" s="1" t="str">
        <f t="shared" si="247"/>
        <v>1-1层</v>
      </c>
      <c r="EZ343" s="41"/>
      <c r="FA343" s="41"/>
      <c r="FB343" s="5">
        <v>20210526</v>
      </c>
      <c r="FC343" s="41"/>
      <c r="FD343" s="41"/>
      <c r="FE343" s="41"/>
      <c r="FF343" s="41"/>
      <c r="FG343" s="41"/>
      <c r="FH343" s="41"/>
      <c r="FI343" s="41"/>
      <c r="FJ343" s="41"/>
    </row>
    <row r="344" s="1" customFormat="1" ht="50" customHeight="1" spans="1:166">
      <c r="A344" s="1">
        <v>1</v>
      </c>
      <c r="B344" s="1" t="s">
        <v>2774</v>
      </c>
      <c r="C344" s="3" t="s">
        <v>2775</v>
      </c>
      <c r="D344" s="1" t="str">
        <f t="shared" si="270"/>
        <v>510821217203JC00418</v>
      </c>
      <c r="E344" s="1" t="str">
        <f t="shared" si="271"/>
        <v>510821217203JC00418F00010001</v>
      </c>
      <c r="F344" s="1" t="s">
        <v>2776</v>
      </c>
      <c r="G344" s="1" t="s">
        <v>169</v>
      </c>
      <c r="H344" s="1">
        <f>COUNTIF(F:F,F344)</f>
        <v>1</v>
      </c>
      <c r="I344" s="5" t="s">
        <v>170</v>
      </c>
      <c r="J344" s="9"/>
      <c r="L344" s="1" t="s">
        <v>2777</v>
      </c>
      <c r="M344" s="1">
        <f>COUNTIF(L:L,L344)</f>
        <v>1</v>
      </c>
      <c r="P344" s="6" t="str">
        <f>IFERROR(HYPERLINK(VLOOKUP(L:L,户籍资料路径!A:C,2,FALSE),"有"),"无")</f>
        <v>有</v>
      </c>
      <c r="Q344" s="11" t="str">
        <f>IFERROR(HYPERLINK(VLOOKUP(L:L,权属资料路径!A:B,2,FALSE),"有"),"无")</f>
        <v>有</v>
      </c>
      <c r="R344" s="11" t="str">
        <f>IFERROR(HYPERLINK(VLOOKUP(F:F,调查资料路径!A:B,2,FALSE),"有"),"无")</f>
        <v>无</v>
      </c>
      <c r="S344" s="12" t="str">
        <f t="shared" si="272"/>
        <v>有</v>
      </c>
      <c r="T344" s="1" t="s">
        <v>2778</v>
      </c>
      <c r="X344" s="1" t="s">
        <v>202</v>
      </c>
      <c r="Y344" s="1" t="str">
        <f t="shared" si="273"/>
        <v>4</v>
      </c>
      <c r="Z344" s="1" t="s">
        <v>2779</v>
      </c>
      <c r="AA344" s="1" t="str">
        <f>VLOOKUP(L:L,[1]Sheet1!$A:$N,2,FALSE)</f>
        <v>四川省旺苍县天星乡木瓜村1组31号</v>
      </c>
      <c r="AB344" s="1">
        <f t="shared" si="231"/>
        <v>0</v>
      </c>
      <c r="AC344" s="1" t="str">
        <f t="shared" si="232"/>
        <v>旺苍县天星乡木瓜村1组集体经济组织成员</v>
      </c>
      <c r="AD344" s="1">
        <v>628216</v>
      </c>
      <c r="AE344" s="1" t="s">
        <v>172</v>
      </c>
      <c r="AF344" s="1" t="s">
        <v>173</v>
      </c>
      <c r="AG344" s="1" t="s">
        <v>1934</v>
      </c>
      <c r="AH344" s="1" t="str">
        <f t="shared" si="274"/>
        <v>旺苍县天星乡木瓜村1组何国勇住宅一幢1-3层</v>
      </c>
      <c r="AJ344" s="1" t="s">
        <v>1935</v>
      </c>
      <c r="AK344" s="5" t="s">
        <v>2780</v>
      </c>
      <c r="AL344" s="5"/>
      <c r="AM344" s="5"/>
      <c r="AN344" s="5"/>
      <c r="AO344" s="5"/>
      <c r="AP344" s="24" t="s">
        <v>177</v>
      </c>
      <c r="AQ344" s="9"/>
      <c r="AR344" s="5"/>
      <c r="AS344" s="25" t="str">
        <f t="shared" si="275"/>
        <v>本宗地采用测距仪丈量了部分界址边长。界址线清楚，双方现场指界，与邻宗地无争议。</v>
      </c>
      <c r="AT344" s="5" t="s">
        <v>178</v>
      </c>
      <c r="AU344" s="1" t="s">
        <v>179</v>
      </c>
      <c r="AW344" s="1" t="s">
        <v>180</v>
      </c>
      <c r="AY344" s="5" t="s">
        <v>181</v>
      </c>
      <c r="BA344" s="1" t="s">
        <v>570</v>
      </c>
      <c r="BB344" s="1">
        <v>0</v>
      </c>
      <c r="BD344" s="1" t="e">
        <f>VLOOKUP(K:K,面签资料路径!A:C,2,0)</f>
        <v>#N/A</v>
      </c>
      <c r="BG344" s="1" t="s">
        <v>207</v>
      </c>
      <c r="BH344" s="1" t="s">
        <v>185</v>
      </c>
      <c r="BJ344" s="1" t="s">
        <v>186</v>
      </c>
      <c r="BK344" s="1" t="str">
        <f t="shared" si="276"/>
        <v>自行修建</v>
      </c>
      <c r="BL344" s="1" t="s">
        <v>208</v>
      </c>
      <c r="BM344" s="1" t="s">
        <v>209</v>
      </c>
      <c r="BU344" s="34"/>
      <c r="BX344" s="1" t="s">
        <v>188</v>
      </c>
      <c r="BY344" s="1" t="s">
        <v>189</v>
      </c>
      <c r="BZ344" s="1" t="s">
        <v>189</v>
      </c>
      <c r="CA344" s="1" t="s">
        <v>189</v>
      </c>
      <c r="CB344" s="1" t="s">
        <v>189</v>
      </c>
      <c r="CC344" s="1" t="s">
        <v>188</v>
      </c>
      <c r="CD344" s="1" t="s">
        <v>189</v>
      </c>
      <c r="CE344" s="5"/>
      <c r="CF344" s="34"/>
      <c r="CI344" s="1" t="s">
        <v>2781</v>
      </c>
      <c r="CP344" s="1">
        <v>150</v>
      </c>
      <c r="DC344" s="1" t="s">
        <v>233</v>
      </c>
      <c r="DD344" s="1" t="s">
        <v>244</v>
      </c>
      <c r="DE344" s="1" t="s">
        <v>211</v>
      </c>
      <c r="DF344" s="1" t="s">
        <v>2782</v>
      </c>
      <c r="DG344" s="1" t="s">
        <v>193</v>
      </c>
      <c r="DH344" s="1" t="s">
        <v>220</v>
      </c>
      <c r="DI344" s="1" t="s">
        <v>194</v>
      </c>
      <c r="DJ344" s="1" t="s">
        <v>194</v>
      </c>
      <c r="DK344" s="1" t="s">
        <v>194</v>
      </c>
      <c r="DL344" s="1" t="s">
        <v>194</v>
      </c>
      <c r="DM344" s="1">
        <v>204.55</v>
      </c>
      <c r="DN344" s="41">
        <f>ROUND(IF(AM344="是",IFERROR(DM344*EE344/SUMIF(F:F,F344,EE:EE),DM344),IFERROR(DM344*BT344/SUMIF(F:F,F344,BT:BT),DM344)),2)</f>
        <v>204.55</v>
      </c>
      <c r="DO344" s="41">
        <v>170.12</v>
      </c>
      <c r="DP344" s="41">
        <f>ROUND(IF(AM344="是",IFERROR(DO344*EE344/SUMIF(F:F,F344,EE:EE),DO344),IFERROR(DO344*BT344/SUMIF(F:F,F344,BT:BT),DO344)),2)</f>
        <v>170.12</v>
      </c>
      <c r="DQ344" s="41">
        <v>0</v>
      </c>
      <c r="DR344" s="41">
        <v>0</v>
      </c>
      <c r="DS344" s="41">
        <v>0</v>
      </c>
      <c r="DT344" s="41">
        <v>170.12</v>
      </c>
      <c r="DU344" s="41">
        <v>170.12</v>
      </c>
      <c r="DV344" s="41">
        <v>122.2</v>
      </c>
      <c r="DW344" s="41">
        <v>0</v>
      </c>
      <c r="DX344" s="41">
        <v>0</v>
      </c>
      <c r="DY344" s="41">
        <v>0</v>
      </c>
      <c r="DZ344" s="41">
        <v>0</v>
      </c>
      <c r="EA344" s="41">
        <v>0</v>
      </c>
      <c r="EB344" s="41">
        <v>0</v>
      </c>
      <c r="EC344" s="41">
        <v>0</v>
      </c>
      <c r="ED344" s="41">
        <v>0</v>
      </c>
      <c r="EE344" s="41">
        <f>ROUND(IF(AM344="是",SUM(DQ344:EC344),IFERROR(SUM(DQ344:EC344)*BT344/SUMIF(F:F,F344,BT:BT),SUM(DQ344:EC344))),2)</f>
        <v>462.44</v>
      </c>
      <c r="EF344" s="41" t="s">
        <v>195</v>
      </c>
      <c r="EG344" s="41">
        <f t="shared" si="236"/>
        <v>150</v>
      </c>
      <c r="EH344" s="41">
        <f t="shared" si="237"/>
        <v>339.115130774872</v>
      </c>
      <c r="EI344" s="1">
        <v>3</v>
      </c>
      <c r="EJ344" s="41">
        <f t="shared" si="238"/>
        <v>54.55</v>
      </c>
      <c r="EK344" s="41">
        <f t="shared" si="239"/>
        <v>123.324869225128</v>
      </c>
      <c r="EL344" s="41"/>
      <c r="EM344" s="33" t="str">
        <f t="shared" si="269"/>
        <v>经确认，该宗地总面积为204.55平方米，合法用地面积为150平方米，超占土地面积为54.55平方米;建筑总面积为0平方米，合法建筑面积为339.12平方米，超占建筑面积为123.32平方米</v>
      </c>
      <c r="EN344" s="33"/>
      <c r="EO344" s="43" t="str">
        <f t="shared" si="240"/>
        <v>该宗地面积为204.55平方米，合法面积为150平方米，超占土地面积为54.55平方米；建筑总面积为0平方米，合法建筑面积为339.12平方米，超占建筑面积为123.32平方米。
</v>
      </c>
      <c r="ES344" s="1">
        <f t="shared" si="241"/>
        <v>3</v>
      </c>
      <c r="ET344" s="1" t="str">
        <f t="shared" si="242"/>
        <v>3</v>
      </c>
      <c r="EU344" s="1">
        <f t="shared" si="243"/>
        <v>0</v>
      </c>
      <c r="EV344" s="1">
        <f t="shared" si="244"/>
        <v>1</v>
      </c>
      <c r="EW344" s="1" t="str">
        <f t="shared" si="245"/>
        <v>1-3</v>
      </c>
      <c r="EX344" s="1" t="str">
        <f t="shared" si="246"/>
        <v>3</v>
      </c>
      <c r="EY344" s="1" t="str">
        <f t="shared" si="247"/>
        <v>1-3层</v>
      </c>
      <c r="EZ344" s="41"/>
      <c r="FA344" s="41"/>
      <c r="FB344" s="5">
        <v>20210526</v>
      </c>
      <c r="FC344" s="41"/>
      <c r="FD344" s="41"/>
      <c r="FE344" s="41"/>
      <c r="FF344" s="41"/>
      <c r="FG344" s="41"/>
      <c r="FH344" s="41"/>
      <c r="FI344" s="41"/>
      <c r="FJ344" s="41"/>
    </row>
    <row r="345" s="1" customFormat="1" ht="50" customHeight="1" spans="1:166">
      <c r="A345" s="1">
        <v>1</v>
      </c>
      <c r="B345" s="1" t="s">
        <v>2783</v>
      </c>
      <c r="C345" s="3" t="s">
        <v>2784</v>
      </c>
      <c r="D345" s="1" t="str">
        <f t="shared" si="270"/>
        <v>510821217203JC00419</v>
      </c>
      <c r="E345" s="1" t="str">
        <f t="shared" si="271"/>
        <v>510821217203JC00419F00010001</v>
      </c>
      <c r="F345" s="1" t="s">
        <v>2785</v>
      </c>
      <c r="G345" s="1" t="s">
        <v>169</v>
      </c>
      <c r="H345" s="1">
        <f>COUNTIF(F:F,F345)</f>
        <v>1</v>
      </c>
      <c r="I345" s="5" t="s">
        <v>170</v>
      </c>
      <c r="L345" s="1" t="s">
        <v>2786</v>
      </c>
      <c r="M345" s="1">
        <f>COUNTIF(L:L,L345)</f>
        <v>1</v>
      </c>
      <c r="P345" s="8" t="str">
        <f>IFERROR(HYPERLINK(VLOOKUP(L:L,户籍资料路径!A:C,2,FALSE),"有"),"无")</f>
        <v>有</v>
      </c>
      <c r="Q345" s="11" t="str">
        <f>IFERROR(HYPERLINK(VLOOKUP(K:K,权属资料路径!A:B,2,FALSE),"有"),"无")</f>
        <v>无</v>
      </c>
      <c r="R345" s="11" t="str">
        <f>IFERROR(HYPERLINK(VLOOKUP(F:F,调查资料路径!A:B,2,FALSE),"有"),"无")</f>
        <v>无</v>
      </c>
      <c r="S345" s="12" t="str">
        <f t="shared" si="272"/>
        <v>有</v>
      </c>
      <c r="T345" s="1" t="s">
        <v>2787</v>
      </c>
      <c r="X345" s="1" t="s">
        <v>217</v>
      </c>
      <c r="Y345" s="1" t="str">
        <f t="shared" si="273"/>
        <v>2</v>
      </c>
      <c r="Z345" s="33" t="s">
        <v>2779</v>
      </c>
      <c r="AA345" s="1" t="s">
        <v>2788</v>
      </c>
      <c r="AB345" s="1">
        <f t="shared" si="231"/>
        <v>0</v>
      </c>
      <c r="AC345" s="1" t="str">
        <f t="shared" si="232"/>
        <v>旺苍县天星乡木瓜村1组集体经济组织成员</v>
      </c>
      <c r="AD345" s="1">
        <v>628216</v>
      </c>
      <c r="AE345" s="1" t="s">
        <v>172</v>
      </c>
      <c r="AF345" s="1" t="s">
        <v>173</v>
      </c>
      <c r="AG345" s="1" t="s">
        <v>1934</v>
      </c>
      <c r="AH345" s="1" t="str">
        <f t="shared" si="274"/>
        <v>旺苍县天星乡木瓜村1组赵云昌住宅一幢1-1层</v>
      </c>
      <c r="AJ345" s="1" t="s">
        <v>1935</v>
      </c>
      <c r="AK345" s="5" t="s">
        <v>712</v>
      </c>
      <c r="AL345" s="5"/>
      <c r="AM345" s="9"/>
      <c r="AN345" s="5"/>
      <c r="AO345" s="5"/>
      <c r="AP345" s="24" t="s">
        <v>177</v>
      </c>
      <c r="AQ345" s="5"/>
      <c r="AR345" s="5"/>
      <c r="AS345" s="25" t="str">
        <f t="shared" si="275"/>
        <v>本宗地采用测距仪丈量了部分界址边长。界址线清楚，双方现场指界，与邻宗地无争议。</v>
      </c>
      <c r="AT345" s="5" t="s">
        <v>178</v>
      </c>
      <c r="AU345" s="1" t="s">
        <v>179</v>
      </c>
      <c r="AW345" s="1" t="s">
        <v>180</v>
      </c>
      <c r="AY345" s="5" t="s">
        <v>181</v>
      </c>
      <c r="BA345" s="1" t="s">
        <v>570</v>
      </c>
      <c r="BB345" s="1">
        <v>0</v>
      </c>
      <c r="BD345" s="1" t="e">
        <f>VLOOKUP(K:K,面签资料路径!A:C,2,0)</f>
        <v>#N/A</v>
      </c>
      <c r="BG345" s="1" t="s">
        <v>207</v>
      </c>
      <c r="BH345" s="1" t="s">
        <v>185</v>
      </c>
      <c r="BJ345" s="1" t="s">
        <v>186</v>
      </c>
      <c r="BK345" s="1" t="str">
        <f t="shared" si="276"/>
        <v>自行修建</v>
      </c>
      <c r="BL345" s="1" t="s">
        <v>208</v>
      </c>
      <c r="BM345" s="1" t="s">
        <v>209</v>
      </c>
      <c r="BU345" s="34"/>
      <c r="BX345" s="1" t="s">
        <v>188</v>
      </c>
      <c r="BY345" s="1" t="s">
        <v>189</v>
      </c>
      <c r="BZ345" s="1" t="s">
        <v>189</v>
      </c>
      <c r="CA345" s="1" t="s">
        <v>189</v>
      </c>
      <c r="CB345" s="1" t="s">
        <v>189</v>
      </c>
      <c r="CC345" s="1" t="s">
        <v>188</v>
      </c>
      <c r="CD345" s="1" t="s">
        <v>189</v>
      </c>
      <c r="CE345" s="5"/>
      <c r="CF345" s="34"/>
      <c r="DC345" s="1" t="s">
        <v>169</v>
      </c>
      <c r="DD345" s="1" t="s">
        <v>210</v>
      </c>
      <c r="DE345" s="1" t="s">
        <v>211</v>
      </c>
      <c r="DF345" s="1" t="s">
        <v>211</v>
      </c>
      <c r="DG345" s="1" t="s">
        <v>193</v>
      </c>
      <c r="DH345" s="1" t="s">
        <v>2789</v>
      </c>
      <c r="DI345" s="1" t="s">
        <v>194</v>
      </c>
      <c r="DJ345" s="1" t="s">
        <v>194</v>
      </c>
      <c r="DK345" s="1" t="s">
        <v>194</v>
      </c>
      <c r="DL345" s="1" t="s">
        <v>194</v>
      </c>
      <c r="DM345" s="1">
        <v>164.32</v>
      </c>
      <c r="DN345" s="41">
        <f>ROUND(IF(AM345="是",IFERROR(DM345*EE345/SUMIF(F:F,F345,EE:EE),DM345),IFERROR(DM345*BT345/SUMIF(F:F,F345,BT:BT),DM345)),2)</f>
        <v>164.32</v>
      </c>
      <c r="DO345" s="41">
        <v>124.29</v>
      </c>
      <c r="DP345" s="41">
        <f>ROUND(IF(AM345="是",IFERROR(DO345*EE345/SUMIF(F:F,F345,EE:EE),DO345),IFERROR(DO345*BT345/SUMIF(F:F,F345,BT:BT),DO345)),2)</f>
        <v>124.29</v>
      </c>
      <c r="DQ345" s="41">
        <v>0</v>
      </c>
      <c r="DR345" s="41">
        <v>0</v>
      </c>
      <c r="DS345" s="41">
        <v>0</v>
      </c>
      <c r="DT345" s="41">
        <v>124.29</v>
      </c>
      <c r="DU345" s="41">
        <v>0</v>
      </c>
      <c r="DV345" s="41">
        <v>0</v>
      </c>
      <c r="DW345" s="41">
        <v>0</v>
      </c>
      <c r="DX345" s="41">
        <v>0</v>
      </c>
      <c r="DY345" s="41">
        <v>0</v>
      </c>
      <c r="DZ345" s="41">
        <v>0</v>
      </c>
      <c r="EA345" s="41">
        <v>0</v>
      </c>
      <c r="EB345" s="41">
        <v>0</v>
      </c>
      <c r="EC345" s="41">
        <v>0</v>
      </c>
      <c r="ED345" s="41">
        <v>0</v>
      </c>
      <c r="EE345" s="41">
        <f>ROUND(IF(AM345="是",SUM(DQ345:EC345),IFERROR(SUM(DQ345:EC345)*BT345/SUMIF(F:F,F345,BT:BT),SUM(DQ345:EC345))),2)</f>
        <v>124.29</v>
      </c>
      <c r="EF345" s="41" t="s">
        <v>195</v>
      </c>
      <c r="EG345" s="41">
        <f t="shared" si="236"/>
        <v>90</v>
      </c>
      <c r="EH345" s="41">
        <f t="shared" si="237"/>
        <v>68.0750973709835</v>
      </c>
      <c r="EI345" s="1">
        <v>1</v>
      </c>
      <c r="EJ345" s="41">
        <f t="shared" si="238"/>
        <v>74.32</v>
      </c>
      <c r="EK345" s="41">
        <f t="shared" si="239"/>
        <v>56.2149026290165</v>
      </c>
      <c r="EL345" s="41"/>
      <c r="EM345" s="33" t="str">
        <f t="shared" si="269"/>
        <v>经确认，该宗地总面积为164.32平方米，合法用地面积为90平方米，超占土地面积为74.32平方米;建筑总面积为0平方米，合法建筑面积为68.08平方米，超占建筑面积为56.21平方米</v>
      </c>
      <c r="EN345" s="33"/>
      <c r="EO345" s="43" t="str">
        <f t="shared" si="240"/>
        <v>该宗地面积为164.32平方米，合法面积为90平方米，超占土地面积为74.32平方米；建筑总面积为0平方米，合法建筑面积为68.08平方米，超占建筑面积为56.21平方米。
</v>
      </c>
      <c r="ES345" s="1">
        <f t="shared" si="241"/>
        <v>1</v>
      </c>
      <c r="ET345" s="1" t="str">
        <f t="shared" si="242"/>
        <v>1</v>
      </c>
      <c r="EU345" s="1">
        <f t="shared" si="243"/>
        <v>0</v>
      </c>
      <c r="EV345" s="1">
        <f t="shared" si="244"/>
        <v>1</v>
      </c>
      <c r="EW345" s="1" t="str">
        <f t="shared" si="245"/>
        <v>1-1</v>
      </c>
      <c r="EX345" s="1" t="str">
        <f t="shared" si="246"/>
        <v>1</v>
      </c>
      <c r="EY345" s="1" t="str">
        <f t="shared" si="247"/>
        <v>1-1层</v>
      </c>
      <c r="EZ345" s="41"/>
      <c r="FA345" s="41"/>
      <c r="FB345" s="5">
        <v>20210526</v>
      </c>
      <c r="FC345" s="41"/>
      <c r="FD345" s="41"/>
      <c r="FE345" s="41"/>
      <c r="FF345" s="41"/>
      <c r="FG345" s="41"/>
      <c r="FH345" s="41"/>
      <c r="FI345" s="41"/>
      <c r="FJ345" s="41"/>
    </row>
    <row r="346" s="1" customFormat="1" ht="50" customHeight="1" spans="1:166">
      <c r="A346" s="1">
        <v>1</v>
      </c>
      <c r="B346" s="1" t="s">
        <v>2790</v>
      </c>
      <c r="C346" s="3" t="s">
        <v>2791</v>
      </c>
      <c r="D346" s="1" t="str">
        <f t="shared" si="270"/>
        <v>510821217203JC00420</v>
      </c>
      <c r="E346" s="1" t="str">
        <f t="shared" si="271"/>
        <v>510821217203JC00420F00010001</v>
      </c>
      <c r="F346" s="1" t="s">
        <v>2792</v>
      </c>
      <c r="G346" s="1" t="s">
        <v>169</v>
      </c>
      <c r="H346" s="1">
        <f>COUNTIF(F:F,F346)</f>
        <v>1</v>
      </c>
      <c r="I346" s="5" t="s">
        <v>170</v>
      </c>
      <c r="L346" s="1" t="s">
        <v>2793</v>
      </c>
      <c r="M346" s="1">
        <f>COUNTIF(L:L,L346)</f>
        <v>1</v>
      </c>
      <c r="P346" s="8" t="str">
        <f>IFERROR(HYPERLINK(VLOOKUP(L:L,户籍资料路径!A:C,2,FALSE),"有"),"无")</f>
        <v>有</v>
      </c>
      <c r="Q346" s="11" t="str">
        <f>IFERROR(HYPERLINK(VLOOKUP(L:L,权属资料路径!A:B,2,FALSE),"有"),"无")</f>
        <v>有</v>
      </c>
      <c r="R346" s="11" t="str">
        <f>IFERROR(HYPERLINK(VLOOKUP(F:F,调查资料路径!A:B,2,FALSE),"有"),"无")</f>
        <v>无</v>
      </c>
      <c r="S346" s="12" t="str">
        <f t="shared" si="272"/>
        <v>有</v>
      </c>
      <c r="T346" s="1" t="s">
        <v>2794</v>
      </c>
      <c r="X346" s="1" t="s">
        <v>233</v>
      </c>
      <c r="Y346" s="1" t="str">
        <f t="shared" si="273"/>
        <v>3</v>
      </c>
      <c r="Z346" s="1">
        <v>18383951572</v>
      </c>
      <c r="AA346" s="1" t="s">
        <v>2795</v>
      </c>
      <c r="AB346" s="1">
        <f t="shared" si="231"/>
        <v>0</v>
      </c>
      <c r="AC346" s="1" t="str">
        <f t="shared" si="232"/>
        <v>旺苍县天星乡木瓜村1组集体经济组织成员</v>
      </c>
      <c r="AD346" s="1">
        <v>628216</v>
      </c>
      <c r="AE346" s="1" t="s">
        <v>172</v>
      </c>
      <c r="AF346" s="1" t="s">
        <v>173</v>
      </c>
      <c r="AG346" s="1" t="s">
        <v>1934</v>
      </c>
      <c r="AH346" s="1" t="str">
        <f t="shared" si="274"/>
        <v>旺苍县天星乡木瓜村1组付秀廷住宅一幢1-2层</v>
      </c>
      <c r="AJ346" s="1" t="s">
        <v>1935</v>
      </c>
      <c r="AK346" s="5" t="s">
        <v>2796</v>
      </c>
      <c r="AL346" s="5"/>
      <c r="AM346" s="5"/>
      <c r="AN346" s="5"/>
      <c r="AO346" s="5"/>
      <c r="AP346" s="24" t="s">
        <v>177</v>
      </c>
      <c r="AQ346" s="27" t="s">
        <v>492</v>
      </c>
      <c r="AR346" s="5"/>
      <c r="AS346" s="25" t="str">
        <f t="shared" si="275"/>
        <v>本宗地采用测距仪丈量了部分界址边长。界址线清楚，双方现场指界，与邻宗地无争议。该权利人还有一处宅基地。</v>
      </c>
      <c r="AT346" s="5" t="s">
        <v>178</v>
      </c>
      <c r="AU346" s="1" t="s">
        <v>179</v>
      </c>
      <c r="AW346" s="1" t="s">
        <v>180</v>
      </c>
      <c r="AY346" s="5" t="s">
        <v>181</v>
      </c>
      <c r="BA346" s="1" t="s">
        <v>570</v>
      </c>
      <c r="BB346" s="1" t="s">
        <v>857</v>
      </c>
      <c r="BD346" s="1" t="e">
        <f>VLOOKUP(K:K,面签资料路径!A:C,2,0)</f>
        <v>#N/A</v>
      </c>
      <c r="BG346" s="1" t="s">
        <v>207</v>
      </c>
      <c r="BH346" s="1" t="s">
        <v>185</v>
      </c>
      <c r="BJ346" s="1" t="s">
        <v>186</v>
      </c>
      <c r="BK346" s="1" t="str">
        <f t="shared" si="276"/>
        <v>自行修建</v>
      </c>
      <c r="BL346" s="1" t="s">
        <v>208</v>
      </c>
      <c r="BM346" s="1" t="s">
        <v>209</v>
      </c>
      <c r="BU346" s="34"/>
      <c r="BX346" s="1" t="s">
        <v>188</v>
      </c>
      <c r="BY346" s="1" t="s">
        <v>189</v>
      </c>
      <c r="BZ346" s="1" t="s">
        <v>188</v>
      </c>
      <c r="CA346" s="1" t="s">
        <v>189</v>
      </c>
      <c r="CB346" s="1" t="s">
        <v>189</v>
      </c>
      <c r="CC346" s="1" t="s">
        <v>188</v>
      </c>
      <c r="CD346" s="1" t="s">
        <v>189</v>
      </c>
      <c r="CE346" s="5"/>
      <c r="CF346" s="34"/>
      <c r="CI346" s="1" t="s">
        <v>2797</v>
      </c>
      <c r="CP346" s="1">
        <v>120</v>
      </c>
      <c r="DC346" s="1" t="s">
        <v>217</v>
      </c>
      <c r="DD346" s="1" t="s">
        <v>244</v>
      </c>
      <c r="DE346" s="1" t="s">
        <v>211</v>
      </c>
      <c r="DF346" s="1" t="s">
        <v>220</v>
      </c>
      <c r="DG346" s="1" t="s">
        <v>220</v>
      </c>
      <c r="DH346" s="1" t="s">
        <v>192</v>
      </c>
      <c r="DI346" s="1" t="s">
        <v>194</v>
      </c>
      <c r="DJ346" s="1" t="s">
        <v>194</v>
      </c>
      <c r="DK346" s="1" t="s">
        <v>194</v>
      </c>
      <c r="DL346" s="1" t="s">
        <v>194</v>
      </c>
      <c r="DM346" s="1">
        <v>220.09</v>
      </c>
      <c r="DN346" s="41">
        <f>ROUND(IF(AM346="是",IFERROR(DM346*EE346/SUMIF(F:F,F346,EE:EE),DM346),IFERROR(DM346*BT346/SUMIF(F:F,F346,BT:BT),DM346)),2)</f>
        <v>220.09</v>
      </c>
      <c r="DO346" s="41">
        <v>190.32</v>
      </c>
      <c r="DP346" s="41">
        <f>ROUND(IF(AM346="是",IFERROR(DO346*EE346/SUMIF(F:F,F346,EE:EE),DO346),IFERROR(DO346*BT346/SUMIF(F:F,F346,BT:BT),DO346)),2)</f>
        <v>190.32</v>
      </c>
      <c r="DQ346" s="41">
        <v>0</v>
      </c>
      <c r="DR346" s="41">
        <v>0</v>
      </c>
      <c r="DS346" s="41">
        <v>0</v>
      </c>
      <c r="DT346" s="41">
        <v>190.32</v>
      </c>
      <c r="DU346" s="41">
        <v>190.32</v>
      </c>
      <c r="DV346" s="41">
        <v>0</v>
      </c>
      <c r="DW346" s="41">
        <v>0</v>
      </c>
      <c r="DX346" s="41">
        <v>0</v>
      </c>
      <c r="DY346" s="41">
        <v>0</v>
      </c>
      <c r="DZ346" s="41">
        <v>0</v>
      </c>
      <c r="EA346" s="41">
        <v>0</v>
      </c>
      <c r="EB346" s="41">
        <v>0</v>
      </c>
      <c r="EC346" s="41">
        <v>17.52</v>
      </c>
      <c r="ED346" s="41">
        <v>0</v>
      </c>
      <c r="EE346" s="41">
        <f>ROUND(IF(AM346="是",SUM(DQ346:EC346),IFERROR(SUM(DQ346:EC346)*BT346/SUMIF(F:F,F346,BT:BT),SUM(DQ346:EC346))),2)</f>
        <v>398.16</v>
      </c>
      <c r="EF346" s="41" t="s">
        <v>195</v>
      </c>
      <c r="EG346" s="41">
        <f t="shared" si="236"/>
        <v>120</v>
      </c>
      <c r="EH346" s="41">
        <f t="shared" si="237"/>
        <v>217.08937252942</v>
      </c>
      <c r="EI346" s="1">
        <v>2</v>
      </c>
      <c r="EJ346" s="41">
        <f t="shared" si="238"/>
        <v>100.09</v>
      </c>
      <c r="EK346" s="41">
        <f t="shared" si="239"/>
        <v>181.07062747058</v>
      </c>
      <c r="EL346" s="41"/>
      <c r="EM346" s="33" t="str">
        <f t="shared" si="269"/>
        <v>经确认，该宗地总面积为220.09平方米，合法用地面积为120平方米，超占土地面积为100.09平方米;建筑总面积为0平方米，合法建筑面积为217.09平方米，超占建筑面积为181.07平方米</v>
      </c>
      <c r="EN346" s="33"/>
      <c r="EO346" s="43" t="str">
        <f t="shared" si="240"/>
        <v>该宗地面积为220.09平方米，合法面积为120平方米，超占土地面积为100.09平方米；建筑总面积为0平方米，合法建筑面积为217.09平方米，超占建筑面积为181.07平方米。
</v>
      </c>
      <c r="ES346" s="1">
        <f t="shared" si="241"/>
        <v>2</v>
      </c>
      <c r="ET346" s="1" t="str">
        <f t="shared" si="242"/>
        <v>2</v>
      </c>
      <c r="EU346" s="1">
        <f t="shared" si="243"/>
        <v>0</v>
      </c>
      <c r="EV346" s="1">
        <f t="shared" si="244"/>
        <v>1</v>
      </c>
      <c r="EW346" s="1" t="str">
        <f t="shared" si="245"/>
        <v>1-2</v>
      </c>
      <c r="EX346" s="1" t="str">
        <f t="shared" si="246"/>
        <v>2</v>
      </c>
      <c r="EY346" s="1" t="str">
        <f t="shared" si="247"/>
        <v>1-2层</v>
      </c>
      <c r="EZ346" s="41"/>
      <c r="FA346" s="41"/>
      <c r="FB346" s="5">
        <v>20210526</v>
      </c>
      <c r="FC346" s="41"/>
      <c r="FD346" s="41"/>
      <c r="FE346" s="41"/>
      <c r="FF346" s="41"/>
      <c r="FG346" s="41"/>
      <c r="FH346" s="41"/>
      <c r="FI346" s="41"/>
      <c r="FJ346" s="41"/>
    </row>
    <row r="347" s="1" customFormat="1" ht="50" customHeight="1" spans="1:166">
      <c r="A347" s="1">
        <v>1</v>
      </c>
      <c r="B347" s="1" t="s">
        <v>2798</v>
      </c>
      <c r="C347" s="3" t="s">
        <v>2799</v>
      </c>
      <c r="D347" s="1" t="str">
        <f t="shared" si="270"/>
        <v>510821217203JC00422</v>
      </c>
      <c r="E347" s="1" t="str">
        <f t="shared" si="271"/>
        <v>510821217203JC00422F00010001</v>
      </c>
      <c r="F347" s="1" t="s">
        <v>2800</v>
      </c>
      <c r="G347" s="1" t="s">
        <v>169</v>
      </c>
      <c r="H347" s="1">
        <f>COUNTIF(F:F,F347)</f>
        <v>1</v>
      </c>
      <c r="I347" s="5" t="s">
        <v>170</v>
      </c>
      <c r="J347" s="9"/>
      <c r="K347" s="9"/>
      <c r="L347" s="1" t="s">
        <v>2801</v>
      </c>
      <c r="M347" s="1">
        <f>COUNTIF(L:L,L347)</f>
        <v>1</v>
      </c>
      <c r="P347" s="6" t="str">
        <f>IFERROR(HYPERLINK(VLOOKUP(L:L,户籍资料路径!A:C,2,FALSE),"有"),"无")</f>
        <v>有</v>
      </c>
      <c r="Q347" s="11" t="str">
        <f>IFERROR(HYPERLINK(VLOOKUP(K:K,权属资料路径!A:B,2,FALSE),"有"),"无")</f>
        <v>无</v>
      </c>
      <c r="R347" s="11" t="str">
        <f>IFERROR(HYPERLINK(VLOOKUP(F:F,调查资料路径!A:B,2,FALSE),"有"),"无")</f>
        <v>无</v>
      </c>
      <c r="S347" s="12" t="str">
        <f t="shared" si="272"/>
        <v>有</v>
      </c>
      <c r="T347" s="1" t="s">
        <v>2802</v>
      </c>
      <c r="X347" s="1" t="s">
        <v>202</v>
      </c>
      <c r="Y347" s="1" t="str">
        <f t="shared" si="273"/>
        <v>4</v>
      </c>
      <c r="Z347" s="1" t="s">
        <v>2803</v>
      </c>
      <c r="AA347" s="1" t="str">
        <f>VLOOKUP(L:L,[1]Sheet1!$A:$N,2,FALSE)</f>
        <v>四川省旺苍县天星乡木瓜村1组39号</v>
      </c>
      <c r="AB347" s="1">
        <f t="shared" si="231"/>
        <v>0</v>
      </c>
      <c r="AC347" s="1" t="str">
        <f t="shared" si="232"/>
        <v>旺苍县天星乡木瓜村1组集体经济组织成员</v>
      </c>
      <c r="AD347" s="1">
        <v>628216</v>
      </c>
      <c r="AE347" s="1" t="s">
        <v>172</v>
      </c>
      <c r="AF347" s="1" t="s">
        <v>173</v>
      </c>
      <c r="AG347" s="1" t="s">
        <v>1934</v>
      </c>
      <c r="AH347" s="1" t="str">
        <f t="shared" si="274"/>
        <v>旺苍县天星乡木瓜村1组康福昌住宅一幢1-2层</v>
      </c>
      <c r="AJ347" s="1" t="s">
        <v>1935</v>
      </c>
      <c r="AK347" s="5" t="s">
        <v>2804</v>
      </c>
      <c r="AL347" s="5"/>
      <c r="AM347" s="5"/>
      <c r="AN347" s="5"/>
      <c r="AO347" s="5"/>
      <c r="AP347" s="24" t="s">
        <v>177</v>
      </c>
      <c r="AQ347" s="27" t="s">
        <v>2805</v>
      </c>
      <c r="AR347" s="5"/>
      <c r="AS347" s="25" t="str">
        <f t="shared" si="275"/>
        <v>本宗地采用测距仪丈量了部分界址边长。界址线清楚，双方现场指界，与邻宗地无争议。该权利人还有一处房屋与付朝英的房屋相连，尚未拆除。</v>
      </c>
      <c r="AT347" s="5" t="s">
        <v>178</v>
      </c>
      <c r="AU347" s="1" t="s">
        <v>179</v>
      </c>
      <c r="AW347" s="1" t="s">
        <v>180</v>
      </c>
      <c r="AY347" s="5" t="s">
        <v>181</v>
      </c>
      <c r="BA347" s="1" t="s">
        <v>570</v>
      </c>
      <c r="BB347" s="1" t="s">
        <v>857</v>
      </c>
      <c r="BD347" s="1" t="e">
        <f>VLOOKUP(K:K,面签资料路径!A:C,2,0)</f>
        <v>#N/A</v>
      </c>
      <c r="BG347" s="1" t="s">
        <v>207</v>
      </c>
      <c r="BH347" s="1" t="s">
        <v>185</v>
      </c>
      <c r="BJ347" s="1" t="s">
        <v>186</v>
      </c>
      <c r="BK347" s="1" t="str">
        <f t="shared" si="276"/>
        <v>自行修建</v>
      </c>
      <c r="BL347" s="1" t="s">
        <v>208</v>
      </c>
      <c r="BM347" s="1" t="s">
        <v>209</v>
      </c>
      <c r="BU347" s="34"/>
      <c r="BX347" s="1" t="s">
        <v>188</v>
      </c>
      <c r="BY347" s="1" t="s">
        <v>189</v>
      </c>
      <c r="BZ347" s="1" t="s">
        <v>188</v>
      </c>
      <c r="CA347" s="1" t="s">
        <v>189</v>
      </c>
      <c r="CB347" s="1" t="s">
        <v>189</v>
      </c>
      <c r="CC347" s="1" t="s">
        <v>188</v>
      </c>
      <c r="CD347" s="1" t="s">
        <v>189</v>
      </c>
      <c r="CE347" s="5"/>
      <c r="CF347" s="34"/>
      <c r="DC347" s="1" t="s">
        <v>217</v>
      </c>
      <c r="DD347" s="1" t="s">
        <v>244</v>
      </c>
      <c r="DE347" s="1" t="s">
        <v>192</v>
      </c>
      <c r="DF347" s="1" t="s">
        <v>193</v>
      </c>
      <c r="DG347" s="1" t="s">
        <v>211</v>
      </c>
      <c r="DH347" s="1" t="s">
        <v>193</v>
      </c>
      <c r="DI347" s="1" t="s">
        <v>194</v>
      </c>
      <c r="DJ347" s="1" t="s">
        <v>194</v>
      </c>
      <c r="DK347" s="1" t="s">
        <v>194</v>
      </c>
      <c r="DL347" s="1" t="s">
        <v>194</v>
      </c>
      <c r="DM347" s="1">
        <v>75.76</v>
      </c>
      <c r="DN347" s="41">
        <f>ROUND(IF(AM347="是",IFERROR(DM347*EE347/SUMIF(F:F,F347,EE:EE),DM347),IFERROR(DM347*BT347/SUMIF(F:F,F347,BT:BT),DM347)),2)</f>
        <v>75.76</v>
      </c>
      <c r="DO347" s="41">
        <v>68.7</v>
      </c>
      <c r="DP347" s="41">
        <f>ROUND(IF(AM347="是",IFERROR(DO347*EE347/SUMIF(F:F,F347,EE:EE),DO347),IFERROR(DO347*BT347/SUMIF(F:F,F347,BT:BT),DO347)),2)</f>
        <v>68.7</v>
      </c>
      <c r="DQ347" s="41">
        <v>0</v>
      </c>
      <c r="DR347" s="41">
        <v>0</v>
      </c>
      <c r="DS347" s="41">
        <v>0</v>
      </c>
      <c r="DT347" s="41">
        <v>60.99</v>
      </c>
      <c r="DU347" s="41">
        <v>68.7</v>
      </c>
      <c r="DV347" s="41">
        <v>0</v>
      </c>
      <c r="DW347" s="41">
        <v>0</v>
      </c>
      <c r="DX347" s="41">
        <v>0</v>
      </c>
      <c r="DY347" s="41">
        <v>0</v>
      </c>
      <c r="DZ347" s="41">
        <v>0</v>
      </c>
      <c r="EA347" s="41">
        <v>0</v>
      </c>
      <c r="EB347" s="41">
        <v>0</v>
      </c>
      <c r="EC347" s="41">
        <v>0</v>
      </c>
      <c r="ED347" s="41">
        <v>0</v>
      </c>
      <c r="EE347" s="41">
        <f>ROUND(IF(AM347="是",SUM(DQ347:EC347),IFERROR(SUM(DQ347:EC347)*BT347/SUMIF(F:F,F347,BT:BT),SUM(DQ347:EC347))),2)</f>
        <v>129.69</v>
      </c>
      <c r="EF347" s="41" t="s">
        <v>195</v>
      </c>
      <c r="EG347" s="41">
        <f t="shared" si="236"/>
        <v>75.76</v>
      </c>
      <c r="EH347" s="41">
        <f t="shared" si="237"/>
        <v>129.69</v>
      </c>
      <c r="EI347" s="1">
        <v>2</v>
      </c>
      <c r="EJ347" s="41">
        <f t="shared" si="238"/>
        <v>0</v>
      </c>
      <c r="EK347" s="41">
        <f t="shared" si="239"/>
        <v>0</v>
      </c>
      <c r="EL347" s="41"/>
      <c r="EM347" s="33" t="str">
        <f t="shared" si="269"/>
        <v>无</v>
      </c>
      <c r="EN347" s="33"/>
      <c r="EO347" s="43" t="str">
        <f t="shared" si="240"/>
        <v/>
      </c>
      <c r="ES347" s="1">
        <f t="shared" si="241"/>
        <v>2</v>
      </c>
      <c r="ET347" s="1" t="str">
        <f t="shared" si="242"/>
        <v>2</v>
      </c>
      <c r="EU347" s="1">
        <f t="shared" si="243"/>
        <v>0</v>
      </c>
      <c r="EV347" s="1">
        <f t="shared" si="244"/>
        <v>1</v>
      </c>
      <c r="EW347" s="1" t="str">
        <f t="shared" si="245"/>
        <v>1-2</v>
      </c>
      <c r="EX347" s="1" t="str">
        <f t="shared" si="246"/>
        <v>2</v>
      </c>
      <c r="EY347" s="1" t="str">
        <f t="shared" si="247"/>
        <v>1-2层</v>
      </c>
      <c r="EZ347" s="41"/>
      <c r="FA347" s="41"/>
      <c r="FB347" s="5">
        <v>20210526</v>
      </c>
      <c r="FC347" s="41"/>
      <c r="FD347" s="41"/>
      <c r="FE347" s="41"/>
      <c r="FF347" s="41"/>
      <c r="FG347" s="41"/>
      <c r="FH347" s="41"/>
      <c r="FI347" s="41"/>
      <c r="FJ347" s="41"/>
    </row>
    <row r="348" s="1" customFormat="1" ht="50" customHeight="1" spans="1:166">
      <c r="A348" s="1">
        <v>1</v>
      </c>
      <c r="B348" s="1" t="s">
        <v>2806</v>
      </c>
      <c r="C348" s="3" t="s">
        <v>2807</v>
      </c>
      <c r="D348" s="1" t="str">
        <f t="shared" si="270"/>
        <v>510821217203JC00423</v>
      </c>
      <c r="E348" s="1" t="str">
        <f t="shared" si="271"/>
        <v>510821217203JC00423F00010001</v>
      </c>
      <c r="F348" s="1" t="s">
        <v>2808</v>
      </c>
      <c r="G348" s="1" t="s">
        <v>169</v>
      </c>
      <c r="H348" s="1">
        <f>COUNTIF(F:F,F348)</f>
        <v>1</v>
      </c>
      <c r="I348" s="5" t="s">
        <v>170</v>
      </c>
      <c r="J348"/>
      <c r="L348" s="1" t="s">
        <v>2809</v>
      </c>
      <c r="M348" s="1">
        <f>COUNTIF(L:L,L348)</f>
        <v>1</v>
      </c>
      <c r="P348" s="6" t="str">
        <f>IFERROR(HYPERLINK(VLOOKUP(L:L,户籍资料路径!A:C,2,FALSE),"有"),"无")</f>
        <v>有</v>
      </c>
      <c r="Q348" s="11" t="str">
        <f>IFERROR(HYPERLINK(VLOOKUP(L:L,权属资料路径!A:B,2,FALSE),"有"),"无")</f>
        <v>有</v>
      </c>
      <c r="R348" s="11" t="str">
        <f>IFERROR(HYPERLINK(VLOOKUP(F:F,调查资料路径!A:B,2,FALSE),"有"),"无")</f>
        <v>无</v>
      </c>
      <c r="S348" s="12" t="str">
        <f t="shared" si="272"/>
        <v>有</v>
      </c>
      <c r="T348" s="1" t="s">
        <v>2810</v>
      </c>
      <c r="X348" s="1" t="s">
        <v>169</v>
      </c>
      <c r="Y348" s="1" t="str">
        <f t="shared" si="273"/>
        <v>1</v>
      </c>
      <c r="Z348" s="1" t="s">
        <v>2811</v>
      </c>
      <c r="AA348" s="1" t="str">
        <f>VLOOKUP(L:L,[1]Sheet1!$A:$N,2,FALSE)</f>
        <v>四川省旺苍县天星乡木瓜村1组40号</v>
      </c>
      <c r="AB348" s="1">
        <f t="shared" si="231"/>
        <v>0</v>
      </c>
      <c r="AC348" s="1" t="str">
        <f t="shared" si="232"/>
        <v>旺苍县天星乡木瓜村1组集体经济组织成员</v>
      </c>
      <c r="AD348" s="1">
        <v>628216</v>
      </c>
      <c r="AE348" s="1" t="s">
        <v>172</v>
      </c>
      <c r="AF348" s="1" t="s">
        <v>173</v>
      </c>
      <c r="AG348" s="1" t="s">
        <v>1934</v>
      </c>
      <c r="AH348" s="1" t="str">
        <f t="shared" si="274"/>
        <v>旺苍县天星乡木瓜村1组康满昌住宅一幢1-1层</v>
      </c>
      <c r="AJ348" s="1" t="s">
        <v>1935</v>
      </c>
      <c r="AK348" s="5" t="s">
        <v>2812</v>
      </c>
      <c r="AL348" s="5"/>
      <c r="AM348" s="5"/>
      <c r="AN348" s="5"/>
      <c r="AO348" s="5"/>
      <c r="AP348" s="24" t="s">
        <v>177</v>
      </c>
      <c r="AQ348" s="5"/>
      <c r="AR348" s="5"/>
      <c r="AS348" s="25" t="str">
        <f t="shared" si="275"/>
        <v>本宗地采用测距仪丈量了部分界址边长。界址线清楚，双方现场指界，与邻宗地无争议。</v>
      </c>
      <c r="AT348" s="5" t="s">
        <v>178</v>
      </c>
      <c r="AU348" s="1" t="s">
        <v>179</v>
      </c>
      <c r="AW348" s="1" t="s">
        <v>180</v>
      </c>
      <c r="AY348" s="5" t="s">
        <v>181</v>
      </c>
      <c r="BA348" s="1" t="s">
        <v>570</v>
      </c>
      <c r="BB348" s="1">
        <v>0</v>
      </c>
      <c r="BD348" s="1" t="e">
        <f>VLOOKUP(K:K,面签资料路径!A:C,2,0)</f>
        <v>#N/A</v>
      </c>
      <c r="BG348" s="1" t="s">
        <v>207</v>
      </c>
      <c r="BH348" s="1" t="s">
        <v>185</v>
      </c>
      <c r="BJ348" s="1" t="s">
        <v>186</v>
      </c>
      <c r="BK348" s="1" t="str">
        <f t="shared" si="276"/>
        <v>自行修建</v>
      </c>
      <c r="BL348" s="1" t="s">
        <v>208</v>
      </c>
      <c r="BM348" s="1" t="s">
        <v>209</v>
      </c>
      <c r="BU348" s="34"/>
      <c r="BX348" s="1" t="s">
        <v>188</v>
      </c>
      <c r="BY348" s="1" t="s">
        <v>189</v>
      </c>
      <c r="BZ348" s="1" t="s">
        <v>189</v>
      </c>
      <c r="CA348" s="1" t="s">
        <v>189</v>
      </c>
      <c r="CB348" s="1" t="s">
        <v>189</v>
      </c>
      <c r="CC348" s="1" t="s">
        <v>188</v>
      </c>
      <c r="CD348" s="1" t="s">
        <v>189</v>
      </c>
      <c r="CE348" s="5"/>
      <c r="CF348" s="34"/>
      <c r="CI348" s="1" t="s">
        <v>2813</v>
      </c>
      <c r="CP348" s="1">
        <v>90</v>
      </c>
      <c r="DC348" s="1" t="s">
        <v>169</v>
      </c>
      <c r="DD348" s="1" t="s">
        <v>244</v>
      </c>
      <c r="DE348" s="1" t="s">
        <v>192</v>
      </c>
      <c r="DF348" s="1" t="s">
        <v>211</v>
      </c>
      <c r="DG348" s="1" t="s">
        <v>193</v>
      </c>
      <c r="DH348" s="1" t="s">
        <v>193</v>
      </c>
      <c r="DI348" s="1" t="s">
        <v>194</v>
      </c>
      <c r="DJ348" s="1" t="s">
        <v>194</v>
      </c>
      <c r="DK348" s="1" t="s">
        <v>194</v>
      </c>
      <c r="DL348" s="1" t="s">
        <v>194</v>
      </c>
      <c r="DM348" s="1">
        <v>193.4</v>
      </c>
      <c r="DN348" s="41">
        <f>ROUND(IF(AM348="是",IFERROR(DM348*EE348/SUMIF(F:F,F348,EE:EE),DM348),IFERROR(DM348*BT348/SUMIF(F:F,F348,BT:BT),DM348)),2)</f>
        <v>193.4</v>
      </c>
      <c r="DO348" s="41">
        <v>185.46</v>
      </c>
      <c r="DP348" s="41">
        <f>ROUND(IF(AM348="是",IFERROR(DO348*EE348/SUMIF(F:F,F348,EE:EE),DO348),IFERROR(DO348*BT348/SUMIF(F:F,F348,BT:BT),DO348)),2)</f>
        <v>185.46</v>
      </c>
      <c r="DQ348" s="41">
        <v>0</v>
      </c>
      <c r="DR348" s="41">
        <v>0</v>
      </c>
      <c r="DS348" s="41">
        <v>0</v>
      </c>
      <c r="DT348" s="41">
        <v>183.92</v>
      </c>
      <c r="DU348" s="41">
        <v>0</v>
      </c>
      <c r="DV348" s="41">
        <v>0</v>
      </c>
      <c r="DW348" s="41">
        <v>0</v>
      </c>
      <c r="DX348" s="41">
        <v>0</v>
      </c>
      <c r="DY348" s="41">
        <v>0</v>
      </c>
      <c r="DZ348" s="41">
        <v>0</v>
      </c>
      <c r="EA348" s="41">
        <v>0</v>
      </c>
      <c r="EB348" s="41">
        <v>0</v>
      </c>
      <c r="EC348" s="41">
        <v>24.85</v>
      </c>
      <c r="ED348" s="41">
        <v>0</v>
      </c>
      <c r="EE348" s="41">
        <f>ROUND(IF(AM348="是",SUM(DQ348:EC348),IFERROR(SUM(DQ348:EC348)*BT348/SUMIF(F:F,F348,BT:BT),SUM(DQ348:EC348))),2)</f>
        <v>208.77</v>
      </c>
      <c r="EF348" s="41" t="s">
        <v>195</v>
      </c>
      <c r="EG348" s="41">
        <f t="shared" si="236"/>
        <v>90</v>
      </c>
      <c r="EH348" s="41">
        <f t="shared" si="237"/>
        <v>97.1525336091003</v>
      </c>
      <c r="EI348" s="1">
        <v>1</v>
      </c>
      <c r="EJ348" s="41">
        <f t="shared" si="238"/>
        <v>103.4</v>
      </c>
      <c r="EK348" s="41">
        <f t="shared" si="239"/>
        <v>111.6174663909</v>
      </c>
      <c r="EL348" s="41"/>
      <c r="EM348" s="33" t="str">
        <f t="shared" si="269"/>
        <v>经确认，该宗地总面积为193.4平方米，合法用地面积为90平方米，超占土地面积为103.4平方米;建筑总面积为0平方米，合法建筑面积为97.15平方米，超占建筑面积为111.62平方米</v>
      </c>
      <c r="EN348" s="33"/>
      <c r="EO348" s="43" t="str">
        <f t="shared" si="240"/>
        <v>该宗地面积为193.4平方米，合法面积为90平方米，超占土地面积为103.4平方米；建筑总面积为0平方米，合法建筑面积为97.15平方米，超占建筑面积为111.62平方米。
</v>
      </c>
      <c r="ES348" s="1">
        <f t="shared" si="241"/>
        <v>1</v>
      </c>
      <c r="ET348" s="1" t="str">
        <f t="shared" si="242"/>
        <v>1</v>
      </c>
      <c r="EU348" s="1">
        <f t="shared" si="243"/>
        <v>0</v>
      </c>
      <c r="EV348" s="1">
        <f t="shared" si="244"/>
        <v>1</v>
      </c>
      <c r="EW348" s="1" t="str">
        <f t="shared" si="245"/>
        <v>1-1</v>
      </c>
      <c r="EX348" s="1" t="str">
        <f t="shared" si="246"/>
        <v>1</v>
      </c>
      <c r="EY348" s="1" t="str">
        <f t="shared" si="247"/>
        <v>1-1层</v>
      </c>
      <c r="EZ348" s="41"/>
      <c r="FA348" s="41"/>
      <c r="FB348" s="5">
        <v>20210526</v>
      </c>
      <c r="FC348" s="41"/>
      <c r="FD348" s="41"/>
      <c r="FE348" s="41"/>
      <c r="FF348" s="41"/>
      <c r="FG348" s="41"/>
      <c r="FH348" s="41"/>
      <c r="FI348" s="41"/>
      <c r="FJ348" s="41"/>
    </row>
    <row r="349" s="1" customFormat="1" ht="50" customHeight="1" spans="1:166">
      <c r="A349" s="1">
        <v>1</v>
      </c>
      <c r="B349" s="1" t="s">
        <v>2814</v>
      </c>
      <c r="C349" s="3" t="s">
        <v>2815</v>
      </c>
      <c r="D349" s="1" t="str">
        <f t="shared" si="270"/>
        <v>510821217203JC00424</v>
      </c>
      <c r="E349" s="1" t="str">
        <f t="shared" si="271"/>
        <v>510821217203JC00424F00010001</v>
      </c>
      <c r="F349" s="1" t="s">
        <v>2816</v>
      </c>
      <c r="G349" s="1" t="s">
        <v>169</v>
      </c>
      <c r="H349" s="1">
        <f>COUNTIF(F:F,F349)</f>
        <v>1</v>
      </c>
      <c r="I349" s="5" t="s">
        <v>170</v>
      </c>
      <c r="L349" s="1" t="s">
        <v>2817</v>
      </c>
      <c r="M349" s="1">
        <f>COUNTIF(L:L,L349)</f>
        <v>1</v>
      </c>
      <c r="N349" s="9"/>
      <c r="P349" s="6" t="str">
        <f>IFERROR(HYPERLINK(VLOOKUP(L:L,户籍资料路径!A:C,2,FALSE),"有"),"无")</f>
        <v>有</v>
      </c>
      <c r="Q349" s="11" t="str">
        <f>IFERROR(HYPERLINK(VLOOKUP(K:K,权属资料路径!A:B,2,FALSE),"有"),"无")</f>
        <v>无</v>
      </c>
      <c r="R349" s="11" t="str">
        <f>IFERROR(HYPERLINK(VLOOKUP(F:F,调查资料路径!A:B,2,FALSE),"有"),"无")</f>
        <v>无</v>
      </c>
      <c r="S349" s="12" t="str">
        <f t="shared" si="272"/>
        <v>有</v>
      </c>
      <c r="T349" s="1" t="s">
        <v>2818</v>
      </c>
      <c r="X349" s="1" t="s">
        <v>217</v>
      </c>
      <c r="Y349" s="1" t="str">
        <f t="shared" si="273"/>
        <v>2</v>
      </c>
      <c r="Z349" s="1" t="s">
        <v>2819</v>
      </c>
      <c r="AA349" s="1" t="str">
        <f>VLOOKUP(L:L,[1]Sheet1!$A:$N,2,FALSE)</f>
        <v>四川省旺苍县天星乡木瓜村1组47号</v>
      </c>
      <c r="AB349" s="1">
        <f t="shared" si="231"/>
        <v>0</v>
      </c>
      <c r="AC349" s="1" t="str">
        <f t="shared" si="232"/>
        <v>旺苍县天星乡木瓜村1组集体经济组织成员</v>
      </c>
      <c r="AD349" s="1">
        <v>628216</v>
      </c>
      <c r="AE349" s="1" t="s">
        <v>172</v>
      </c>
      <c r="AF349" s="1" t="s">
        <v>173</v>
      </c>
      <c r="AG349" s="1" t="s">
        <v>1934</v>
      </c>
      <c r="AH349" s="1" t="str">
        <f t="shared" si="274"/>
        <v>旺苍县天星乡木瓜村1组赵映昌住宅一幢1-1层</v>
      </c>
      <c r="AJ349" s="1" t="s">
        <v>1935</v>
      </c>
      <c r="AK349" s="5" t="s">
        <v>2820</v>
      </c>
      <c r="AL349" s="5"/>
      <c r="AM349" s="5"/>
      <c r="AN349" s="5"/>
      <c r="AO349" s="5"/>
      <c r="AP349" s="24" t="s">
        <v>177</v>
      </c>
      <c r="AQ349" s="5"/>
      <c r="AR349" s="5"/>
      <c r="AS349" s="25" t="str">
        <f t="shared" si="275"/>
        <v>本宗地采用测距仪丈量了部分界址边长。界址线清楚，双方现场指界，与邻宗地无争议。</v>
      </c>
      <c r="AT349" s="5" t="s">
        <v>178</v>
      </c>
      <c r="AU349" s="1" t="s">
        <v>179</v>
      </c>
      <c r="AW349" s="1" t="s">
        <v>180</v>
      </c>
      <c r="AY349" s="5" t="s">
        <v>181</v>
      </c>
      <c r="BA349" s="1" t="s">
        <v>570</v>
      </c>
      <c r="BB349" s="1">
        <v>0</v>
      </c>
      <c r="BD349" s="1" t="e">
        <f>VLOOKUP(K:K,面签资料路径!A:C,2,0)</f>
        <v>#N/A</v>
      </c>
      <c r="BG349" s="1" t="s">
        <v>207</v>
      </c>
      <c r="BH349" s="1" t="s">
        <v>185</v>
      </c>
      <c r="BJ349" s="1" t="s">
        <v>186</v>
      </c>
      <c r="BK349" s="1" t="str">
        <f t="shared" si="276"/>
        <v>自行修建</v>
      </c>
      <c r="BL349" s="1" t="s">
        <v>208</v>
      </c>
      <c r="BM349" s="1" t="s">
        <v>209</v>
      </c>
      <c r="BU349" s="34"/>
      <c r="BX349" s="1" t="s">
        <v>188</v>
      </c>
      <c r="BY349" s="1" t="s">
        <v>189</v>
      </c>
      <c r="BZ349" s="1" t="s">
        <v>189</v>
      </c>
      <c r="CA349" s="1" t="s">
        <v>189</v>
      </c>
      <c r="CB349" s="1" t="s">
        <v>189</v>
      </c>
      <c r="CC349" s="1" t="s">
        <v>188</v>
      </c>
      <c r="CD349" s="1" t="s">
        <v>189</v>
      </c>
      <c r="CE349" s="5"/>
      <c r="CF349" s="34"/>
      <c r="DC349" s="1" t="s">
        <v>169</v>
      </c>
      <c r="DD349" s="1" t="s">
        <v>210</v>
      </c>
      <c r="DE349" s="1" t="s">
        <v>2821</v>
      </c>
      <c r="DF349" s="1" t="s">
        <v>211</v>
      </c>
      <c r="DG349" s="1" t="s">
        <v>220</v>
      </c>
      <c r="DH349" s="1" t="s">
        <v>220</v>
      </c>
      <c r="DI349" s="1" t="s">
        <v>253</v>
      </c>
      <c r="DJ349" s="1" t="s">
        <v>194</v>
      </c>
      <c r="DK349" s="1" t="s">
        <v>194</v>
      </c>
      <c r="DL349" s="1" t="s">
        <v>194</v>
      </c>
      <c r="DM349" s="1">
        <v>229.6</v>
      </c>
      <c r="DN349" s="41">
        <f>ROUND(IF(AM349="是",IFERROR(DM349*EE349/SUMIF(F:F,F349,EE:EE),DM349),IFERROR(DM349*BT349/SUMIF(F:F,F349,BT:BT),DM349)),2)</f>
        <v>229.6</v>
      </c>
      <c r="DO349" s="41">
        <v>171.67</v>
      </c>
      <c r="DP349" s="41">
        <f>ROUND(IF(AM349="是",IFERROR(DO349*EE349/SUMIF(F:F,F349,EE:EE),DO349),IFERROR(DO349*BT349/SUMIF(F:F,F349,BT:BT),DO349)),2)</f>
        <v>171.67</v>
      </c>
      <c r="DQ349" s="41">
        <v>0</v>
      </c>
      <c r="DR349" s="41">
        <v>0</v>
      </c>
      <c r="DS349" s="41">
        <v>0</v>
      </c>
      <c r="DT349" s="41">
        <v>171.67</v>
      </c>
      <c r="DU349" s="41">
        <v>0</v>
      </c>
      <c r="DV349" s="41">
        <v>0</v>
      </c>
      <c r="DW349" s="41">
        <v>0</v>
      </c>
      <c r="DX349" s="41">
        <v>0</v>
      </c>
      <c r="DY349" s="41">
        <v>0</v>
      </c>
      <c r="DZ349" s="41">
        <v>0</v>
      </c>
      <c r="EA349" s="41">
        <v>0</v>
      </c>
      <c r="EB349" s="41">
        <v>0</v>
      </c>
      <c r="EC349" s="41">
        <v>0</v>
      </c>
      <c r="ED349" s="41">
        <v>0</v>
      </c>
      <c r="EE349" s="41">
        <f>ROUND(IF(AM349="是",SUM(DQ349:EC349),IFERROR(SUM(DQ349:EC349)*BT349/SUMIF(F:F,F349,BT:BT),SUM(DQ349:EC349))),2)</f>
        <v>171.67</v>
      </c>
      <c r="EF349" s="41" t="s">
        <v>195</v>
      </c>
      <c r="EG349" s="41">
        <f t="shared" si="236"/>
        <v>229.6</v>
      </c>
      <c r="EH349" s="41">
        <f t="shared" si="237"/>
        <v>171.67</v>
      </c>
      <c r="EI349" s="1">
        <v>1</v>
      </c>
      <c r="EJ349" s="41">
        <f t="shared" si="238"/>
        <v>0</v>
      </c>
      <c r="EK349" s="41">
        <f t="shared" si="239"/>
        <v>0</v>
      </c>
      <c r="EL349" s="41"/>
      <c r="EM349" s="33" t="str">
        <f t="shared" si="269"/>
        <v>无</v>
      </c>
      <c r="EN349" s="33"/>
      <c r="EO349" s="43" t="str">
        <f t="shared" si="240"/>
        <v/>
      </c>
      <c r="ES349" s="1">
        <f t="shared" si="241"/>
        <v>1</v>
      </c>
      <c r="ET349" s="1" t="str">
        <f t="shared" si="242"/>
        <v>1</v>
      </c>
      <c r="EU349" s="1">
        <f t="shared" si="243"/>
        <v>0</v>
      </c>
      <c r="EV349" s="1">
        <f t="shared" si="244"/>
        <v>1</v>
      </c>
      <c r="EW349" s="1" t="str">
        <f t="shared" si="245"/>
        <v>1-1</v>
      </c>
      <c r="EX349" s="1" t="str">
        <f t="shared" si="246"/>
        <v>1</v>
      </c>
      <c r="EY349" s="1" t="str">
        <f t="shared" si="247"/>
        <v>1-1层</v>
      </c>
      <c r="EZ349" s="41"/>
      <c r="FA349" s="41"/>
      <c r="FB349" s="5">
        <v>20210526</v>
      </c>
      <c r="FC349" s="41"/>
      <c r="FD349" s="41"/>
      <c r="FE349" s="41"/>
      <c r="FF349" s="41"/>
      <c r="FG349" s="41"/>
      <c r="FH349" s="41"/>
      <c r="FI349" s="41"/>
      <c r="FJ349" s="41"/>
    </row>
    <row r="350" s="1" customFormat="1" ht="50" customHeight="1" spans="1:166">
      <c r="A350" s="1">
        <v>1</v>
      </c>
      <c r="B350" s="1" t="s">
        <v>2822</v>
      </c>
      <c r="C350" s="3" t="s">
        <v>2823</v>
      </c>
      <c r="D350" s="1" t="str">
        <f t="shared" si="270"/>
        <v>510821217203JC00426</v>
      </c>
      <c r="E350" s="1" t="str">
        <f t="shared" si="271"/>
        <v>510821217203JC00426F00010001</v>
      </c>
      <c r="F350" s="1" t="s">
        <v>2824</v>
      </c>
      <c r="G350" s="1" t="s">
        <v>169</v>
      </c>
      <c r="H350" s="1">
        <f>COUNTIF(F:F,F350)</f>
        <v>1</v>
      </c>
      <c r="I350" s="5" t="s">
        <v>170</v>
      </c>
      <c r="L350" s="1" t="s">
        <v>2825</v>
      </c>
      <c r="M350" s="1">
        <f>COUNTIF(L:L,L350)</f>
        <v>1</v>
      </c>
      <c r="P350" s="6" t="str">
        <f>IFERROR(HYPERLINK(VLOOKUP(L:L,户籍资料路径!A:C,2,FALSE),"有"),"无")</f>
        <v>有</v>
      </c>
      <c r="Q350" s="11" t="str">
        <f>IFERROR(HYPERLINK(VLOOKUP(K:K,权属资料路径!A:B,2,FALSE),"有"),"无")</f>
        <v>无</v>
      </c>
      <c r="R350" s="11" t="str">
        <f>IFERROR(HYPERLINK(VLOOKUP(F:F,调查资料路径!A:B,2,FALSE),"有"),"无")</f>
        <v>无</v>
      </c>
      <c r="S350" s="12" t="str">
        <f t="shared" si="272"/>
        <v>有</v>
      </c>
      <c r="T350" s="1" t="s">
        <v>2826</v>
      </c>
      <c r="X350" s="1" t="s">
        <v>241</v>
      </c>
      <c r="Y350" s="1" t="str">
        <f t="shared" si="273"/>
        <v>5</v>
      </c>
      <c r="Z350" s="1" t="s">
        <v>2827</v>
      </c>
      <c r="AA350" s="15" t="str">
        <f>VLOOKUP(L:L,[1]Sheet1!$A:$N,2,FALSE)</f>
        <v>四川省旺苍县天星乡木瓜村1组26号</v>
      </c>
      <c r="AB350" s="1">
        <f t="shared" si="231"/>
        <v>0</v>
      </c>
      <c r="AC350" s="1" t="str">
        <f t="shared" si="232"/>
        <v>旺苍县天星乡木瓜村1组集体经济组织成员</v>
      </c>
      <c r="AD350" s="1">
        <v>628216</v>
      </c>
      <c r="AE350" s="1" t="s">
        <v>172</v>
      </c>
      <c r="AF350" s="1" t="s">
        <v>173</v>
      </c>
      <c r="AG350" s="1" t="s">
        <v>1934</v>
      </c>
      <c r="AH350" s="1" t="str">
        <f t="shared" si="274"/>
        <v>旺苍县天星乡木瓜村1组李贤平住宅一幢1-3层</v>
      </c>
      <c r="AJ350" s="1" t="s">
        <v>1935</v>
      </c>
      <c r="AK350" s="5" t="s">
        <v>586</v>
      </c>
      <c r="AL350" s="5"/>
      <c r="AM350" s="5"/>
      <c r="AN350" s="5"/>
      <c r="AO350" s="5"/>
      <c r="AP350" s="24" t="s">
        <v>177</v>
      </c>
      <c r="AQ350" s="9"/>
      <c r="AR350" s="5"/>
      <c r="AS350" s="25" t="str">
        <f t="shared" si="275"/>
        <v>本宗地采用测距仪丈量了部分界址边长。界址线清楚，双方现场指界，与邻宗地无争议。</v>
      </c>
      <c r="AT350" s="5" t="s">
        <v>178</v>
      </c>
      <c r="AU350" s="1" t="s">
        <v>179</v>
      </c>
      <c r="AW350" s="1" t="s">
        <v>180</v>
      </c>
      <c r="AY350" s="5" t="s">
        <v>181</v>
      </c>
      <c r="BA350" s="1" t="s">
        <v>570</v>
      </c>
      <c r="BB350" s="1">
        <v>0</v>
      </c>
      <c r="BD350" s="1" t="e">
        <f>VLOOKUP(K:K,面签资料路径!A:C,2,0)</f>
        <v>#N/A</v>
      </c>
      <c r="BG350" s="1" t="s">
        <v>207</v>
      </c>
      <c r="BH350" s="1" t="s">
        <v>185</v>
      </c>
      <c r="BJ350" s="1" t="s">
        <v>186</v>
      </c>
      <c r="BK350" s="1" t="str">
        <f t="shared" si="276"/>
        <v>自行修建</v>
      </c>
      <c r="BL350" s="1" t="s">
        <v>208</v>
      </c>
      <c r="BM350" s="1" t="s">
        <v>209</v>
      </c>
      <c r="BU350" s="34"/>
      <c r="BX350" s="1" t="s">
        <v>188</v>
      </c>
      <c r="BY350" s="1" t="s">
        <v>189</v>
      </c>
      <c r="BZ350" s="1" t="s">
        <v>189</v>
      </c>
      <c r="CA350" s="1" t="s">
        <v>189</v>
      </c>
      <c r="CB350" s="1" t="s">
        <v>189</v>
      </c>
      <c r="CC350" s="1" t="s">
        <v>188</v>
      </c>
      <c r="CD350" s="1" t="s">
        <v>189</v>
      </c>
      <c r="CE350" s="5"/>
      <c r="CF350" s="34"/>
      <c r="DC350" s="1" t="s">
        <v>233</v>
      </c>
      <c r="DD350" s="1" t="s">
        <v>244</v>
      </c>
      <c r="DE350" s="1" t="s">
        <v>2723</v>
      </c>
      <c r="DF350" s="1" t="s">
        <v>220</v>
      </c>
      <c r="DG350" s="1" t="s">
        <v>192</v>
      </c>
      <c r="DH350" s="1" t="s">
        <v>220</v>
      </c>
      <c r="DI350" s="1" t="s">
        <v>194</v>
      </c>
      <c r="DJ350" s="1" t="s">
        <v>194</v>
      </c>
      <c r="DK350" s="1" t="s">
        <v>194</v>
      </c>
      <c r="DL350" s="1" t="s">
        <v>194</v>
      </c>
      <c r="DM350" s="1">
        <v>168.26</v>
      </c>
      <c r="DN350" s="41">
        <f>ROUND(IF(AM350="是",IFERROR(DM350*EE350/SUMIF(F:F,F350,EE:EE),DM350),IFERROR(DM350*BT350/SUMIF(F:F,F350,BT:BT),DM350)),2)</f>
        <v>168.26</v>
      </c>
      <c r="DO350" s="41">
        <v>147.79</v>
      </c>
      <c r="DP350" s="41">
        <f>ROUND(IF(AM350="是",IFERROR(DO350*EE350/SUMIF(F:F,F350,EE:EE),DO350),IFERROR(DO350*BT350/SUMIF(F:F,F350,BT:BT),DO350)),2)</f>
        <v>147.79</v>
      </c>
      <c r="DQ350" s="41">
        <v>0</v>
      </c>
      <c r="DR350" s="41">
        <v>0</v>
      </c>
      <c r="DS350" s="41">
        <v>0</v>
      </c>
      <c r="DT350" s="41">
        <v>147.79</v>
      </c>
      <c r="DU350" s="41">
        <v>147.79</v>
      </c>
      <c r="DV350" s="41">
        <v>75.07</v>
      </c>
      <c r="DW350" s="41">
        <v>0</v>
      </c>
      <c r="DX350" s="41">
        <v>0</v>
      </c>
      <c r="DY350" s="41">
        <v>0</v>
      </c>
      <c r="DZ350" s="41">
        <v>0</v>
      </c>
      <c r="EA350" s="41">
        <v>0</v>
      </c>
      <c r="EB350" s="41">
        <v>0</v>
      </c>
      <c r="EC350" s="41">
        <v>0</v>
      </c>
      <c r="ED350" s="41">
        <v>0</v>
      </c>
      <c r="EE350" s="41">
        <f>ROUND(IF(AM350="是",SUM(DQ350:EC350),IFERROR(SUM(DQ350:EC350)*BT350/SUMIF(F:F,F350,BT:BT),SUM(DQ350:EC350))),2)</f>
        <v>370.65</v>
      </c>
      <c r="EF350" s="41" t="s">
        <v>195</v>
      </c>
      <c r="EG350" s="41">
        <f t="shared" si="236"/>
        <v>150</v>
      </c>
      <c r="EH350" s="41">
        <f t="shared" si="237"/>
        <v>330.426126233211</v>
      </c>
      <c r="EI350" s="1">
        <v>3</v>
      </c>
      <c r="EJ350" s="41">
        <f t="shared" si="238"/>
        <v>18.26</v>
      </c>
      <c r="EK350" s="41">
        <f t="shared" si="239"/>
        <v>40.2238737667894</v>
      </c>
      <c r="EL350" s="41"/>
      <c r="EM350" s="33" t="str">
        <f t="shared" si="269"/>
        <v>经确认，该宗地总面积为168.26平方米，合法用地面积为150平方米，超占土地面积为18.26平方米;建筑总面积为0平方米，合法建筑面积为330.43平方米，超占建筑面积为40.22平方米</v>
      </c>
      <c r="EN350" s="33"/>
      <c r="EO350" s="43" t="str">
        <f t="shared" si="240"/>
        <v>该宗地面积为168.26平方米，合法面积为150平方米，超占土地面积为18.26平方米；建筑总面积为0平方米，合法建筑面积为330.43平方米，超占建筑面积为40.22平方米。
</v>
      </c>
      <c r="ES350" s="1">
        <f t="shared" si="241"/>
        <v>3</v>
      </c>
      <c r="ET350" s="1" t="str">
        <f t="shared" si="242"/>
        <v>3</v>
      </c>
      <c r="EU350" s="1">
        <f t="shared" si="243"/>
        <v>0</v>
      </c>
      <c r="EV350" s="1">
        <f t="shared" si="244"/>
        <v>1</v>
      </c>
      <c r="EW350" s="1" t="str">
        <f t="shared" si="245"/>
        <v>1-3</v>
      </c>
      <c r="EX350" s="1" t="str">
        <f t="shared" si="246"/>
        <v>3</v>
      </c>
      <c r="EY350" s="1" t="str">
        <f t="shared" si="247"/>
        <v>1-3层</v>
      </c>
      <c r="EZ350" s="41"/>
      <c r="FA350" s="41"/>
      <c r="FB350" s="5">
        <v>20210526</v>
      </c>
      <c r="FC350" s="41"/>
      <c r="FD350" s="41"/>
      <c r="FE350" s="41"/>
      <c r="FF350" s="41"/>
      <c r="FG350" s="41"/>
      <c r="FH350" s="41"/>
      <c r="FI350" s="41"/>
      <c r="FJ350" s="41"/>
    </row>
    <row r="351" s="1" customFormat="1" ht="50" customHeight="1" spans="1:166">
      <c r="A351" s="1">
        <v>1</v>
      </c>
      <c r="B351" s="1" t="s">
        <v>2828</v>
      </c>
      <c r="C351" s="3" t="s">
        <v>2829</v>
      </c>
      <c r="D351" s="1" t="str">
        <f t="shared" si="270"/>
        <v>510821217203JC00427</v>
      </c>
      <c r="E351" s="1" t="str">
        <f t="shared" si="271"/>
        <v>510821217203JC00427F00010001</v>
      </c>
      <c r="F351" s="1" t="s">
        <v>2830</v>
      </c>
      <c r="G351" s="1" t="s">
        <v>169</v>
      </c>
      <c r="H351" s="1">
        <f>COUNTIF(F:F,F351)</f>
        <v>1</v>
      </c>
      <c r="I351" s="5" t="s">
        <v>170</v>
      </c>
      <c r="L351" s="1" t="s">
        <v>2831</v>
      </c>
      <c r="M351" s="1">
        <f>COUNTIF(L:L,L351)</f>
        <v>1</v>
      </c>
      <c r="P351" s="6" t="str">
        <f>IFERROR(HYPERLINK(VLOOKUP(L:L,户籍资料路径!A:C,2,FALSE),"有"),"无")</f>
        <v>有</v>
      </c>
      <c r="Q351" s="11" t="str">
        <f>IFERROR(HYPERLINK(VLOOKUP(K:K,权属资料路径!A:B,2,FALSE),"有"),"无")</f>
        <v>无</v>
      </c>
      <c r="R351" s="11" t="str">
        <f>IFERROR(HYPERLINK(VLOOKUP(F:F,调查资料路径!A:B,2,FALSE),"有"),"无")</f>
        <v>无</v>
      </c>
      <c r="S351" s="12" t="str">
        <f t="shared" si="272"/>
        <v>有</v>
      </c>
      <c r="T351" s="1" t="s">
        <v>2832</v>
      </c>
      <c r="X351" s="1" t="s">
        <v>233</v>
      </c>
      <c r="Y351" s="1" t="str">
        <f t="shared" si="273"/>
        <v>3</v>
      </c>
      <c r="Z351" s="1" t="s">
        <v>2833</v>
      </c>
      <c r="AA351" s="1" t="str">
        <f>VLOOKUP(L:L,[1]Sheet1!$A:$N,2,FALSE)</f>
        <v>四川省旺苍县天星乡木瓜村1组21号</v>
      </c>
      <c r="AB351" s="1">
        <f t="shared" ref="AB351:AB363" si="277">IF(CD351="是",,IF(CA351="是",AE351&amp;AF351&amp;AG351,))</f>
        <v>0</v>
      </c>
      <c r="AC351" s="1" t="str">
        <f t="shared" ref="AC351:AC363" si="278">IF(CD351="是","是"&amp;AE351&amp;AF351&amp;AG351&amp;"集体经济组织原成员住宅的合法继承人",IF(CC351="是","旺苍县"&amp;AE351&amp;AF351&amp;AG351&amp;"集体经济组织成员",IF(AB351&gt;0,"原"&amp;"旺苍县"&amp;AE351&amp;AF351&amp;AG351&amp;"集体经济组织成员，现房屋坐落于"&amp;AE351&amp;AF351&amp;AG351,"是"&amp;LEFT(AA351,FIND("@",SUBSTITUTE(AA351,"组","@",1)))&amp;"集体经济组织成员，现居住于"&amp;AE351&amp;AF351&amp;AG351&amp;"，在原户籍所在地无宅基地和房屋")))</f>
        <v>旺苍县天星乡木瓜村1组集体经济组织成员</v>
      </c>
      <c r="AD351" s="1">
        <v>628216</v>
      </c>
      <c r="AE351" s="1" t="s">
        <v>172</v>
      </c>
      <c r="AF351" s="1" t="s">
        <v>173</v>
      </c>
      <c r="AG351" s="1" t="s">
        <v>1934</v>
      </c>
      <c r="AH351" s="1" t="str">
        <f t="shared" si="274"/>
        <v>旺苍县天星乡木瓜村1组母玉全住宅一幢1-1层</v>
      </c>
      <c r="AJ351" s="1" t="s">
        <v>1935</v>
      </c>
      <c r="AK351" s="5" t="s">
        <v>352</v>
      </c>
      <c r="AL351" s="5"/>
      <c r="AM351" s="5"/>
      <c r="AN351" s="5"/>
      <c r="AO351" s="5"/>
      <c r="AP351" s="24" t="s">
        <v>177</v>
      </c>
      <c r="AQ351" s="5"/>
      <c r="AR351" s="5"/>
      <c r="AS351" s="25" t="str">
        <f t="shared" si="275"/>
        <v>本宗地采用测距仪丈量了部分界址边长。界址线清楚，双方现场指界，与邻宗地无争议。</v>
      </c>
      <c r="AT351" s="5" t="s">
        <v>178</v>
      </c>
      <c r="AU351" s="1" t="s">
        <v>179</v>
      </c>
      <c r="AW351" s="1" t="s">
        <v>180</v>
      </c>
      <c r="AY351" s="5" t="s">
        <v>181</v>
      </c>
      <c r="BA351" s="1" t="s">
        <v>570</v>
      </c>
      <c r="BB351" s="1">
        <v>0</v>
      </c>
      <c r="BD351" s="1" t="e">
        <f>VLOOKUP(K:K,面签资料路径!A:C,2,0)</f>
        <v>#N/A</v>
      </c>
      <c r="BG351" s="1" t="s">
        <v>207</v>
      </c>
      <c r="BH351" s="1" t="s">
        <v>185</v>
      </c>
      <c r="BJ351" s="1" t="s">
        <v>186</v>
      </c>
      <c r="BK351" s="1" t="str">
        <f t="shared" si="276"/>
        <v>自行修建</v>
      </c>
      <c r="BL351" s="1" t="s">
        <v>208</v>
      </c>
      <c r="BM351" s="1" t="s">
        <v>209</v>
      </c>
      <c r="BU351" s="34"/>
      <c r="BX351" s="1" t="s">
        <v>189</v>
      </c>
      <c r="BY351" s="1" t="s">
        <v>189</v>
      </c>
      <c r="BZ351" s="1" t="s">
        <v>189</v>
      </c>
      <c r="CA351" s="1" t="s">
        <v>189</v>
      </c>
      <c r="CB351" s="1" t="s">
        <v>189</v>
      </c>
      <c r="CC351" s="1" t="s">
        <v>188</v>
      </c>
      <c r="CD351" s="1" t="s">
        <v>189</v>
      </c>
      <c r="CE351" s="5"/>
      <c r="CF351" s="9"/>
      <c r="DC351" s="1" t="s">
        <v>169</v>
      </c>
      <c r="DD351" s="1" t="s">
        <v>210</v>
      </c>
      <c r="DE351" s="1" t="s">
        <v>220</v>
      </c>
      <c r="DF351" s="1" t="s">
        <v>211</v>
      </c>
      <c r="DG351" s="1" t="s">
        <v>2834</v>
      </c>
      <c r="DH351" s="1" t="s">
        <v>192</v>
      </c>
      <c r="DI351" s="1" t="s">
        <v>194</v>
      </c>
      <c r="DJ351" s="1" t="s">
        <v>194</v>
      </c>
      <c r="DK351" s="1" t="s">
        <v>253</v>
      </c>
      <c r="DL351" s="1" t="s">
        <v>194</v>
      </c>
      <c r="DM351" s="1">
        <v>162.23</v>
      </c>
      <c r="DN351" s="41">
        <f>ROUND(IF(AM351="是",IFERROR(DM351*EE351/SUMIF(F:F,F351,EE:EE),DM351),IFERROR(DM351*BT351/SUMIF(F:F,F351,BT:BT),DM351)),2)</f>
        <v>162.23</v>
      </c>
      <c r="DO351" s="41">
        <v>124.84</v>
      </c>
      <c r="DP351" s="41">
        <f>ROUND(IF(AM351="是",IFERROR(DO351*EE351/SUMIF(F:F,F351,EE:EE),DO351),IFERROR(DO351*BT351/SUMIF(F:F,F351,BT:BT),DO351)),2)</f>
        <v>124.84</v>
      </c>
      <c r="DQ351" s="41">
        <v>0</v>
      </c>
      <c r="DR351" s="41">
        <v>0</v>
      </c>
      <c r="DS351" s="41">
        <v>0</v>
      </c>
      <c r="DT351" s="41">
        <v>124.84</v>
      </c>
      <c r="DU351" s="41">
        <v>0</v>
      </c>
      <c r="DV351" s="41">
        <v>0</v>
      </c>
      <c r="DW351" s="41">
        <v>0</v>
      </c>
      <c r="DX351" s="41">
        <v>0</v>
      </c>
      <c r="DY351" s="41">
        <v>0</v>
      </c>
      <c r="DZ351" s="41">
        <v>0</v>
      </c>
      <c r="EA351" s="41">
        <v>0</v>
      </c>
      <c r="EB351" s="41">
        <v>0</v>
      </c>
      <c r="EC351" s="41">
        <v>0</v>
      </c>
      <c r="ED351" s="41">
        <v>0</v>
      </c>
      <c r="EE351" s="41">
        <f>ROUND(IF(AM351="是",SUM(DQ351:EC351),IFERROR(SUM(DQ351:EC351)*BT351/SUMIF(F:F,F351,BT:BT),SUM(DQ351:EC351))),2)</f>
        <v>124.84</v>
      </c>
      <c r="EF351" s="41" t="s">
        <v>195</v>
      </c>
      <c r="EG351" s="41">
        <f t="shared" ref="EG351:EG363" si="279">ROUND(IF(IFERROR(VALUE(CP351),0)&lt;1,IF(OR(ISNUMBER(SEARCH("B",F351)),IFERROR(VALUE(LEFT(AK351,4)),2000)&lt;1983),DN351,MIN(IF(IFERROR(VALUE(X351),0)&lt;1,0,MAX(MIN(IFERROR(VALUE(X351),0),5),3)*30),DN351)),MIN(MAX(IFERROR(VALUE(CP351),0),IF(OR(ISNUMBER(SEARCH("B",F351)),IFERROR(VALUE(LEFT(AK351,4)),2000)&lt;1983),DN351,MIN(IF(IFERROR(VALUE(X351),0)&lt;1,0,MAX(MIN(IFERROR(VALUE(X351),0),5),3)*30),DN351))),DN351)),2)</f>
        <v>90</v>
      </c>
      <c r="EH351" s="41">
        <f t="shared" ref="EH351:EH363" si="280">EE351*EG351/DN351</f>
        <v>69.2572273932072</v>
      </c>
      <c r="EI351" s="1">
        <v>1</v>
      </c>
      <c r="EJ351" s="41">
        <f t="shared" ref="EJ351:EJ363" si="281">DN351-EG351</f>
        <v>72.23</v>
      </c>
      <c r="EK351" s="41">
        <f t="shared" ref="EK351:EK363" si="282">EE351-EH351</f>
        <v>55.5827726067928</v>
      </c>
      <c r="EL351" s="41"/>
      <c r="EM351" s="33" t="str">
        <f t="shared" si="269"/>
        <v>经确认，该宗地总面积为162.23平方米，合法用地面积为90平方米，超占土地面积为72.23平方米;建筑总面积为0平方米，合法建筑面积为69.26平方米，超占建筑面积为55.58平方米</v>
      </c>
      <c r="EN351" s="33"/>
      <c r="EO351" s="43" t="str">
        <f t="shared" ref="EO351:EO363" si="283">IF(H351=1,IF(EJ351&gt;0,"该宗地面积为"&amp;ROUND(DN351,2)&amp;"平方米，合法面积为"&amp;ROUND(EG351,2)&amp;"平方米，超占土地面积为"&amp;ROUND(EJ351,2)&amp;"平方米；建筑总面积为"&amp;ROUND(ED351,2)&amp;"平方米，合法建筑面积为"&amp;ROUND(EH351,2)&amp;"平方米，超占建筑面积为"&amp;ROUND(EK351,2)&amp;"平方米。"&amp;CHAR(10),IF(EK351&gt;0,"建筑总面积为"&amp;ROUND(ED351,2)&amp;"平方米，合法建筑面积为"&amp;ROUND(EH351,2)&amp;"平方米，超占建筑面积为"&amp;ROUND(EK351,2)&amp;"平方米。"&amp;CHAR(10),))&amp;IF(U351=0,,U351&amp;"为本农村集体经济组织原成员"&amp;CHAR(10))&amp;IF(W351=0,,"该权利人为本农村集体经济组织原成员的合法继承人")&amp;IF(EN351=0,,EN351&amp;CHAR(10)),MID(EM351,5,1000))</f>
        <v>该宗地面积为162.23平方米，合法面积为90平方米，超占土地面积为72.23平方米；建筑总面积为0平方米，合法建筑面积为69.26平方米，超占建筑面积为55.58平方米。
</v>
      </c>
      <c r="ES351" s="1">
        <f t="shared" ref="ES351:ES363" si="284">ET351+EU351</f>
        <v>1</v>
      </c>
      <c r="ET351" s="1" t="str">
        <f t="shared" ref="ET351:ET363" si="285">DC351</f>
        <v>1</v>
      </c>
      <c r="EU351" s="1">
        <f t="shared" ref="EU351:EU363" si="286">IF(DS351=0,0,1)</f>
        <v>0</v>
      </c>
      <c r="EV351" s="1">
        <f t="shared" ref="EV351:EV363" si="287">IF(EU351=1,-1,1)</f>
        <v>1</v>
      </c>
      <c r="EW351" s="1" t="str">
        <f t="shared" ref="EW351:EW363" si="288">IF(EU351=0,"1-"&amp;ET351,"-1-"&amp;ET351)</f>
        <v>1-1</v>
      </c>
      <c r="EX351" s="1" t="str">
        <f t="shared" ref="EX351:EX363" si="289">ET351</f>
        <v>1</v>
      </c>
      <c r="EY351" s="1" t="str">
        <f t="shared" ref="EY351:EY363" si="290">EW351&amp;"层"</f>
        <v>1-1层</v>
      </c>
      <c r="EZ351" s="41"/>
      <c r="FA351" s="41"/>
      <c r="FB351" s="5">
        <v>20210526</v>
      </c>
      <c r="FC351" s="41"/>
      <c r="FD351" s="41"/>
      <c r="FE351" s="41"/>
      <c r="FF351" s="41"/>
      <c r="FG351" s="41"/>
      <c r="FH351" s="41"/>
      <c r="FI351" s="41"/>
      <c r="FJ351" s="41"/>
    </row>
    <row r="352" s="1" customFormat="1" ht="50" customHeight="1" spans="1:166">
      <c r="A352" s="1">
        <v>1</v>
      </c>
      <c r="B352" s="1" t="s">
        <v>2835</v>
      </c>
      <c r="C352" s="3" t="s">
        <v>2836</v>
      </c>
      <c r="D352" s="1" t="str">
        <f t="shared" si="270"/>
        <v>510821217203JC00428</v>
      </c>
      <c r="E352" s="1" t="str">
        <f t="shared" si="271"/>
        <v>510821217203JC00428F00010001</v>
      </c>
      <c r="F352" s="1" t="s">
        <v>2837</v>
      </c>
      <c r="G352" s="1" t="s">
        <v>169</v>
      </c>
      <c r="H352" s="1">
        <f>COUNTIF(F:F,F352)</f>
        <v>1</v>
      </c>
      <c r="I352" s="5" t="s">
        <v>170</v>
      </c>
      <c r="J352" s="9"/>
      <c r="L352" s="1" t="s">
        <v>2838</v>
      </c>
      <c r="M352" s="1">
        <f>COUNTIF(L:L,L352)</f>
        <v>1</v>
      </c>
      <c r="N352" s="1" t="s">
        <v>619</v>
      </c>
      <c r="P352" s="8" t="str">
        <f>IFERROR(HYPERLINK(VLOOKUP(L:L,户籍资料路径!A:C,2,FALSE),"有"),"无")</f>
        <v>有</v>
      </c>
      <c r="Q352" s="11" t="str">
        <f>IFERROR(HYPERLINK(VLOOKUP(L:L,权属资料路径!A:B,2,FALSE),"有"),"无")</f>
        <v>无</v>
      </c>
      <c r="R352" s="11" t="str">
        <f>IFERROR(HYPERLINK(VLOOKUP(F:F,调查资料路径!A:B,2,FALSE),"有"),"无")</f>
        <v>无</v>
      </c>
      <c r="S352" s="12" t="str">
        <f t="shared" si="272"/>
        <v>有</v>
      </c>
      <c r="T352" s="1" t="s">
        <v>2839</v>
      </c>
      <c r="X352" s="1" t="s">
        <v>241</v>
      </c>
      <c r="Y352" s="1" t="str">
        <f t="shared" si="273"/>
        <v>5</v>
      </c>
      <c r="Z352" s="9"/>
      <c r="AA352" s="1" t="str">
        <f>VLOOKUP(L:L,[1]Sheet1!$A:$N,2,FALSE)</f>
        <v>四川省旺苍县天星乡木瓜村1组20号</v>
      </c>
      <c r="AB352" s="1">
        <f t="shared" si="277"/>
        <v>0</v>
      </c>
      <c r="AC352" s="1" t="str">
        <f t="shared" si="278"/>
        <v>旺苍县天星乡木瓜村1组集体经济组织成员</v>
      </c>
      <c r="AD352" s="1">
        <v>628216</v>
      </c>
      <c r="AE352" s="1" t="s">
        <v>172</v>
      </c>
      <c r="AF352" s="1" t="s">
        <v>173</v>
      </c>
      <c r="AG352" s="1" t="s">
        <v>1934</v>
      </c>
      <c r="AH352" s="1" t="str">
        <f t="shared" si="274"/>
        <v>旺苍县天星乡木瓜村1组母玉生住宅一幢1-1层</v>
      </c>
      <c r="AJ352" s="1" t="s">
        <v>1935</v>
      </c>
      <c r="AK352" s="5" t="s">
        <v>2840</v>
      </c>
      <c r="AL352" s="5"/>
      <c r="AM352" s="5"/>
      <c r="AN352" s="5"/>
      <c r="AO352" s="5"/>
      <c r="AP352" s="24" t="s">
        <v>177</v>
      </c>
      <c r="AQ352" s="5"/>
      <c r="AR352" s="5"/>
      <c r="AS352" s="25" t="str">
        <f t="shared" si="275"/>
        <v>本宗地采用测距仪丈量了部分界址边长。界址线清楚，双方现场指界，与邻宗地无争议。</v>
      </c>
      <c r="AT352" s="5" t="s">
        <v>178</v>
      </c>
      <c r="AU352" s="1" t="s">
        <v>179</v>
      </c>
      <c r="AW352" s="1" t="s">
        <v>180</v>
      </c>
      <c r="AY352" s="5" t="s">
        <v>181</v>
      </c>
      <c r="BA352" s="1" t="s">
        <v>182</v>
      </c>
      <c r="BB352" s="1" t="s">
        <v>2318</v>
      </c>
      <c r="BD352" s="1" t="e">
        <f>VLOOKUP(K:K,面签资料路径!A:C,2,0)</f>
        <v>#N/A</v>
      </c>
      <c r="BG352" s="1" t="s">
        <v>207</v>
      </c>
      <c r="BH352" s="1" t="s">
        <v>185</v>
      </c>
      <c r="BJ352" s="1" t="s">
        <v>186</v>
      </c>
      <c r="BK352" s="1" t="str">
        <f t="shared" si="276"/>
        <v>自行修建</v>
      </c>
      <c r="BL352" s="1" t="s">
        <v>208</v>
      </c>
      <c r="BM352" s="1" t="s">
        <v>209</v>
      </c>
      <c r="BU352" s="34"/>
      <c r="BX352" s="1" t="s">
        <v>189</v>
      </c>
      <c r="BY352" s="1" t="s">
        <v>189</v>
      </c>
      <c r="BZ352" s="1" t="s">
        <v>189</v>
      </c>
      <c r="CA352" s="1" t="s">
        <v>189</v>
      </c>
      <c r="CB352" s="1" t="s">
        <v>189</v>
      </c>
      <c r="CC352" s="1" t="s">
        <v>188</v>
      </c>
      <c r="CD352" s="1" t="s">
        <v>189</v>
      </c>
      <c r="CE352" s="5"/>
      <c r="CF352" s="34"/>
      <c r="DC352" s="1" t="s">
        <v>169</v>
      </c>
      <c r="DD352" s="1" t="s">
        <v>210</v>
      </c>
      <c r="DE352" s="1" t="s">
        <v>220</v>
      </c>
      <c r="DF352" s="1" t="s">
        <v>211</v>
      </c>
      <c r="DG352" s="1" t="s">
        <v>220</v>
      </c>
      <c r="DH352" s="1" t="s">
        <v>220</v>
      </c>
      <c r="DI352" s="1" t="s">
        <v>194</v>
      </c>
      <c r="DJ352" s="1" t="s">
        <v>194</v>
      </c>
      <c r="DK352" s="1" t="s">
        <v>194</v>
      </c>
      <c r="DL352" s="1" t="s">
        <v>194</v>
      </c>
      <c r="DM352" s="1">
        <v>187.86</v>
      </c>
      <c r="DN352" s="41">
        <f>ROUND(IF(AM352="是",IFERROR(DM352*EE352/SUMIF(F:F,F352,EE:EE),DM352),IFERROR(DM352*BT352/SUMIF(F:F,F352,BT:BT),DM352)),2)</f>
        <v>187.86</v>
      </c>
      <c r="DO352" s="41">
        <v>136.53</v>
      </c>
      <c r="DP352" s="41">
        <f>ROUND(IF(AM352="是",IFERROR(DO352*EE352/SUMIF(F:F,F352,EE:EE),DO352),IFERROR(DO352*BT352/SUMIF(F:F,F352,BT:BT),DO352)),2)</f>
        <v>136.53</v>
      </c>
      <c r="DQ352" s="41">
        <v>0</v>
      </c>
      <c r="DR352" s="41">
        <v>0</v>
      </c>
      <c r="DS352" s="41">
        <v>0</v>
      </c>
      <c r="DT352" s="41">
        <v>136.53</v>
      </c>
      <c r="DU352" s="41">
        <v>0</v>
      </c>
      <c r="DV352" s="41">
        <v>0</v>
      </c>
      <c r="DW352" s="41">
        <v>0</v>
      </c>
      <c r="DX352" s="41">
        <v>0</v>
      </c>
      <c r="DY352" s="41">
        <v>0</v>
      </c>
      <c r="DZ352" s="41">
        <v>0</v>
      </c>
      <c r="EA352" s="41">
        <v>0</v>
      </c>
      <c r="EB352" s="41">
        <v>0</v>
      </c>
      <c r="EC352" s="41">
        <v>0</v>
      </c>
      <c r="ED352" s="41">
        <v>0</v>
      </c>
      <c r="EE352" s="41">
        <f>ROUND(IF(AM352="是",SUM(DQ352:EC352),IFERROR(SUM(DQ352:EC352)*BT352/SUMIF(F:F,F352,BT:BT),SUM(DQ352:EC352))),2)</f>
        <v>136.53</v>
      </c>
      <c r="EF352" s="41" t="s">
        <v>195</v>
      </c>
      <c r="EG352" s="41">
        <f t="shared" si="279"/>
        <v>187.86</v>
      </c>
      <c r="EH352" s="41">
        <f t="shared" si="280"/>
        <v>136.53</v>
      </c>
      <c r="EI352" s="1">
        <v>1</v>
      </c>
      <c r="EJ352" s="41">
        <f t="shared" si="281"/>
        <v>0</v>
      </c>
      <c r="EK352" s="41">
        <f t="shared" si="282"/>
        <v>0</v>
      </c>
      <c r="EL352" s="41"/>
      <c r="EM352" s="33" t="str">
        <f t="shared" si="269"/>
        <v>无</v>
      </c>
      <c r="EN352" s="33"/>
      <c r="EO352" s="43" t="str">
        <f t="shared" si="283"/>
        <v/>
      </c>
      <c r="ES352" s="1">
        <f t="shared" si="284"/>
        <v>1</v>
      </c>
      <c r="ET352" s="1" t="str">
        <f t="shared" si="285"/>
        <v>1</v>
      </c>
      <c r="EU352" s="1">
        <f t="shared" si="286"/>
        <v>0</v>
      </c>
      <c r="EV352" s="1">
        <f t="shared" si="287"/>
        <v>1</v>
      </c>
      <c r="EW352" s="1" t="str">
        <f t="shared" si="288"/>
        <v>1-1</v>
      </c>
      <c r="EX352" s="1" t="str">
        <f t="shared" si="289"/>
        <v>1</v>
      </c>
      <c r="EY352" s="1" t="str">
        <f t="shared" si="290"/>
        <v>1-1层</v>
      </c>
      <c r="EZ352" s="41"/>
      <c r="FA352" s="41"/>
      <c r="FB352" s="5">
        <v>20210526</v>
      </c>
      <c r="FC352" s="41"/>
      <c r="FD352" s="41"/>
      <c r="FE352" s="41"/>
      <c r="FF352" s="41"/>
      <c r="FG352" s="41"/>
      <c r="FH352" s="41"/>
      <c r="FI352" s="41"/>
      <c r="FJ352" s="41"/>
    </row>
    <row r="353" s="1" customFormat="1" ht="50" customHeight="1" spans="1:166">
      <c r="A353" s="1">
        <v>1</v>
      </c>
      <c r="B353" s="1" t="s">
        <v>2841</v>
      </c>
      <c r="C353" s="3" t="s">
        <v>2842</v>
      </c>
      <c r="D353" s="1" t="str">
        <f t="shared" si="270"/>
        <v>510821217203JC00429</v>
      </c>
      <c r="E353" s="1" t="str">
        <f t="shared" si="271"/>
        <v>510821217203JC00429F00010001</v>
      </c>
      <c r="F353" s="1" t="s">
        <v>2843</v>
      </c>
      <c r="G353" s="1" t="s">
        <v>169</v>
      </c>
      <c r="H353" s="1">
        <f>COUNTIF(F:F,F353)</f>
        <v>1</v>
      </c>
      <c r="I353" s="5" t="s">
        <v>170</v>
      </c>
      <c r="J353" s="9"/>
      <c r="K353" s="9"/>
      <c r="L353" s="1" t="s">
        <v>2844</v>
      </c>
      <c r="M353" s="1">
        <f>COUNTIF(L:L,L353)</f>
        <v>1</v>
      </c>
      <c r="P353" s="6" t="str">
        <f>IFERROR(HYPERLINK(VLOOKUP(L:L,户籍资料路径!A:C,2,FALSE),"有"),"无")</f>
        <v>有</v>
      </c>
      <c r="Q353" s="11" t="str">
        <f>IFERROR(HYPERLINK(VLOOKUP(K:K,权属资料路径!A:B,2,FALSE),"有"),"无")</f>
        <v>无</v>
      </c>
      <c r="R353" s="11" t="str">
        <f>IFERROR(HYPERLINK(VLOOKUP(F:F,调查资料路径!A:B,2,FALSE),"有"),"无")</f>
        <v>无</v>
      </c>
      <c r="S353" s="12" t="str">
        <f t="shared" si="272"/>
        <v>有</v>
      </c>
      <c r="T353" s="1" t="s">
        <v>2845</v>
      </c>
      <c r="X353" s="1" t="s">
        <v>169</v>
      </c>
      <c r="Y353" s="1" t="str">
        <f t="shared" si="273"/>
        <v>1</v>
      </c>
      <c r="Z353" s="1" t="s">
        <v>2846</v>
      </c>
      <c r="AA353" s="1" t="str">
        <f>VLOOKUP(L:L,[1]Sheet1!$A:$N,2,FALSE)</f>
        <v>四川省旺苍县天星乡木瓜村1组22号</v>
      </c>
      <c r="AB353" s="1">
        <f t="shared" si="277"/>
        <v>0</v>
      </c>
      <c r="AC353" s="1" t="str">
        <f t="shared" si="278"/>
        <v>旺苍县天星乡木瓜村1组集体经济组织成员</v>
      </c>
      <c r="AD353" s="1">
        <v>628216</v>
      </c>
      <c r="AE353" s="1" t="s">
        <v>172</v>
      </c>
      <c r="AF353" s="1" t="s">
        <v>173</v>
      </c>
      <c r="AG353" s="1" t="s">
        <v>1934</v>
      </c>
      <c r="AH353" s="1" t="str">
        <f t="shared" si="274"/>
        <v>旺苍县天星乡木瓜村1组母玉满住宅一幢1-1层</v>
      </c>
      <c r="AJ353" s="1" t="s">
        <v>1935</v>
      </c>
      <c r="AK353" s="5" t="s">
        <v>2847</v>
      </c>
      <c r="AL353" s="5"/>
      <c r="AM353" s="5"/>
      <c r="AN353" s="5"/>
      <c r="AO353" s="5"/>
      <c r="AP353" s="24" t="s">
        <v>177</v>
      </c>
      <c r="AQ353" s="5"/>
      <c r="AR353" s="5"/>
      <c r="AS353" s="25" t="str">
        <f t="shared" si="275"/>
        <v>本宗地采用测距仪丈量了部分界址边长。界址线清楚，双方现场指界，与邻宗地无争议。</v>
      </c>
      <c r="AT353" s="5" t="s">
        <v>178</v>
      </c>
      <c r="AU353" s="1" t="s">
        <v>179</v>
      </c>
      <c r="AW353" s="1" t="s">
        <v>180</v>
      </c>
      <c r="AY353" s="5" t="s">
        <v>181</v>
      </c>
      <c r="BA353" s="1" t="s">
        <v>570</v>
      </c>
      <c r="BB353" s="1">
        <v>0</v>
      </c>
      <c r="BD353" s="1" t="e">
        <f>VLOOKUP(K:K,面签资料路径!A:C,2,0)</f>
        <v>#N/A</v>
      </c>
      <c r="BG353" s="1" t="s">
        <v>207</v>
      </c>
      <c r="BH353" s="1" t="s">
        <v>185</v>
      </c>
      <c r="BJ353" s="1" t="s">
        <v>186</v>
      </c>
      <c r="BK353" s="1" t="str">
        <f t="shared" si="276"/>
        <v>自行修建</v>
      </c>
      <c r="BL353" s="1" t="s">
        <v>208</v>
      </c>
      <c r="BM353" s="1" t="s">
        <v>209</v>
      </c>
      <c r="BU353" s="34"/>
      <c r="BX353" s="1" t="s">
        <v>189</v>
      </c>
      <c r="BY353" s="1" t="s">
        <v>189</v>
      </c>
      <c r="BZ353" s="1" t="s">
        <v>189</v>
      </c>
      <c r="CA353" s="1" t="s">
        <v>189</v>
      </c>
      <c r="CB353" s="1" t="s">
        <v>189</v>
      </c>
      <c r="CC353" s="1" t="s">
        <v>188</v>
      </c>
      <c r="CD353" s="1" t="s">
        <v>189</v>
      </c>
      <c r="CE353" s="5"/>
      <c r="CF353" s="34"/>
      <c r="DC353" s="1" t="s">
        <v>169</v>
      </c>
      <c r="DD353" s="1" t="s">
        <v>210</v>
      </c>
      <c r="DE353" s="1" t="s">
        <v>2848</v>
      </c>
      <c r="DF353" s="1" t="s">
        <v>211</v>
      </c>
      <c r="DG353" s="1" t="s">
        <v>2849</v>
      </c>
      <c r="DH353" s="1" t="s">
        <v>192</v>
      </c>
      <c r="DI353" s="1" t="s">
        <v>253</v>
      </c>
      <c r="DJ353" s="1" t="s">
        <v>194</v>
      </c>
      <c r="DK353" s="1" t="s">
        <v>253</v>
      </c>
      <c r="DL353" s="1" t="s">
        <v>194</v>
      </c>
      <c r="DM353" s="1">
        <v>64.41</v>
      </c>
      <c r="DN353" s="41">
        <f>ROUND(IF(AM353="是",IFERROR(DM353*EE353/SUMIF(F:F,F353,EE:EE),DM353),IFERROR(DM353*BT353/SUMIF(F:F,F353,BT:BT),DM353)),2)</f>
        <v>64.41</v>
      </c>
      <c r="DO353" s="41">
        <v>52.81</v>
      </c>
      <c r="DP353" s="41">
        <f>ROUND(IF(AM353="是",IFERROR(DO353*EE353/SUMIF(F:F,F353,EE:EE),DO353),IFERROR(DO353*BT353/SUMIF(F:F,F353,BT:BT),DO353)),2)</f>
        <v>52.81</v>
      </c>
      <c r="DQ353" s="41">
        <v>0</v>
      </c>
      <c r="DR353" s="41">
        <v>0</v>
      </c>
      <c r="DS353" s="41">
        <v>0</v>
      </c>
      <c r="DT353" s="41">
        <v>52.81</v>
      </c>
      <c r="DU353" s="41">
        <v>0</v>
      </c>
      <c r="DV353" s="41">
        <v>0</v>
      </c>
      <c r="DW353" s="41">
        <v>0</v>
      </c>
      <c r="DX353" s="41">
        <v>0</v>
      </c>
      <c r="DY353" s="41">
        <v>0</v>
      </c>
      <c r="DZ353" s="41">
        <v>0</v>
      </c>
      <c r="EA353" s="41">
        <v>0</v>
      </c>
      <c r="EB353" s="41">
        <v>0</v>
      </c>
      <c r="EC353" s="41">
        <v>0</v>
      </c>
      <c r="ED353" s="41">
        <v>0</v>
      </c>
      <c r="EE353" s="41">
        <f>ROUND(IF(AM353="是",SUM(DQ353:EC353),IFERROR(SUM(DQ353:EC353)*BT353/SUMIF(F:F,F353,BT:BT),SUM(DQ353:EC353))),2)</f>
        <v>52.81</v>
      </c>
      <c r="EF353" s="41" t="s">
        <v>195</v>
      </c>
      <c r="EG353" s="41">
        <f t="shared" si="279"/>
        <v>64.41</v>
      </c>
      <c r="EH353" s="41">
        <f t="shared" si="280"/>
        <v>52.81</v>
      </c>
      <c r="EI353" s="1">
        <v>1</v>
      </c>
      <c r="EJ353" s="41">
        <f t="shared" si="281"/>
        <v>0</v>
      </c>
      <c r="EK353" s="41">
        <f t="shared" si="282"/>
        <v>0</v>
      </c>
      <c r="EL353" s="41"/>
      <c r="EM353" s="33" t="str">
        <f t="shared" si="269"/>
        <v>无</v>
      </c>
      <c r="EN353" s="33"/>
      <c r="EO353" s="43" t="str">
        <f t="shared" si="283"/>
        <v/>
      </c>
      <c r="ES353" s="1">
        <f t="shared" si="284"/>
        <v>1</v>
      </c>
      <c r="ET353" s="1" t="str">
        <f t="shared" si="285"/>
        <v>1</v>
      </c>
      <c r="EU353" s="1">
        <f t="shared" si="286"/>
        <v>0</v>
      </c>
      <c r="EV353" s="1">
        <f t="shared" si="287"/>
        <v>1</v>
      </c>
      <c r="EW353" s="1" t="str">
        <f t="shared" si="288"/>
        <v>1-1</v>
      </c>
      <c r="EX353" s="1" t="str">
        <f t="shared" si="289"/>
        <v>1</v>
      </c>
      <c r="EY353" s="1" t="str">
        <f t="shared" si="290"/>
        <v>1-1层</v>
      </c>
      <c r="EZ353" s="41"/>
      <c r="FA353" s="41"/>
      <c r="FB353" s="5">
        <v>20210526</v>
      </c>
      <c r="FC353" s="41"/>
      <c r="FD353" s="41"/>
      <c r="FE353" s="41"/>
      <c r="FF353" s="41"/>
      <c r="FG353" s="41"/>
      <c r="FH353" s="41"/>
      <c r="FI353" s="41"/>
      <c r="FJ353" s="41"/>
    </row>
    <row r="354" s="1" customFormat="1" ht="50" customHeight="1" spans="1:166">
      <c r="A354" s="1">
        <v>1</v>
      </c>
      <c r="B354" s="1" t="s">
        <v>2850</v>
      </c>
      <c r="C354" s="3" t="s">
        <v>2851</v>
      </c>
      <c r="D354" s="1" t="str">
        <f t="shared" si="270"/>
        <v>510821217203JC00430</v>
      </c>
      <c r="E354" s="1" t="str">
        <f t="shared" si="271"/>
        <v>510821217203JC00430F00010001</v>
      </c>
      <c r="F354" s="1" t="s">
        <v>2852</v>
      </c>
      <c r="G354" s="1" t="s">
        <v>169</v>
      </c>
      <c r="H354" s="1">
        <f>COUNTIF(F:F,F354)</f>
        <v>1</v>
      </c>
      <c r="I354" s="5" t="s">
        <v>170</v>
      </c>
      <c r="L354" s="1" t="s">
        <v>2853</v>
      </c>
      <c r="M354" s="1">
        <f>COUNTIF(L:L,L354)</f>
        <v>1</v>
      </c>
      <c r="P354" s="6" t="str">
        <f>IFERROR(HYPERLINK(VLOOKUP(L:L,户籍资料路径!A:C,2,FALSE),"有"),"无")</f>
        <v>有</v>
      </c>
      <c r="Q354" s="11" t="str">
        <f>IFERROR(HYPERLINK(VLOOKUP(K:K,权属资料路径!A:B,2,FALSE),"有"),"无")</f>
        <v>无</v>
      </c>
      <c r="R354" s="11" t="str">
        <f>IFERROR(HYPERLINK(VLOOKUP(F:F,调查资料路径!A:B,2,FALSE),"有"),"无")</f>
        <v>无</v>
      </c>
      <c r="S354" s="12" t="str">
        <f t="shared" si="272"/>
        <v>有</v>
      </c>
      <c r="T354" s="1" t="s">
        <v>2854</v>
      </c>
      <c r="X354" s="1" t="s">
        <v>202</v>
      </c>
      <c r="Y354" s="1" t="str">
        <f t="shared" si="273"/>
        <v>4</v>
      </c>
      <c r="Z354" s="1" t="s">
        <v>2855</v>
      </c>
      <c r="AA354" s="1" t="str">
        <f>VLOOKUP(L:L,[1]Sheet1!$A:$N,2,FALSE)</f>
        <v>四川省旺苍县天星乡木瓜村1组33号</v>
      </c>
      <c r="AB354" s="1">
        <f t="shared" si="277"/>
        <v>0</v>
      </c>
      <c r="AC354" s="1" t="str">
        <f t="shared" si="278"/>
        <v>旺苍县天星乡木瓜村1组集体经济组织成员</v>
      </c>
      <c r="AD354" s="1">
        <v>628216</v>
      </c>
      <c r="AE354" s="1" t="s">
        <v>172</v>
      </c>
      <c r="AF354" s="1" t="s">
        <v>173</v>
      </c>
      <c r="AG354" s="1" t="s">
        <v>1934</v>
      </c>
      <c r="AH354" s="1" t="str">
        <f t="shared" si="274"/>
        <v>旺苍县天星乡木瓜村1组宋于凯住宅一幢1-1层</v>
      </c>
      <c r="AJ354" s="1" t="s">
        <v>1935</v>
      </c>
      <c r="AK354" s="5" t="s">
        <v>2756</v>
      </c>
      <c r="AL354" s="5"/>
      <c r="AM354" s="5"/>
      <c r="AN354" s="5"/>
      <c r="AO354" s="5"/>
      <c r="AP354" s="24" t="s">
        <v>177</v>
      </c>
      <c r="AQ354" s="5"/>
      <c r="AR354" s="5"/>
      <c r="AS354" s="25" t="str">
        <f t="shared" si="275"/>
        <v>本宗地采用测距仪丈量了部分界址边长。界址线清楚，双方现场指界，与邻宗地无争议。</v>
      </c>
      <c r="AT354" s="5" t="s">
        <v>178</v>
      </c>
      <c r="AU354" s="1" t="s">
        <v>179</v>
      </c>
      <c r="AW354" s="1" t="s">
        <v>180</v>
      </c>
      <c r="AY354" s="5" t="s">
        <v>181</v>
      </c>
      <c r="BA354" s="1" t="s">
        <v>570</v>
      </c>
      <c r="BB354" s="1">
        <v>0</v>
      </c>
      <c r="BD354" s="1" t="e">
        <f>VLOOKUP(K:K,面签资料路径!A:C,2,0)</f>
        <v>#N/A</v>
      </c>
      <c r="BG354" s="1" t="s">
        <v>207</v>
      </c>
      <c r="BH354" s="1" t="s">
        <v>185</v>
      </c>
      <c r="BJ354" s="1" t="s">
        <v>186</v>
      </c>
      <c r="BK354" s="1" t="str">
        <f t="shared" si="276"/>
        <v>自行修建</v>
      </c>
      <c r="BL354" s="1" t="s">
        <v>208</v>
      </c>
      <c r="BM354" s="1" t="s">
        <v>209</v>
      </c>
      <c r="BU354" s="34"/>
      <c r="BX354" s="1" t="s">
        <v>188</v>
      </c>
      <c r="BY354" s="1" t="s">
        <v>189</v>
      </c>
      <c r="BZ354" s="1" t="s">
        <v>189</v>
      </c>
      <c r="CA354" s="1" t="s">
        <v>189</v>
      </c>
      <c r="CB354" s="1" t="s">
        <v>189</v>
      </c>
      <c r="CC354" s="1" t="s">
        <v>188</v>
      </c>
      <c r="CD354" s="1" t="s">
        <v>189</v>
      </c>
      <c r="CE354" s="5"/>
      <c r="CF354" s="34"/>
      <c r="DC354" s="1" t="s">
        <v>169</v>
      </c>
      <c r="DD354" s="1" t="s">
        <v>210</v>
      </c>
      <c r="DE354" s="1" t="s">
        <v>2741</v>
      </c>
      <c r="DF354" s="1" t="s">
        <v>220</v>
      </c>
      <c r="DG354" s="1" t="s">
        <v>193</v>
      </c>
      <c r="DH354" s="1" t="s">
        <v>193</v>
      </c>
      <c r="DI354" s="1" t="s">
        <v>194</v>
      </c>
      <c r="DJ354" s="1" t="s">
        <v>194</v>
      </c>
      <c r="DK354" s="1" t="s">
        <v>194</v>
      </c>
      <c r="DL354" s="1" t="s">
        <v>194</v>
      </c>
      <c r="DM354" s="1">
        <v>100.89</v>
      </c>
      <c r="DN354" s="41">
        <f>ROUND(IF(AM354="是",IFERROR(DM354*EE354/SUMIF(F:F,F354,EE:EE),DM354),IFERROR(DM354*BT354/SUMIF(F:F,F354,BT:BT),DM354)),2)</f>
        <v>100.89</v>
      </c>
      <c r="DO354" s="41">
        <v>72.24</v>
      </c>
      <c r="DP354" s="41">
        <f>ROUND(IF(AM354="是",IFERROR(DO354*EE354/SUMIF(F:F,F354,EE:EE),DO354),IFERROR(DO354*BT354/SUMIF(F:F,F354,BT:BT),DO354)),2)</f>
        <v>72.24</v>
      </c>
      <c r="DQ354" s="41">
        <v>0</v>
      </c>
      <c r="DR354" s="41">
        <v>0</v>
      </c>
      <c r="DS354" s="41">
        <v>0</v>
      </c>
      <c r="DT354" s="41">
        <v>72.24</v>
      </c>
      <c r="DU354" s="41">
        <v>0</v>
      </c>
      <c r="DV354" s="41">
        <v>0</v>
      </c>
      <c r="DW354" s="41">
        <v>0</v>
      </c>
      <c r="DX354" s="41">
        <v>0</v>
      </c>
      <c r="DY354" s="41">
        <v>0</v>
      </c>
      <c r="DZ354" s="41">
        <v>0</v>
      </c>
      <c r="EA354" s="41">
        <v>0</v>
      </c>
      <c r="EB354" s="41">
        <v>0</v>
      </c>
      <c r="EC354" s="41">
        <v>0</v>
      </c>
      <c r="ED354" s="41">
        <v>0</v>
      </c>
      <c r="EE354" s="41">
        <f>ROUND(IF(AM354="是",SUM(DQ354:EC354),IFERROR(SUM(DQ354:EC354)*BT354/SUMIF(F:F,F354,BT:BT),SUM(DQ354:EC354))),2)</f>
        <v>72.24</v>
      </c>
      <c r="EF354" s="41" t="s">
        <v>195</v>
      </c>
      <c r="EG354" s="41">
        <f t="shared" si="279"/>
        <v>100.89</v>
      </c>
      <c r="EH354" s="41">
        <f t="shared" si="280"/>
        <v>72.24</v>
      </c>
      <c r="EI354" s="1">
        <v>1</v>
      </c>
      <c r="EJ354" s="41">
        <f t="shared" si="281"/>
        <v>0</v>
      </c>
      <c r="EK354" s="41">
        <f t="shared" si="282"/>
        <v>0</v>
      </c>
      <c r="EL354" s="41"/>
      <c r="EM354" s="33" t="str">
        <f t="shared" si="269"/>
        <v>无</v>
      </c>
      <c r="EN354" s="33"/>
      <c r="EO354" s="43" t="str">
        <f t="shared" si="283"/>
        <v/>
      </c>
      <c r="ES354" s="1">
        <f t="shared" si="284"/>
        <v>1</v>
      </c>
      <c r="ET354" s="1" t="str">
        <f t="shared" si="285"/>
        <v>1</v>
      </c>
      <c r="EU354" s="1">
        <f t="shared" si="286"/>
        <v>0</v>
      </c>
      <c r="EV354" s="1">
        <f t="shared" si="287"/>
        <v>1</v>
      </c>
      <c r="EW354" s="1" t="str">
        <f t="shared" si="288"/>
        <v>1-1</v>
      </c>
      <c r="EX354" s="1" t="str">
        <f t="shared" si="289"/>
        <v>1</v>
      </c>
      <c r="EY354" s="1" t="str">
        <f t="shared" si="290"/>
        <v>1-1层</v>
      </c>
      <c r="EZ354" s="41"/>
      <c r="FA354" s="41"/>
      <c r="FB354" s="5">
        <v>20210526</v>
      </c>
      <c r="FC354" s="41"/>
      <c r="FD354" s="41"/>
      <c r="FE354" s="41"/>
      <c r="FF354" s="41"/>
      <c r="FG354" s="41"/>
      <c r="FH354" s="41"/>
      <c r="FI354" s="41"/>
      <c r="FJ354" s="41"/>
    </row>
    <row r="355" s="1" customFormat="1" ht="50" customHeight="1" spans="1:166">
      <c r="A355" s="1">
        <v>1</v>
      </c>
      <c r="B355" s="1" t="s">
        <v>2856</v>
      </c>
      <c r="C355" s="3" t="s">
        <v>2857</v>
      </c>
      <c r="D355" s="1" t="str">
        <f t="shared" si="270"/>
        <v>510821217203JC00432</v>
      </c>
      <c r="E355" s="1" t="str">
        <f t="shared" si="271"/>
        <v>510821217203JC00432F00010001</v>
      </c>
      <c r="F355" s="1" t="s">
        <v>2858</v>
      </c>
      <c r="G355" s="1" t="s">
        <v>169</v>
      </c>
      <c r="H355" s="1">
        <f>COUNTIF(F:F,F355)</f>
        <v>1</v>
      </c>
      <c r="I355" s="5" t="s">
        <v>170</v>
      </c>
      <c r="J355"/>
      <c r="L355" s="1" t="s">
        <v>2859</v>
      </c>
      <c r="M355" s="1">
        <f>COUNTIF(L:L,L355)</f>
        <v>1</v>
      </c>
      <c r="P355" s="6" t="str">
        <f>IFERROR(HYPERLINK(VLOOKUP(L:L,户籍资料路径!A:C,2,FALSE),"有"),"无")</f>
        <v>有</v>
      </c>
      <c r="Q355" s="11" t="str">
        <f>IFERROR(HYPERLINK(VLOOKUP(K:K,权属资料路径!A:B,2,FALSE),"有"),"无")</f>
        <v>无</v>
      </c>
      <c r="R355" s="11" t="str">
        <f>IFERROR(HYPERLINK(VLOOKUP(F:F,调查资料路径!A:B,2,FALSE),"有"),"无")</f>
        <v>无</v>
      </c>
      <c r="S355" s="12" t="str">
        <f t="shared" si="272"/>
        <v>有</v>
      </c>
      <c r="T355" s="1" t="s">
        <v>2860</v>
      </c>
      <c r="X355" s="1" t="s">
        <v>169</v>
      </c>
      <c r="Y355" s="1" t="str">
        <f t="shared" si="273"/>
        <v>1</v>
      </c>
      <c r="Z355" s="1" t="s">
        <v>2861</v>
      </c>
      <c r="AA355" s="1" t="str">
        <f>VLOOKUP(L:L,[1]Sheet1!$A:$N,2,FALSE)</f>
        <v>四川省旺苍县天星乡木瓜村1组62号</v>
      </c>
      <c r="AB355" s="1">
        <f t="shared" si="277"/>
        <v>0</v>
      </c>
      <c r="AC355" s="1" t="str">
        <f t="shared" si="278"/>
        <v>旺苍县天星乡木瓜村1组集体经济组织成员</v>
      </c>
      <c r="AD355" s="1">
        <v>628216</v>
      </c>
      <c r="AE355" s="1" t="s">
        <v>172</v>
      </c>
      <c r="AF355" s="1" t="s">
        <v>173</v>
      </c>
      <c r="AG355" s="1" t="s">
        <v>1934</v>
      </c>
      <c r="AH355" s="1" t="str">
        <f t="shared" si="274"/>
        <v>旺苍县天星乡木瓜村1组付朝英住宅一幢1-1层</v>
      </c>
      <c r="AJ355" s="1" t="s">
        <v>1935</v>
      </c>
      <c r="AK355" s="5" t="s">
        <v>2862</v>
      </c>
      <c r="AL355" s="5"/>
      <c r="AM355" s="5"/>
      <c r="AN355" s="5"/>
      <c r="AO355" s="5"/>
      <c r="AP355" s="24" t="s">
        <v>177</v>
      </c>
      <c r="AQ355" s="5"/>
      <c r="AR355" s="5"/>
      <c r="AS355" s="25" t="str">
        <f t="shared" si="275"/>
        <v>本宗地采用测距仪丈量了部分界址边长。界址线清楚，双方现场指界，与邻宗地无争议。</v>
      </c>
      <c r="AT355" s="5" t="s">
        <v>178</v>
      </c>
      <c r="AU355" s="1" t="s">
        <v>179</v>
      </c>
      <c r="AW355" s="1" t="s">
        <v>180</v>
      </c>
      <c r="AY355" s="5" t="s">
        <v>181</v>
      </c>
      <c r="BA355" s="1" t="s">
        <v>570</v>
      </c>
      <c r="BB355" s="1">
        <v>0</v>
      </c>
      <c r="BD355" s="1" t="e">
        <f>VLOOKUP(K:K,面签资料路径!A:C,2,0)</f>
        <v>#N/A</v>
      </c>
      <c r="BG355" s="1" t="s">
        <v>207</v>
      </c>
      <c r="BH355" s="1" t="s">
        <v>185</v>
      </c>
      <c r="BJ355" s="1" t="s">
        <v>186</v>
      </c>
      <c r="BK355" s="1" t="str">
        <f t="shared" si="276"/>
        <v>自行修建</v>
      </c>
      <c r="BL355" s="1" t="s">
        <v>208</v>
      </c>
      <c r="BM355" s="1" t="s">
        <v>209</v>
      </c>
      <c r="BU355" s="34"/>
      <c r="BX355" s="1" t="s">
        <v>189</v>
      </c>
      <c r="BY355" s="1" t="s">
        <v>189</v>
      </c>
      <c r="BZ355" s="1" t="s">
        <v>189</v>
      </c>
      <c r="CA355" s="1" t="s">
        <v>189</v>
      </c>
      <c r="CB355" s="1" t="s">
        <v>189</v>
      </c>
      <c r="CC355" s="1" t="s">
        <v>188</v>
      </c>
      <c r="CD355" s="1" t="s">
        <v>189</v>
      </c>
      <c r="CE355" s="5"/>
      <c r="CF355" s="34"/>
      <c r="DC355" s="1" t="s">
        <v>169</v>
      </c>
      <c r="DD355" s="1" t="s">
        <v>210</v>
      </c>
      <c r="DE355" s="1" t="s">
        <v>211</v>
      </c>
      <c r="DF355" s="1" t="s">
        <v>2863</v>
      </c>
      <c r="DG355" s="1" t="s">
        <v>2863</v>
      </c>
      <c r="DH355" s="1" t="s">
        <v>2864</v>
      </c>
      <c r="DI355" s="1" t="s">
        <v>194</v>
      </c>
      <c r="DJ355" s="1" t="s">
        <v>194</v>
      </c>
      <c r="DK355" s="1" t="s">
        <v>194</v>
      </c>
      <c r="DL355" s="1" t="s">
        <v>253</v>
      </c>
      <c r="DM355" s="1">
        <v>100.22</v>
      </c>
      <c r="DN355" s="41">
        <f>ROUND(IF(AM355="是",IFERROR(DM355*EE355/SUMIF(F:F,F355,EE:EE),DM355),IFERROR(DM355*BT355/SUMIF(F:F,F355,BT:BT),DM355)),2)</f>
        <v>100.22</v>
      </c>
      <c r="DO355" s="41">
        <v>80.29</v>
      </c>
      <c r="DP355" s="41">
        <f>ROUND(IF(AM355="是",IFERROR(DO355*EE355/SUMIF(F:F,F355,EE:EE),DO355),IFERROR(DO355*BT355/SUMIF(F:F,F355,BT:BT),DO355)),2)</f>
        <v>80.29</v>
      </c>
      <c r="DQ355" s="41">
        <v>0</v>
      </c>
      <c r="DR355" s="41">
        <v>0</v>
      </c>
      <c r="DS355" s="41">
        <v>0</v>
      </c>
      <c r="DT355" s="41">
        <v>80.29</v>
      </c>
      <c r="DU355" s="41">
        <v>0</v>
      </c>
      <c r="DV355" s="41">
        <v>0</v>
      </c>
      <c r="DW355" s="41">
        <v>0</v>
      </c>
      <c r="DX355" s="41">
        <v>0</v>
      </c>
      <c r="DY355" s="41">
        <v>0</v>
      </c>
      <c r="DZ355" s="41">
        <v>0</v>
      </c>
      <c r="EA355" s="41">
        <v>0</v>
      </c>
      <c r="EB355" s="41">
        <v>0</v>
      </c>
      <c r="EC355" s="41">
        <v>0</v>
      </c>
      <c r="ED355" s="41">
        <v>0</v>
      </c>
      <c r="EE355" s="41">
        <f>ROUND(IF(AM355="是",SUM(DQ355:EC355),IFERROR(SUM(DQ355:EC355)*BT355/SUMIF(F:F,F355,BT:BT),SUM(DQ355:EC355))),2)</f>
        <v>80.29</v>
      </c>
      <c r="EF355" s="41" t="s">
        <v>195</v>
      </c>
      <c r="EG355" s="41">
        <f t="shared" si="279"/>
        <v>90</v>
      </c>
      <c r="EH355" s="41">
        <f t="shared" si="280"/>
        <v>72.1023747754939</v>
      </c>
      <c r="EI355" s="1">
        <v>1</v>
      </c>
      <c r="EJ355" s="41">
        <f t="shared" si="281"/>
        <v>10.22</v>
      </c>
      <c r="EK355" s="41">
        <f t="shared" si="282"/>
        <v>8.18762522450609</v>
      </c>
      <c r="EL355" s="41"/>
      <c r="EM355" s="33" t="str">
        <f t="shared" si="269"/>
        <v>经确认，该宗地总面积为100.22平方米，合法用地面积为90平方米，超占土地面积为10.22平方米;建筑总面积为0平方米，合法建筑面积为72.1平方米，超占建筑面积为8.19平方米</v>
      </c>
      <c r="EN355" s="33"/>
      <c r="EO355" s="43" t="str">
        <f t="shared" si="283"/>
        <v>该宗地面积为100.22平方米，合法面积为90平方米，超占土地面积为10.22平方米；建筑总面积为0平方米，合法建筑面积为72.1平方米，超占建筑面积为8.19平方米。
</v>
      </c>
      <c r="ES355" s="1">
        <f t="shared" si="284"/>
        <v>1</v>
      </c>
      <c r="ET355" s="1" t="str">
        <f t="shared" si="285"/>
        <v>1</v>
      </c>
      <c r="EU355" s="1">
        <f t="shared" si="286"/>
        <v>0</v>
      </c>
      <c r="EV355" s="1">
        <f t="shared" si="287"/>
        <v>1</v>
      </c>
      <c r="EW355" s="1" t="str">
        <f t="shared" si="288"/>
        <v>1-1</v>
      </c>
      <c r="EX355" s="1" t="str">
        <f t="shared" si="289"/>
        <v>1</v>
      </c>
      <c r="EY355" s="1" t="str">
        <f t="shared" si="290"/>
        <v>1-1层</v>
      </c>
      <c r="EZ355" s="41"/>
      <c r="FA355" s="41"/>
      <c r="FB355" s="5">
        <v>20210526</v>
      </c>
      <c r="FC355" s="41"/>
      <c r="FD355" s="41"/>
      <c r="FE355" s="41"/>
      <c r="FF355" s="41"/>
      <c r="FG355" s="41"/>
      <c r="FH355" s="41"/>
      <c r="FI355" s="41"/>
      <c r="FJ355" s="41"/>
    </row>
    <row r="356" s="1" customFormat="1" ht="50" customHeight="1" spans="1:166">
      <c r="A356" s="1">
        <v>1</v>
      </c>
      <c r="B356" s="1" t="s">
        <v>2865</v>
      </c>
      <c r="C356" s="3" t="s">
        <v>2866</v>
      </c>
      <c r="D356" s="1" t="str">
        <f t="shared" si="270"/>
        <v>510821217203JC00433</v>
      </c>
      <c r="E356" s="1" t="str">
        <f t="shared" si="271"/>
        <v>510821217203JC00433F00010001</v>
      </c>
      <c r="F356" s="1" t="s">
        <v>2867</v>
      </c>
      <c r="G356" s="1" t="s">
        <v>169</v>
      </c>
      <c r="H356" s="1">
        <f>COUNTIF(F:F,F356)</f>
        <v>1</v>
      </c>
      <c r="I356" s="5" t="s">
        <v>170</v>
      </c>
      <c r="L356" s="1" t="s">
        <v>2868</v>
      </c>
      <c r="M356" s="1">
        <f>COUNTIF(L:L,L356)</f>
        <v>1</v>
      </c>
      <c r="P356" s="6" t="str">
        <f>IFERROR(HYPERLINK(VLOOKUP(L:L,户籍资料路径!A:C,2,FALSE),"有"),"无")</f>
        <v>有</v>
      </c>
      <c r="Q356" s="11" t="str">
        <f>IFERROR(HYPERLINK(VLOOKUP(K:K,权属资料路径!A:B,2,FALSE),"有"),"无")</f>
        <v>无</v>
      </c>
      <c r="R356" s="11" t="str">
        <f>IFERROR(HYPERLINK(VLOOKUP(F:F,调查资料路径!A:B,2,FALSE),"有"),"无")</f>
        <v>无</v>
      </c>
      <c r="S356" s="12" t="str">
        <f t="shared" si="272"/>
        <v>有</v>
      </c>
      <c r="T356" s="1" t="s">
        <v>2869</v>
      </c>
      <c r="X356" s="1" t="s">
        <v>202</v>
      </c>
      <c r="Y356" s="1" t="str">
        <f t="shared" si="273"/>
        <v>4</v>
      </c>
      <c r="Z356" s="15" t="s">
        <v>2870</v>
      </c>
      <c r="AA356" s="1" t="str">
        <f>VLOOKUP(L:L,[1]Sheet1!$A:$N,2,FALSE)</f>
        <v>四川省旺苍县天星乡木瓜村1组41号</v>
      </c>
      <c r="AB356" s="1">
        <f t="shared" si="277"/>
        <v>0</v>
      </c>
      <c r="AC356" s="1" t="str">
        <f t="shared" si="278"/>
        <v>旺苍县天星乡木瓜村1组集体经济组织成员</v>
      </c>
      <c r="AD356" s="1">
        <v>628216</v>
      </c>
      <c r="AE356" s="1" t="s">
        <v>172</v>
      </c>
      <c r="AF356" s="1" t="s">
        <v>173</v>
      </c>
      <c r="AG356" s="1" t="s">
        <v>1934</v>
      </c>
      <c r="AH356" s="1" t="str">
        <f t="shared" si="274"/>
        <v>旺苍县天星乡木瓜村1组康林昌住宅一幢1-3层</v>
      </c>
      <c r="AJ356" s="1" t="s">
        <v>1935</v>
      </c>
      <c r="AK356" s="5" t="s">
        <v>2871</v>
      </c>
      <c r="AL356" s="5"/>
      <c r="AM356" s="5"/>
      <c r="AN356" s="5"/>
      <c r="AO356" s="5"/>
      <c r="AP356" s="24" t="s">
        <v>177</v>
      </c>
      <c r="AQ356" s="5" t="s">
        <v>492</v>
      </c>
      <c r="AR356" s="5"/>
      <c r="AS356" s="25" t="str">
        <f t="shared" si="275"/>
        <v>本宗地采用测距仪丈量了部分界址边长。界址线清楚，双方现场指界，与邻宗地无争议。该权利人还有一处宅基地。</v>
      </c>
      <c r="AT356" s="5" t="s">
        <v>178</v>
      </c>
      <c r="AU356" s="1" t="s">
        <v>179</v>
      </c>
      <c r="AW356" s="1" t="s">
        <v>180</v>
      </c>
      <c r="AY356" s="5" t="s">
        <v>181</v>
      </c>
      <c r="BA356" s="1" t="s">
        <v>570</v>
      </c>
      <c r="BB356" s="1" t="s">
        <v>857</v>
      </c>
      <c r="BD356" s="1" t="e">
        <f>VLOOKUP(K:K,面签资料路径!A:C,2,0)</f>
        <v>#N/A</v>
      </c>
      <c r="BG356" s="1" t="s">
        <v>207</v>
      </c>
      <c r="BH356" s="1" t="s">
        <v>185</v>
      </c>
      <c r="BJ356" s="1" t="s">
        <v>186</v>
      </c>
      <c r="BK356" s="1" t="str">
        <f t="shared" si="276"/>
        <v>自行修建</v>
      </c>
      <c r="BL356" s="1" t="s">
        <v>208</v>
      </c>
      <c r="BM356" s="1" t="s">
        <v>209</v>
      </c>
      <c r="BU356" s="34"/>
      <c r="BX356" s="1" t="s">
        <v>189</v>
      </c>
      <c r="BY356" s="1" t="s">
        <v>189</v>
      </c>
      <c r="BZ356" s="1" t="s">
        <v>188</v>
      </c>
      <c r="CA356" s="1" t="s">
        <v>189</v>
      </c>
      <c r="CB356" s="1" t="s">
        <v>189</v>
      </c>
      <c r="CC356" s="1" t="s">
        <v>188</v>
      </c>
      <c r="CD356" s="1" t="s">
        <v>189</v>
      </c>
      <c r="CE356" s="5"/>
      <c r="CF356" s="34"/>
      <c r="DC356" s="1" t="s">
        <v>233</v>
      </c>
      <c r="DD356" s="1" t="s">
        <v>244</v>
      </c>
      <c r="DE356" s="1" t="s">
        <v>211</v>
      </c>
      <c r="DF356" s="1" t="s">
        <v>220</v>
      </c>
      <c r="DG356" s="1" t="s">
        <v>2863</v>
      </c>
      <c r="DH356" s="1" t="s">
        <v>2872</v>
      </c>
      <c r="DI356" s="1" t="s">
        <v>194</v>
      </c>
      <c r="DJ356" s="1" t="s">
        <v>194</v>
      </c>
      <c r="DK356" s="1" t="s">
        <v>194</v>
      </c>
      <c r="DL356" s="1" t="s">
        <v>194</v>
      </c>
      <c r="DM356" s="1">
        <v>211.27</v>
      </c>
      <c r="DN356" s="41">
        <f>ROUND(IF(AM356="是",IFERROR(DM356*EE356/SUMIF(F:F,F356,EE:EE),DM356),IFERROR(DM356*BT356/SUMIF(F:F,F356,BT:BT),DM356)),2)</f>
        <v>211.27</v>
      </c>
      <c r="DO356" s="41">
        <v>191.8</v>
      </c>
      <c r="DP356" s="41">
        <f>ROUND(IF(AM356="是",IFERROR(DO356*EE356/SUMIF(F:F,F356,EE:EE),DO356),IFERROR(DO356*BT356/SUMIF(F:F,F356,BT:BT),DO356)),2)</f>
        <v>191.8</v>
      </c>
      <c r="DQ356" s="41">
        <v>0</v>
      </c>
      <c r="DR356" s="41">
        <v>0</v>
      </c>
      <c r="DS356" s="41">
        <v>0</v>
      </c>
      <c r="DT356" s="41">
        <v>187.26</v>
      </c>
      <c r="DU356" s="41">
        <v>154.31</v>
      </c>
      <c r="DV356" s="41">
        <v>149.63</v>
      </c>
      <c r="DW356" s="41">
        <v>0</v>
      </c>
      <c r="DX356" s="41">
        <v>0</v>
      </c>
      <c r="DY356" s="41">
        <v>0</v>
      </c>
      <c r="DZ356" s="41">
        <v>0</v>
      </c>
      <c r="EA356" s="41">
        <v>0</v>
      </c>
      <c r="EB356" s="41">
        <v>0</v>
      </c>
      <c r="EC356" s="41">
        <v>22.3</v>
      </c>
      <c r="ED356" s="41">
        <v>0</v>
      </c>
      <c r="EE356" s="41">
        <f>ROUND(IF(AM356="是",SUM(DQ356:EC356),IFERROR(SUM(DQ356:EC356)*BT356/SUMIF(F:F,F356,BT:BT),SUM(DQ356:EC356))),2)</f>
        <v>513.5</v>
      </c>
      <c r="EF356" s="41" t="s">
        <v>195</v>
      </c>
      <c r="EG356" s="41">
        <f t="shared" si="279"/>
        <v>120</v>
      </c>
      <c r="EH356" s="41">
        <f t="shared" si="280"/>
        <v>291.664694466796</v>
      </c>
      <c r="EI356" s="1">
        <v>3</v>
      </c>
      <c r="EJ356" s="41">
        <f t="shared" si="281"/>
        <v>91.27</v>
      </c>
      <c r="EK356" s="41">
        <f t="shared" si="282"/>
        <v>221.835305533204</v>
      </c>
      <c r="EL356" s="41"/>
      <c r="EM356" s="33" t="str">
        <f t="shared" si="269"/>
        <v>经确认，该宗地总面积为211.27平方米，合法用地面积为120平方米，超占土地面积为91.27平方米;建筑总面积为0平方米，合法建筑面积为291.66平方米，超占建筑面积为221.84平方米</v>
      </c>
      <c r="EN356" s="33"/>
      <c r="EO356" s="43" t="str">
        <f t="shared" si="283"/>
        <v>该宗地面积为211.27平方米，合法面积为120平方米，超占土地面积为91.27平方米；建筑总面积为0平方米，合法建筑面积为291.66平方米，超占建筑面积为221.84平方米。
</v>
      </c>
      <c r="ES356" s="1">
        <f t="shared" si="284"/>
        <v>3</v>
      </c>
      <c r="ET356" s="1" t="str">
        <f t="shared" si="285"/>
        <v>3</v>
      </c>
      <c r="EU356" s="1">
        <f t="shared" si="286"/>
        <v>0</v>
      </c>
      <c r="EV356" s="1">
        <f t="shared" si="287"/>
        <v>1</v>
      </c>
      <c r="EW356" s="1" t="str">
        <f t="shared" si="288"/>
        <v>1-3</v>
      </c>
      <c r="EX356" s="1" t="str">
        <f t="shared" si="289"/>
        <v>3</v>
      </c>
      <c r="EY356" s="1" t="str">
        <f t="shared" si="290"/>
        <v>1-3层</v>
      </c>
      <c r="EZ356" s="41"/>
      <c r="FA356" s="41"/>
      <c r="FB356" s="5">
        <v>20210526</v>
      </c>
      <c r="FC356" s="41"/>
      <c r="FD356" s="41"/>
      <c r="FE356" s="41"/>
      <c r="FF356" s="41"/>
      <c r="FG356" s="41"/>
      <c r="FH356" s="41"/>
      <c r="FI356" s="41"/>
      <c r="FJ356" s="41"/>
    </row>
    <row r="357" s="1" customFormat="1" ht="50" customHeight="1" spans="1:166">
      <c r="A357" s="1">
        <v>1</v>
      </c>
      <c r="B357" s="1" t="s">
        <v>2873</v>
      </c>
      <c r="C357" s="3" t="s">
        <v>2874</v>
      </c>
      <c r="D357" s="1" t="str">
        <f t="shared" si="270"/>
        <v>510821217203JC00435</v>
      </c>
      <c r="E357" s="1" t="str">
        <f t="shared" si="271"/>
        <v>510821217203JC00435F00010001</v>
      </c>
      <c r="F357" s="1" t="s">
        <v>2875</v>
      </c>
      <c r="G357" s="1" t="s">
        <v>169</v>
      </c>
      <c r="H357" s="1">
        <f>COUNTIF(F:F,F357)</f>
        <v>1</v>
      </c>
      <c r="I357" s="5" t="s">
        <v>170</v>
      </c>
      <c r="L357" s="1" t="s">
        <v>2876</v>
      </c>
      <c r="M357" s="1">
        <f>COUNTIF(L:L,L357)</f>
        <v>1</v>
      </c>
      <c r="P357" s="6" t="str">
        <f>IFERROR(HYPERLINK(VLOOKUP(L:L,户籍资料路径!A:C,2,FALSE),"有"),"无")</f>
        <v>有</v>
      </c>
      <c r="Q357" s="11" t="str">
        <f>IFERROR(HYPERLINK(VLOOKUP(K:K,权属资料路径!A:B,2,FALSE),"有"),"无")</f>
        <v>无</v>
      </c>
      <c r="R357" s="11" t="str">
        <f>IFERROR(HYPERLINK(VLOOKUP(F:F,调查资料路径!A:B,2,FALSE),"有"),"无")</f>
        <v>无</v>
      </c>
      <c r="S357" s="12" t="str">
        <f t="shared" si="272"/>
        <v>有</v>
      </c>
      <c r="T357" s="1" t="s">
        <v>2877</v>
      </c>
      <c r="X357" s="1" t="s">
        <v>217</v>
      </c>
      <c r="Y357" s="1" t="str">
        <f t="shared" si="273"/>
        <v>2</v>
      </c>
      <c r="Z357" s="1" t="s">
        <v>2878</v>
      </c>
      <c r="AA357" s="1" t="str">
        <f>VLOOKUP(L:L,[1]Sheet1!$A:$N,2,FALSE)</f>
        <v>四川省旺苍县天星乡木瓜村3组17号</v>
      </c>
      <c r="AB357" s="1">
        <f t="shared" si="277"/>
        <v>0</v>
      </c>
      <c r="AC357" s="1" t="str">
        <f t="shared" si="278"/>
        <v>旺苍县天星乡木瓜村1组集体经济组织成员</v>
      </c>
      <c r="AD357" s="1">
        <v>628216</v>
      </c>
      <c r="AE357" s="1" t="s">
        <v>172</v>
      </c>
      <c r="AF357" s="1" t="s">
        <v>173</v>
      </c>
      <c r="AG357" s="1" t="s">
        <v>1934</v>
      </c>
      <c r="AH357" s="1" t="str">
        <f t="shared" si="274"/>
        <v>旺苍县天星乡木瓜村1组何国全住宅一幢1-1层</v>
      </c>
      <c r="AJ357" s="1" t="s">
        <v>1935</v>
      </c>
      <c r="AK357" s="5" t="s">
        <v>2879</v>
      </c>
      <c r="AL357" s="5"/>
      <c r="AM357" s="5"/>
      <c r="AN357" s="5"/>
      <c r="AO357" s="5"/>
      <c r="AP357" s="24" t="s">
        <v>177</v>
      </c>
      <c r="AQ357" s="5"/>
      <c r="AR357" s="5"/>
      <c r="AS357" s="25" t="str">
        <f t="shared" si="275"/>
        <v>本宗地采用测距仪丈量了部分界址边长。界址线清楚，双方现场指界，与邻宗地无争议。</v>
      </c>
      <c r="AT357" s="5" t="s">
        <v>178</v>
      </c>
      <c r="AU357" s="1" t="s">
        <v>179</v>
      </c>
      <c r="AW357" s="1" t="s">
        <v>180</v>
      </c>
      <c r="AY357" s="5" t="s">
        <v>181</v>
      </c>
      <c r="BA357" s="1" t="s">
        <v>570</v>
      </c>
      <c r="BB357" s="1">
        <v>0</v>
      </c>
      <c r="BD357" s="1" t="e">
        <f>VLOOKUP(K:K,面签资料路径!A:C,2,0)</f>
        <v>#N/A</v>
      </c>
      <c r="BG357" s="1" t="s">
        <v>207</v>
      </c>
      <c r="BH357" s="1" t="s">
        <v>185</v>
      </c>
      <c r="BJ357" s="1" t="s">
        <v>186</v>
      </c>
      <c r="BK357" s="1" t="str">
        <f t="shared" si="276"/>
        <v>自行修建</v>
      </c>
      <c r="BL357" s="1" t="s">
        <v>208</v>
      </c>
      <c r="BM357" s="1" t="s">
        <v>209</v>
      </c>
      <c r="BU357" s="34"/>
      <c r="BX357" s="1" t="s">
        <v>189</v>
      </c>
      <c r="BY357" s="1" t="s">
        <v>189</v>
      </c>
      <c r="BZ357" s="1" t="s">
        <v>189</v>
      </c>
      <c r="CA357" s="1" t="s">
        <v>189</v>
      </c>
      <c r="CB357" s="1" t="s">
        <v>189</v>
      </c>
      <c r="CC357" s="1" t="s">
        <v>188</v>
      </c>
      <c r="CD357" s="1" t="s">
        <v>189</v>
      </c>
      <c r="CE357" s="5"/>
      <c r="CF357" s="34"/>
      <c r="DC357" s="1" t="s">
        <v>169</v>
      </c>
      <c r="DD357" s="1" t="s">
        <v>210</v>
      </c>
      <c r="DE357" s="1" t="s">
        <v>2880</v>
      </c>
      <c r="DF357" s="1" t="s">
        <v>220</v>
      </c>
      <c r="DG357" s="1" t="s">
        <v>2881</v>
      </c>
      <c r="DH357" s="1" t="s">
        <v>211</v>
      </c>
      <c r="DI357" s="1" t="s">
        <v>194</v>
      </c>
      <c r="DJ357" s="1" t="s">
        <v>194</v>
      </c>
      <c r="DK357" s="1" t="s">
        <v>194</v>
      </c>
      <c r="DL357" s="1" t="s">
        <v>194</v>
      </c>
      <c r="DM357" s="1">
        <v>105.17</v>
      </c>
      <c r="DN357" s="41">
        <f>ROUND(IF(AM357="是",IFERROR(DM357*EE357/SUMIF(F:F,F357,EE:EE),DM357),IFERROR(DM357*BT357/SUMIF(F:F,F357,BT:BT),DM357)),2)</f>
        <v>105.17</v>
      </c>
      <c r="DO357" s="41">
        <v>77.19</v>
      </c>
      <c r="DP357" s="41">
        <f>ROUND(IF(AM357="是",IFERROR(DO357*EE357/SUMIF(F:F,F357,EE:EE),DO357),IFERROR(DO357*BT357/SUMIF(F:F,F357,BT:BT),DO357)),2)</f>
        <v>77.19</v>
      </c>
      <c r="DQ357" s="41">
        <v>0</v>
      </c>
      <c r="DR357" s="41">
        <v>0</v>
      </c>
      <c r="DS357" s="41">
        <v>0</v>
      </c>
      <c r="DT357" s="41">
        <v>77.19</v>
      </c>
      <c r="DU357" s="41">
        <v>0</v>
      </c>
      <c r="DV357" s="41">
        <v>0</v>
      </c>
      <c r="DW357" s="41">
        <v>0</v>
      </c>
      <c r="DX357" s="41">
        <v>0</v>
      </c>
      <c r="DY357" s="41">
        <v>0</v>
      </c>
      <c r="DZ357" s="41">
        <v>0</v>
      </c>
      <c r="EA357" s="41">
        <v>0</v>
      </c>
      <c r="EB357" s="41">
        <v>0</v>
      </c>
      <c r="EC357" s="41">
        <v>0</v>
      </c>
      <c r="ED357" s="41">
        <v>0</v>
      </c>
      <c r="EE357" s="41">
        <f>ROUND(IF(AM357="是",SUM(DQ357:EC357),IFERROR(SUM(DQ357:EC357)*BT357/SUMIF(F:F,F357,BT:BT),SUM(DQ357:EC357))),2)</f>
        <v>77.19</v>
      </c>
      <c r="EF357" s="41" t="s">
        <v>195</v>
      </c>
      <c r="EG357" s="41">
        <f t="shared" si="279"/>
        <v>105.17</v>
      </c>
      <c r="EH357" s="41">
        <f t="shared" si="280"/>
        <v>77.19</v>
      </c>
      <c r="EI357" s="1">
        <v>1</v>
      </c>
      <c r="EJ357" s="41">
        <f t="shared" si="281"/>
        <v>0</v>
      </c>
      <c r="EK357" s="41">
        <f t="shared" si="282"/>
        <v>0</v>
      </c>
      <c r="EL357" s="41"/>
      <c r="EM357" s="33" t="str">
        <f t="shared" si="269"/>
        <v>无</v>
      </c>
      <c r="EN357" s="33"/>
      <c r="EO357" s="43" t="str">
        <f t="shared" si="283"/>
        <v/>
      </c>
      <c r="ES357" s="1">
        <f t="shared" si="284"/>
        <v>1</v>
      </c>
      <c r="ET357" s="1" t="str">
        <f t="shared" si="285"/>
        <v>1</v>
      </c>
      <c r="EU357" s="1">
        <f t="shared" si="286"/>
        <v>0</v>
      </c>
      <c r="EV357" s="1">
        <f t="shared" si="287"/>
        <v>1</v>
      </c>
      <c r="EW357" s="1" t="str">
        <f t="shared" si="288"/>
        <v>1-1</v>
      </c>
      <c r="EX357" s="1" t="str">
        <f t="shared" si="289"/>
        <v>1</v>
      </c>
      <c r="EY357" s="1" t="str">
        <f t="shared" si="290"/>
        <v>1-1层</v>
      </c>
      <c r="EZ357" s="41"/>
      <c r="FA357" s="41"/>
      <c r="FB357" s="5">
        <v>20210526</v>
      </c>
      <c r="FC357" s="41"/>
      <c r="FD357" s="41"/>
      <c r="FE357" s="41"/>
      <c r="FF357" s="41"/>
      <c r="FG357" s="41"/>
      <c r="FH357" s="41"/>
      <c r="FI357" s="41"/>
      <c r="FJ357" s="41"/>
    </row>
    <row r="358" s="1" customFormat="1" ht="50" customHeight="1" spans="1:166">
      <c r="A358" s="1">
        <v>1</v>
      </c>
      <c r="B358" s="1" t="s">
        <v>2882</v>
      </c>
      <c r="C358" s="3" t="s">
        <v>2883</v>
      </c>
      <c r="D358" s="1" t="str">
        <f t="shared" si="270"/>
        <v>510821217203JC00436</v>
      </c>
      <c r="E358" s="1" t="str">
        <f t="shared" si="271"/>
        <v>510821217203JC00436F00010001</v>
      </c>
      <c r="F358" s="1" t="s">
        <v>2884</v>
      </c>
      <c r="G358" s="1" t="s">
        <v>169</v>
      </c>
      <c r="H358" s="1">
        <f>COUNTIF(F:F,F358)</f>
        <v>1</v>
      </c>
      <c r="I358" s="5" t="s">
        <v>170</v>
      </c>
      <c r="L358" s="1" t="s">
        <v>2885</v>
      </c>
      <c r="M358" s="1">
        <f>COUNTIF(L:L,L358)</f>
        <v>1</v>
      </c>
      <c r="P358" s="6" t="str">
        <f>IFERROR(HYPERLINK(VLOOKUP(L:L,户籍资料路径!A:C,2,FALSE),"有"),"无")</f>
        <v>有</v>
      </c>
      <c r="Q358" s="11" t="str">
        <f>IFERROR(HYPERLINK(VLOOKUP(K:K,权属资料路径!A:B,2,FALSE),"有"),"无")</f>
        <v>无</v>
      </c>
      <c r="R358" s="11" t="str">
        <f>IFERROR(HYPERLINK(VLOOKUP(F:F,调查资料路径!A:B,2,FALSE),"有"),"无")</f>
        <v>无</v>
      </c>
      <c r="S358" s="12" t="str">
        <f t="shared" si="272"/>
        <v>有</v>
      </c>
      <c r="T358" s="1" t="s">
        <v>2886</v>
      </c>
      <c r="X358" s="1" t="s">
        <v>202</v>
      </c>
      <c r="Y358" s="1" t="str">
        <f t="shared" si="273"/>
        <v>4</v>
      </c>
      <c r="Z358" s="1" t="s">
        <v>2887</v>
      </c>
      <c r="AA358" s="1" t="str">
        <f>VLOOKUP(L:L,[1]Sheet1!$A:$N,2,FALSE)</f>
        <v>四川省旺苍县天星乡木瓜村1组17号</v>
      </c>
      <c r="AB358" s="1">
        <f t="shared" si="277"/>
        <v>0</v>
      </c>
      <c r="AC358" s="1" t="str">
        <f t="shared" si="278"/>
        <v>旺苍县天星乡木瓜村1组集体经济组织成员</v>
      </c>
      <c r="AD358" s="1">
        <v>628216</v>
      </c>
      <c r="AE358" s="1" t="s">
        <v>172</v>
      </c>
      <c r="AF358" s="1" t="s">
        <v>173</v>
      </c>
      <c r="AG358" s="1" t="s">
        <v>1934</v>
      </c>
      <c r="AH358" s="1" t="str">
        <f t="shared" si="274"/>
        <v>旺苍县天星乡木瓜村1组何平住宅一幢1-3层</v>
      </c>
      <c r="AJ358" s="1" t="s">
        <v>1935</v>
      </c>
      <c r="AK358" s="5" t="s">
        <v>2888</v>
      </c>
      <c r="AL358" s="5"/>
      <c r="AM358" s="5"/>
      <c r="AN358" s="5"/>
      <c r="AO358" s="5"/>
      <c r="AP358" s="24" t="s">
        <v>177</v>
      </c>
      <c r="AQ358" s="5"/>
      <c r="AR358" s="5"/>
      <c r="AS358" s="25" t="str">
        <f t="shared" si="275"/>
        <v>本宗地采用测距仪丈量了部分界址边长。界址线清楚，双方现场指界，与邻宗地无争议。</v>
      </c>
      <c r="AT358" s="5" t="s">
        <v>178</v>
      </c>
      <c r="AU358" s="1" t="s">
        <v>179</v>
      </c>
      <c r="AW358" s="1" t="s">
        <v>180</v>
      </c>
      <c r="AY358" s="5" t="s">
        <v>181</v>
      </c>
      <c r="BA358" s="1" t="s">
        <v>570</v>
      </c>
      <c r="BB358" s="1">
        <v>0</v>
      </c>
      <c r="BD358" s="1" t="e">
        <f>VLOOKUP(K:K,面签资料路径!A:C,2,0)</f>
        <v>#N/A</v>
      </c>
      <c r="BG358" s="1" t="s">
        <v>207</v>
      </c>
      <c r="BH358" s="1" t="s">
        <v>185</v>
      </c>
      <c r="BJ358" s="1" t="s">
        <v>186</v>
      </c>
      <c r="BK358" s="1" t="str">
        <f t="shared" si="276"/>
        <v>自行修建</v>
      </c>
      <c r="BL358" s="1" t="s">
        <v>208</v>
      </c>
      <c r="BM358" s="1" t="s">
        <v>209</v>
      </c>
      <c r="BU358" s="34"/>
      <c r="BX358" s="1" t="s">
        <v>189</v>
      </c>
      <c r="BY358" s="1" t="s">
        <v>189</v>
      </c>
      <c r="BZ358" s="1" t="s">
        <v>189</v>
      </c>
      <c r="CA358" s="1" t="s">
        <v>189</v>
      </c>
      <c r="CB358" s="1" t="s">
        <v>189</v>
      </c>
      <c r="CC358" s="1" t="s">
        <v>188</v>
      </c>
      <c r="CD358" s="1" t="s">
        <v>189</v>
      </c>
      <c r="CE358" s="5"/>
      <c r="CF358" s="34"/>
      <c r="DC358" s="1" t="s">
        <v>233</v>
      </c>
      <c r="DD358" s="1" t="s">
        <v>244</v>
      </c>
      <c r="DE358" s="1" t="s">
        <v>220</v>
      </c>
      <c r="DF358" s="1" t="s">
        <v>220</v>
      </c>
      <c r="DG358" s="1" t="s">
        <v>2889</v>
      </c>
      <c r="DH358" s="1" t="s">
        <v>211</v>
      </c>
      <c r="DI358" s="1" t="s">
        <v>194</v>
      </c>
      <c r="DJ358" s="1" t="s">
        <v>194</v>
      </c>
      <c r="DK358" s="1" t="s">
        <v>194</v>
      </c>
      <c r="DL358" s="1" t="s">
        <v>194</v>
      </c>
      <c r="DM358" s="1">
        <v>125.58</v>
      </c>
      <c r="DN358" s="41">
        <f>ROUND(IF(AM358="是",IFERROR(DM358*EE358/SUMIF(F:F,F358,EE:EE),DM358),IFERROR(DM358*BT358/SUMIF(F:F,F358,BT:BT),DM358)),2)</f>
        <v>125.58</v>
      </c>
      <c r="DO358" s="41">
        <v>114.64</v>
      </c>
      <c r="DP358" s="41">
        <f>ROUND(IF(AM358="是",IFERROR(DO358*EE358/SUMIF(F:F,F358,EE:EE),DO358),IFERROR(DO358*BT358/SUMIF(F:F,F358,BT:BT),DO358)),2)</f>
        <v>114.64</v>
      </c>
      <c r="DQ358" s="41">
        <v>0</v>
      </c>
      <c r="DR358" s="41">
        <v>0</v>
      </c>
      <c r="DS358" s="41">
        <v>0</v>
      </c>
      <c r="DT358" s="41">
        <v>114.64</v>
      </c>
      <c r="DU358" s="41">
        <v>108.69</v>
      </c>
      <c r="DV358" s="41">
        <v>52.46</v>
      </c>
      <c r="DW358" s="41">
        <v>0</v>
      </c>
      <c r="DX358" s="41">
        <v>0</v>
      </c>
      <c r="DY358" s="41">
        <v>0</v>
      </c>
      <c r="DZ358" s="41">
        <v>0</v>
      </c>
      <c r="EA358" s="41">
        <v>0</v>
      </c>
      <c r="EB358" s="41">
        <v>0</v>
      </c>
      <c r="EC358" s="41">
        <v>0</v>
      </c>
      <c r="ED358" s="41">
        <v>0</v>
      </c>
      <c r="EE358" s="41">
        <f>ROUND(IF(AM358="是",SUM(DQ358:EC358),IFERROR(SUM(DQ358:EC358)*BT358/SUMIF(F:F,F358,BT:BT),SUM(DQ358:EC358))),2)</f>
        <v>275.79</v>
      </c>
      <c r="EF358" s="41" t="s">
        <v>195</v>
      </c>
      <c r="EG358" s="41">
        <f t="shared" si="279"/>
        <v>120</v>
      </c>
      <c r="EH358" s="41">
        <f t="shared" si="280"/>
        <v>263.535594839943</v>
      </c>
      <c r="EI358" s="1">
        <v>3</v>
      </c>
      <c r="EJ358" s="41">
        <f t="shared" si="281"/>
        <v>5.58</v>
      </c>
      <c r="EK358" s="41">
        <f t="shared" si="282"/>
        <v>12.2544051600573</v>
      </c>
      <c r="EL358" s="41"/>
      <c r="EM358" s="33" t="str">
        <f t="shared" si="269"/>
        <v>经确认，该宗地总面积为125.58平方米，合法用地面积为120平方米，超占土地面积为5.58平方米;建筑总面积为0平方米，合法建筑面积为263.54平方米，超占建筑面积为12.25平方米</v>
      </c>
      <c r="EN358" s="33"/>
      <c r="EO358" s="43" t="str">
        <f t="shared" si="283"/>
        <v>该宗地面积为125.58平方米，合法面积为120平方米，超占土地面积为5.58平方米；建筑总面积为0平方米，合法建筑面积为263.54平方米，超占建筑面积为12.25平方米。
</v>
      </c>
      <c r="ES358" s="1">
        <f t="shared" si="284"/>
        <v>3</v>
      </c>
      <c r="ET358" s="1" t="str">
        <f t="shared" si="285"/>
        <v>3</v>
      </c>
      <c r="EU358" s="1">
        <f t="shared" si="286"/>
        <v>0</v>
      </c>
      <c r="EV358" s="1">
        <f t="shared" si="287"/>
        <v>1</v>
      </c>
      <c r="EW358" s="1" t="str">
        <f t="shared" si="288"/>
        <v>1-3</v>
      </c>
      <c r="EX358" s="1" t="str">
        <f t="shared" si="289"/>
        <v>3</v>
      </c>
      <c r="EY358" s="1" t="str">
        <f t="shared" si="290"/>
        <v>1-3层</v>
      </c>
      <c r="EZ358" s="41"/>
      <c r="FA358" s="41"/>
      <c r="FB358" s="5">
        <v>20210526</v>
      </c>
      <c r="FC358" s="41"/>
      <c r="FD358" s="41"/>
      <c r="FE358" s="41"/>
      <c r="FF358" s="41"/>
      <c r="FG358" s="41"/>
      <c r="FH358" s="41"/>
      <c r="FI358" s="41"/>
      <c r="FJ358" s="41"/>
    </row>
    <row r="359" s="1" customFormat="1" ht="50" customHeight="1" spans="1:166">
      <c r="A359" s="1">
        <v>1</v>
      </c>
      <c r="B359" s="1" t="s">
        <v>2890</v>
      </c>
      <c r="C359" s="3" t="s">
        <v>2891</v>
      </c>
      <c r="D359" s="1" t="str">
        <f t="shared" si="270"/>
        <v>510821217203JC00437</v>
      </c>
      <c r="E359" s="1" t="str">
        <f t="shared" si="271"/>
        <v>510821217203JC00437F00010001</v>
      </c>
      <c r="F359" s="1" t="s">
        <v>2892</v>
      </c>
      <c r="G359" s="1" t="s">
        <v>169</v>
      </c>
      <c r="H359" s="1">
        <f>COUNTIF(F:F,F359)</f>
        <v>1</v>
      </c>
      <c r="I359" s="5" t="s">
        <v>170</v>
      </c>
      <c r="L359" s="1" t="s">
        <v>2893</v>
      </c>
      <c r="M359" s="1">
        <f>COUNTIF(L:L,L359)</f>
        <v>1</v>
      </c>
      <c r="P359" s="6" t="str">
        <f>IFERROR(HYPERLINK(VLOOKUP(L:L,户籍资料路径!A:C,2,FALSE),"有"),"无")</f>
        <v>有</v>
      </c>
      <c r="Q359" s="11" t="str">
        <f>IFERROR(HYPERLINK(VLOOKUP(K:K,权属资料路径!A:B,2,FALSE),"有"),"无")</f>
        <v>无</v>
      </c>
      <c r="R359" s="11" t="str">
        <f>IFERROR(HYPERLINK(VLOOKUP(F:F,调查资料路径!A:B,2,FALSE),"有"),"无")</f>
        <v>无</v>
      </c>
      <c r="S359" s="12" t="str">
        <f t="shared" si="272"/>
        <v>有</v>
      </c>
      <c r="T359" s="1" t="s">
        <v>2894</v>
      </c>
      <c r="X359" s="1" t="s">
        <v>217</v>
      </c>
      <c r="Y359" s="1" t="str">
        <f t="shared" si="273"/>
        <v>2</v>
      </c>
      <c r="Z359" s="1" t="s">
        <v>2895</v>
      </c>
      <c r="AA359" s="1" t="str">
        <f>VLOOKUP(L:L,[1]Sheet1!$A:$N,2,FALSE)</f>
        <v>四川省旺苍县天星乡木瓜村1组60号</v>
      </c>
      <c r="AB359" s="1">
        <f t="shared" si="277"/>
        <v>0</v>
      </c>
      <c r="AC359" s="1" t="str">
        <f t="shared" si="278"/>
        <v>旺苍县天星乡木瓜村1组集体经济组织成员</v>
      </c>
      <c r="AD359" s="1">
        <v>628216</v>
      </c>
      <c r="AE359" s="1" t="s">
        <v>172</v>
      </c>
      <c r="AF359" s="1" t="s">
        <v>173</v>
      </c>
      <c r="AG359" s="1" t="s">
        <v>1934</v>
      </c>
      <c r="AH359" s="1" t="str">
        <f t="shared" si="274"/>
        <v>旺苍县天星乡木瓜村1组母玉安住宅一幢1-1层</v>
      </c>
      <c r="AJ359" s="1" t="s">
        <v>1935</v>
      </c>
      <c r="AK359" s="5" t="s">
        <v>352</v>
      </c>
      <c r="AL359" s="5"/>
      <c r="AM359" s="5"/>
      <c r="AN359" s="5"/>
      <c r="AO359" s="5"/>
      <c r="AP359" s="24" t="s">
        <v>177</v>
      </c>
      <c r="AQ359" s="9"/>
      <c r="AR359" s="5"/>
      <c r="AS359" s="25" t="str">
        <f t="shared" si="275"/>
        <v>本宗地采用测距仪丈量了部分界址边长。界址线清楚，双方现场指界，与邻宗地无争议。</v>
      </c>
      <c r="AT359" s="5" t="s">
        <v>178</v>
      </c>
      <c r="AU359" s="1" t="s">
        <v>179</v>
      </c>
      <c r="AW359" s="1" t="s">
        <v>180</v>
      </c>
      <c r="AY359" s="5" t="s">
        <v>181</v>
      </c>
      <c r="BA359" s="1" t="s">
        <v>570</v>
      </c>
      <c r="BB359" s="1">
        <v>0</v>
      </c>
      <c r="BD359" s="1" t="e">
        <f>VLOOKUP(K:K,面签资料路径!A:C,2,0)</f>
        <v>#N/A</v>
      </c>
      <c r="BG359" s="1" t="s">
        <v>207</v>
      </c>
      <c r="BH359" s="1" t="s">
        <v>185</v>
      </c>
      <c r="BJ359" s="1" t="s">
        <v>186</v>
      </c>
      <c r="BK359" s="1" t="str">
        <f t="shared" si="276"/>
        <v>自行修建</v>
      </c>
      <c r="BL359" s="1" t="s">
        <v>208</v>
      </c>
      <c r="BM359" s="1" t="s">
        <v>209</v>
      </c>
      <c r="BU359" s="34"/>
      <c r="BX359" s="1" t="s">
        <v>189</v>
      </c>
      <c r="BY359" s="1" t="s">
        <v>189</v>
      </c>
      <c r="BZ359" s="1" t="s">
        <v>189</v>
      </c>
      <c r="CA359" s="1" t="s">
        <v>189</v>
      </c>
      <c r="CB359" s="1" t="s">
        <v>189</v>
      </c>
      <c r="CC359" s="1" t="s">
        <v>188</v>
      </c>
      <c r="CD359" s="1" t="s">
        <v>189</v>
      </c>
      <c r="CE359" s="5"/>
      <c r="CF359" s="34"/>
      <c r="DC359" s="1" t="s">
        <v>169</v>
      </c>
      <c r="DD359" s="1" t="s">
        <v>210</v>
      </c>
      <c r="DE359" s="1" t="s">
        <v>2834</v>
      </c>
      <c r="DF359" s="1" t="s">
        <v>211</v>
      </c>
      <c r="DG359" s="1" t="s">
        <v>192</v>
      </c>
      <c r="DH359" s="1" t="s">
        <v>192</v>
      </c>
      <c r="DI359" s="1" t="s">
        <v>253</v>
      </c>
      <c r="DJ359" s="1" t="s">
        <v>194</v>
      </c>
      <c r="DK359" s="1" t="s">
        <v>194</v>
      </c>
      <c r="DL359" s="1" t="s">
        <v>194</v>
      </c>
      <c r="DM359" s="1">
        <v>164.98</v>
      </c>
      <c r="DN359" s="41">
        <f>ROUND(IF(AM359="是",IFERROR(DM359*EE359/SUMIF(F:F,F359,EE:EE),DM359),IFERROR(DM359*BT359/SUMIF(F:F,F359,BT:BT),DM359)),2)</f>
        <v>164.98</v>
      </c>
      <c r="DO359" s="41">
        <v>128.51</v>
      </c>
      <c r="DP359" s="41">
        <f>ROUND(IF(AM359="是",IFERROR(DO359*EE359/SUMIF(F:F,F359,EE:EE),DO359),IFERROR(DO359*BT359/SUMIF(F:F,F359,BT:BT),DO359)),2)</f>
        <v>128.51</v>
      </c>
      <c r="DQ359" s="41">
        <v>0</v>
      </c>
      <c r="DR359" s="41">
        <v>0</v>
      </c>
      <c r="DS359" s="41">
        <v>0</v>
      </c>
      <c r="DT359" s="41">
        <v>128.51</v>
      </c>
      <c r="DU359" s="41">
        <v>0</v>
      </c>
      <c r="DV359" s="41">
        <v>0</v>
      </c>
      <c r="DW359" s="41">
        <v>0</v>
      </c>
      <c r="DX359" s="41">
        <v>0</v>
      </c>
      <c r="DY359" s="41">
        <v>0</v>
      </c>
      <c r="DZ359" s="41">
        <v>0</v>
      </c>
      <c r="EA359" s="41">
        <v>0</v>
      </c>
      <c r="EB359" s="41">
        <v>0</v>
      </c>
      <c r="EC359" s="41">
        <v>0</v>
      </c>
      <c r="ED359" s="41">
        <v>0</v>
      </c>
      <c r="EE359" s="41">
        <f>ROUND(IF(AM359="是",SUM(DQ359:EC359),IFERROR(SUM(DQ359:EC359)*BT359/SUMIF(F:F,F359,BT:BT),SUM(DQ359:EC359))),2)</f>
        <v>128.51</v>
      </c>
      <c r="EF359" s="41" t="s">
        <v>195</v>
      </c>
      <c r="EG359" s="41">
        <f t="shared" si="279"/>
        <v>90</v>
      </c>
      <c r="EH359" s="41">
        <f t="shared" si="280"/>
        <v>70.1048611952964</v>
      </c>
      <c r="EI359" s="1">
        <v>1</v>
      </c>
      <c r="EJ359" s="41">
        <f t="shared" si="281"/>
        <v>74.98</v>
      </c>
      <c r="EK359" s="41">
        <f t="shared" si="282"/>
        <v>58.4051388047036</v>
      </c>
      <c r="EL359" s="41"/>
      <c r="EM359" s="33" t="str">
        <f t="shared" si="269"/>
        <v>经确认，该宗地总面积为164.98平方米，合法用地面积为90平方米，超占土地面积为74.98平方米;建筑总面积为0平方米，合法建筑面积为70.1平方米，超占建筑面积为58.41平方米</v>
      </c>
      <c r="EN359" s="33"/>
      <c r="EO359" s="43" t="str">
        <f t="shared" si="283"/>
        <v>该宗地面积为164.98平方米，合法面积为90平方米，超占土地面积为74.98平方米；建筑总面积为0平方米，合法建筑面积为70.1平方米，超占建筑面积为58.41平方米。
</v>
      </c>
      <c r="ES359" s="1">
        <f t="shared" si="284"/>
        <v>1</v>
      </c>
      <c r="ET359" s="1" t="str">
        <f t="shared" si="285"/>
        <v>1</v>
      </c>
      <c r="EU359" s="1">
        <f t="shared" si="286"/>
        <v>0</v>
      </c>
      <c r="EV359" s="1">
        <f t="shared" si="287"/>
        <v>1</v>
      </c>
      <c r="EW359" s="1" t="str">
        <f t="shared" si="288"/>
        <v>1-1</v>
      </c>
      <c r="EX359" s="1" t="str">
        <f t="shared" si="289"/>
        <v>1</v>
      </c>
      <c r="EY359" s="1" t="str">
        <f t="shared" si="290"/>
        <v>1-1层</v>
      </c>
      <c r="EZ359" s="41"/>
      <c r="FA359" s="41"/>
      <c r="FB359" s="5">
        <v>20210526</v>
      </c>
      <c r="FC359" s="41"/>
      <c r="FD359" s="41"/>
      <c r="FE359" s="41"/>
      <c r="FF359" s="41"/>
      <c r="FG359" s="41"/>
      <c r="FH359" s="41"/>
      <c r="FI359" s="41"/>
      <c r="FJ359" s="41"/>
    </row>
    <row r="360" s="1" customFormat="1" ht="50" customHeight="1" spans="1:166">
      <c r="A360" s="1">
        <v>1</v>
      </c>
      <c r="B360" s="1" t="s">
        <v>2896</v>
      </c>
      <c r="C360" s="3" t="s">
        <v>2897</v>
      </c>
      <c r="D360" s="1" t="str">
        <f t="shared" si="270"/>
        <v>510821217203JC00438</v>
      </c>
      <c r="E360" s="1" t="str">
        <f t="shared" si="271"/>
        <v>510821217203JC00438F00010001</v>
      </c>
      <c r="F360" s="1" t="s">
        <v>2898</v>
      </c>
      <c r="G360" s="1" t="s">
        <v>169</v>
      </c>
      <c r="H360" s="1">
        <f>COUNTIF(F:F,F360)</f>
        <v>1</v>
      </c>
      <c r="I360" s="5" t="s">
        <v>170</v>
      </c>
      <c r="J360" s="9"/>
      <c r="L360" s="1" t="s">
        <v>2899</v>
      </c>
      <c r="M360" s="1">
        <f>COUNTIF(L:L,L360)</f>
        <v>1</v>
      </c>
      <c r="P360" s="6" t="str">
        <f>IFERROR(HYPERLINK(VLOOKUP(L:L,户籍资料路径!A:C,2,FALSE),"有"),"无")</f>
        <v>有</v>
      </c>
      <c r="Q360" s="11" t="str">
        <f>IFERROR(HYPERLINK(VLOOKUP(L:L,权属资料路径!A:B,2,FALSE),"有"),"无")</f>
        <v>有</v>
      </c>
      <c r="R360" s="11" t="str">
        <f>IFERROR(HYPERLINK(VLOOKUP(F:F,调查资料路径!A:B,2,FALSE),"有"),"无")</f>
        <v>无</v>
      </c>
      <c r="S360" s="12" t="str">
        <f t="shared" si="272"/>
        <v>有</v>
      </c>
      <c r="T360" s="1" t="s">
        <v>2900</v>
      </c>
      <c r="X360" s="1" t="s">
        <v>841</v>
      </c>
      <c r="Y360" s="1" t="str">
        <f t="shared" si="273"/>
        <v>6</v>
      </c>
      <c r="Z360" s="1" t="s">
        <v>2901</v>
      </c>
      <c r="AA360" s="1" t="str">
        <f>VLOOKUP(L:L,[1]Sheet1!$A:$N,2,FALSE)</f>
        <v>四川省旺苍县天星乡木瓜村10组15号</v>
      </c>
      <c r="AB360" s="1">
        <f t="shared" si="277"/>
        <v>0</v>
      </c>
      <c r="AC360" s="1" t="str">
        <f t="shared" si="278"/>
        <v>旺苍县天星乡木瓜村1组集体经济组织成员</v>
      </c>
      <c r="AD360" s="1">
        <v>628216</v>
      </c>
      <c r="AE360" s="1" t="s">
        <v>172</v>
      </c>
      <c r="AF360" s="1" t="s">
        <v>173</v>
      </c>
      <c r="AG360" s="1" t="s">
        <v>1934</v>
      </c>
      <c r="AH360" s="1" t="str">
        <f t="shared" si="274"/>
        <v>旺苍县天星乡木瓜村1组彭合道住宅一幢1-3层</v>
      </c>
      <c r="AJ360" s="1" t="s">
        <v>1935</v>
      </c>
      <c r="AK360" s="5" t="s">
        <v>2902</v>
      </c>
      <c r="AL360" s="5"/>
      <c r="AM360" s="5"/>
      <c r="AN360" s="5"/>
      <c r="AO360" s="5"/>
      <c r="AP360" s="24" t="s">
        <v>177</v>
      </c>
      <c r="AQ360" s="27" t="s">
        <v>492</v>
      </c>
      <c r="AR360" s="5"/>
      <c r="AS360" s="25" t="str">
        <f t="shared" si="275"/>
        <v>本宗地采用测距仪丈量了部分界址边长。界址线清楚，双方现场指界，与邻宗地无争议。该权利人还有一处宅基地。</v>
      </c>
      <c r="AT360" s="5" t="s">
        <v>178</v>
      </c>
      <c r="AU360" s="1" t="s">
        <v>179</v>
      </c>
      <c r="AW360" s="1" t="s">
        <v>180</v>
      </c>
      <c r="AY360" s="5" t="s">
        <v>181</v>
      </c>
      <c r="BA360" s="1" t="s">
        <v>570</v>
      </c>
      <c r="BB360" s="1">
        <v>0</v>
      </c>
      <c r="BD360" s="1" t="e">
        <f>VLOOKUP(K:K,面签资料路径!A:C,2,0)</f>
        <v>#N/A</v>
      </c>
      <c r="BG360" s="1" t="s">
        <v>207</v>
      </c>
      <c r="BH360" s="1" t="s">
        <v>185</v>
      </c>
      <c r="BJ360" s="1" t="s">
        <v>186</v>
      </c>
      <c r="BK360" s="1" t="str">
        <f t="shared" si="276"/>
        <v>自行修建</v>
      </c>
      <c r="BL360" s="1" t="s">
        <v>208</v>
      </c>
      <c r="BM360" s="1" t="s">
        <v>209</v>
      </c>
      <c r="BU360" s="34"/>
      <c r="BX360" s="1" t="s">
        <v>188</v>
      </c>
      <c r="BY360" s="1" t="s">
        <v>189</v>
      </c>
      <c r="BZ360" s="1" t="s">
        <v>188</v>
      </c>
      <c r="CA360" s="1" t="s">
        <v>189</v>
      </c>
      <c r="CB360" s="1" t="s">
        <v>189</v>
      </c>
      <c r="CC360" s="1" t="s">
        <v>188</v>
      </c>
      <c r="CD360" s="1" t="s">
        <v>189</v>
      </c>
      <c r="CE360" s="5"/>
      <c r="CF360" s="34"/>
      <c r="CI360" s="33" t="s">
        <v>898</v>
      </c>
      <c r="CP360" s="33">
        <v>120</v>
      </c>
      <c r="DC360" s="1" t="s">
        <v>233</v>
      </c>
      <c r="DD360" s="1" t="s">
        <v>244</v>
      </c>
      <c r="DE360" s="1" t="s">
        <v>193</v>
      </c>
      <c r="DF360" s="1" t="s">
        <v>220</v>
      </c>
      <c r="DG360" s="1" t="s">
        <v>192</v>
      </c>
      <c r="DH360" s="1" t="s">
        <v>220</v>
      </c>
      <c r="DI360" s="1" t="s">
        <v>194</v>
      </c>
      <c r="DJ360" s="1" t="s">
        <v>194</v>
      </c>
      <c r="DK360" s="1" t="s">
        <v>194</v>
      </c>
      <c r="DL360" s="1" t="s">
        <v>194</v>
      </c>
      <c r="DM360" s="1">
        <v>162.87</v>
      </c>
      <c r="DN360" s="41">
        <f>ROUND(IF(AM360="是",IFERROR(DM360*EE360/SUMIF(F:F,F360,EE:EE),DM360),IFERROR(DM360*BT360/SUMIF(F:F,F360,BT:BT),DM360)),2)</f>
        <v>162.87</v>
      </c>
      <c r="DO360" s="41">
        <v>131.49</v>
      </c>
      <c r="DP360" s="41">
        <f>ROUND(IF(AM360="是",IFERROR(DO360*EE360/SUMIF(F:F,F360,EE:EE),DO360),IFERROR(DO360*BT360/SUMIF(F:F,F360,BT:BT),DO360)),2)</f>
        <v>131.49</v>
      </c>
      <c r="DQ360" s="41">
        <v>0</v>
      </c>
      <c r="DR360" s="41">
        <v>0</v>
      </c>
      <c r="DS360" s="41">
        <v>0</v>
      </c>
      <c r="DT360" s="41">
        <v>131.49</v>
      </c>
      <c r="DU360" s="41">
        <v>131.49</v>
      </c>
      <c r="DV360" s="41">
        <v>103.67</v>
      </c>
      <c r="DW360" s="41">
        <v>0</v>
      </c>
      <c r="DX360" s="41">
        <v>0</v>
      </c>
      <c r="DY360" s="41">
        <v>0</v>
      </c>
      <c r="DZ360" s="41">
        <v>0</v>
      </c>
      <c r="EA360" s="41">
        <v>0</v>
      </c>
      <c r="EB360" s="41">
        <v>0</v>
      </c>
      <c r="EC360" s="41">
        <v>0</v>
      </c>
      <c r="ED360" s="41">
        <v>0</v>
      </c>
      <c r="EE360" s="41">
        <f>ROUND(IF(AM360="是",SUM(DQ360:EC360),IFERROR(SUM(DQ360:EC360)*BT360/SUMIF(F:F,F360,BT:BT),SUM(DQ360:EC360))),2)</f>
        <v>366.65</v>
      </c>
      <c r="EF360" s="41" t="s">
        <v>195</v>
      </c>
      <c r="EG360" s="41">
        <f t="shared" si="279"/>
        <v>150</v>
      </c>
      <c r="EH360" s="41">
        <f t="shared" si="280"/>
        <v>337.677288635108</v>
      </c>
      <c r="EI360" s="1">
        <v>3</v>
      </c>
      <c r="EJ360" s="41">
        <f t="shared" si="281"/>
        <v>12.87</v>
      </c>
      <c r="EK360" s="41">
        <f t="shared" si="282"/>
        <v>28.9727113648922</v>
      </c>
      <c r="EL360" s="41"/>
      <c r="EM360" s="33" t="str">
        <f t="shared" si="269"/>
        <v>经确认，该宗地总面积为162.87平方米，合法用地面积为150平方米，超占土地面积为12.87平方米;建筑总面积为0平方米，合法建筑面积为337.68平方米，超占建筑面积为28.97平方米</v>
      </c>
      <c r="EN360" s="33"/>
      <c r="EO360" s="43" t="str">
        <f t="shared" si="283"/>
        <v>该宗地面积为162.87平方米，合法面积为150平方米，超占土地面积为12.87平方米；建筑总面积为0平方米，合法建筑面积为337.68平方米，超占建筑面积为28.97平方米。
</v>
      </c>
      <c r="ES360" s="1">
        <f t="shared" si="284"/>
        <v>3</v>
      </c>
      <c r="ET360" s="1" t="str">
        <f t="shared" si="285"/>
        <v>3</v>
      </c>
      <c r="EU360" s="1">
        <f t="shared" si="286"/>
        <v>0</v>
      </c>
      <c r="EV360" s="1">
        <f t="shared" si="287"/>
        <v>1</v>
      </c>
      <c r="EW360" s="1" t="str">
        <f t="shared" si="288"/>
        <v>1-3</v>
      </c>
      <c r="EX360" s="1" t="str">
        <f t="shared" si="289"/>
        <v>3</v>
      </c>
      <c r="EY360" s="1" t="str">
        <f t="shared" si="290"/>
        <v>1-3层</v>
      </c>
      <c r="EZ360" s="41"/>
      <c r="FA360" s="41"/>
      <c r="FB360" s="5">
        <v>20210526</v>
      </c>
      <c r="FC360" s="41"/>
      <c r="FD360" s="41"/>
      <c r="FE360" s="41"/>
      <c r="FF360" s="41"/>
      <c r="FG360" s="41"/>
      <c r="FH360" s="41"/>
      <c r="FI360" s="41"/>
      <c r="FJ360" s="41"/>
    </row>
    <row r="361" s="1" customFormat="1" ht="50" customHeight="1" spans="1:166">
      <c r="A361" s="1">
        <v>1</v>
      </c>
      <c r="B361" s="1" t="s">
        <v>2903</v>
      </c>
      <c r="C361" s="3" t="s">
        <v>2904</v>
      </c>
      <c r="D361" s="1" t="str">
        <f t="shared" si="270"/>
        <v>510821217203JC00440</v>
      </c>
      <c r="E361" s="1" t="str">
        <f t="shared" si="271"/>
        <v>510821217203JC00440F00010001</v>
      </c>
      <c r="F361" s="1" t="s">
        <v>2905</v>
      </c>
      <c r="G361" s="1" t="s">
        <v>169</v>
      </c>
      <c r="H361" s="1">
        <f>COUNTIF(F:F,F361)</f>
        <v>1</v>
      </c>
      <c r="I361" s="5" t="s">
        <v>170</v>
      </c>
      <c r="L361" s="1" t="s">
        <v>2906</v>
      </c>
      <c r="M361" s="1">
        <f>COUNTIF(L:L,L361)</f>
        <v>1</v>
      </c>
      <c r="P361" s="6" t="str">
        <f>IFERROR(HYPERLINK(VLOOKUP(L:L,户籍资料路径!A:C,2,FALSE),"有"),"无")</f>
        <v>有</v>
      </c>
      <c r="Q361" s="11" t="str">
        <f>IFERROR(HYPERLINK(VLOOKUP(K:K,权属资料路径!A:B,2,FALSE),"有"),"无")</f>
        <v>无</v>
      </c>
      <c r="R361" s="11" t="str">
        <f>IFERROR(HYPERLINK(VLOOKUP(F:F,调查资料路径!A:B,2,FALSE),"有"),"无")</f>
        <v>无</v>
      </c>
      <c r="S361" s="12" t="str">
        <f t="shared" si="272"/>
        <v>有</v>
      </c>
      <c r="T361" s="1" t="s">
        <v>2907</v>
      </c>
      <c r="X361" s="1" t="s">
        <v>233</v>
      </c>
      <c r="Y361" s="1" t="str">
        <f t="shared" si="273"/>
        <v>3</v>
      </c>
      <c r="Z361" s="1" t="s">
        <v>2908</v>
      </c>
      <c r="AA361" s="1" t="str">
        <f>VLOOKUP(L:L,[1]Sheet1!$A:$N,2,FALSE)</f>
        <v>四川省旺苍县天星乡木瓜村10组3号</v>
      </c>
      <c r="AB361" s="1">
        <f t="shared" si="277"/>
        <v>0</v>
      </c>
      <c r="AC361" s="1" t="str">
        <f t="shared" si="278"/>
        <v>旺苍县天星乡木瓜村1组集体经济组织成员</v>
      </c>
      <c r="AD361" s="1">
        <v>628216</v>
      </c>
      <c r="AE361" s="1" t="s">
        <v>172</v>
      </c>
      <c r="AF361" s="1" t="s">
        <v>173</v>
      </c>
      <c r="AG361" s="1" t="s">
        <v>1934</v>
      </c>
      <c r="AH361" s="1" t="str">
        <f t="shared" si="274"/>
        <v>旺苍县天星乡木瓜村1组胡建住宅一幢1-1层</v>
      </c>
      <c r="AJ361" s="1" t="s">
        <v>1935</v>
      </c>
      <c r="AK361" s="5" t="s">
        <v>2909</v>
      </c>
      <c r="AL361" s="5"/>
      <c r="AM361" s="5"/>
      <c r="AN361" s="5"/>
      <c r="AO361" s="5"/>
      <c r="AP361" s="24" t="s">
        <v>177</v>
      </c>
      <c r="AQ361" s="5"/>
      <c r="AR361" s="5"/>
      <c r="AS361" s="25" t="str">
        <f t="shared" si="275"/>
        <v>本宗地采用测距仪丈量了部分界址边长。界址线清楚，双方现场指界，与邻宗地无争议。</v>
      </c>
      <c r="AT361" s="5" t="s">
        <v>178</v>
      </c>
      <c r="AU361" s="1" t="s">
        <v>179</v>
      </c>
      <c r="AW361" s="1" t="s">
        <v>180</v>
      </c>
      <c r="AY361" s="5" t="s">
        <v>181</v>
      </c>
      <c r="BA361" s="1" t="s">
        <v>570</v>
      </c>
      <c r="BB361" s="1">
        <v>0</v>
      </c>
      <c r="BD361" s="1" t="e">
        <f>VLOOKUP(K:K,面签资料路径!A:C,2,0)</f>
        <v>#N/A</v>
      </c>
      <c r="BG361" s="1" t="s">
        <v>207</v>
      </c>
      <c r="BH361" s="1" t="s">
        <v>185</v>
      </c>
      <c r="BJ361" s="1" t="s">
        <v>186</v>
      </c>
      <c r="BK361" s="1" t="str">
        <f t="shared" si="276"/>
        <v>自行修建</v>
      </c>
      <c r="BL361" s="1" t="s">
        <v>208</v>
      </c>
      <c r="BM361" s="1" t="s">
        <v>209</v>
      </c>
      <c r="BU361" s="34"/>
      <c r="BX361" s="1" t="s">
        <v>188</v>
      </c>
      <c r="BY361" s="1" t="s">
        <v>189</v>
      </c>
      <c r="BZ361" s="1" t="s">
        <v>189</v>
      </c>
      <c r="CA361" s="1" t="s">
        <v>189</v>
      </c>
      <c r="CB361" s="1" t="s">
        <v>189</v>
      </c>
      <c r="CC361" s="1" t="s">
        <v>188</v>
      </c>
      <c r="CD361" s="1" t="s">
        <v>189</v>
      </c>
      <c r="CE361" s="5"/>
      <c r="CF361" s="34"/>
      <c r="CI361" s="9"/>
      <c r="CP361" s="9"/>
      <c r="DC361" s="1" t="s">
        <v>169</v>
      </c>
      <c r="DD361" s="1" t="s">
        <v>210</v>
      </c>
      <c r="DE361" s="1" t="s">
        <v>211</v>
      </c>
      <c r="DF361" s="1" t="s">
        <v>193</v>
      </c>
      <c r="DG361" s="1" t="s">
        <v>193</v>
      </c>
      <c r="DH361" s="1" t="s">
        <v>220</v>
      </c>
      <c r="DI361" s="1" t="s">
        <v>194</v>
      </c>
      <c r="DJ361" s="1" t="s">
        <v>194</v>
      </c>
      <c r="DK361" s="1" t="s">
        <v>194</v>
      </c>
      <c r="DL361" s="1" t="s">
        <v>194</v>
      </c>
      <c r="DM361" s="1">
        <v>260.94</v>
      </c>
      <c r="DN361" s="41">
        <f>ROUND(IF(AM361="是",IFERROR(DM361*EE361/SUMIF(F:F,F361,EE:EE),DM361),IFERROR(DM361*BT361/SUMIF(F:F,F361,BT:BT),DM361)),2)</f>
        <v>260.94</v>
      </c>
      <c r="DO361" s="41">
        <v>199.49</v>
      </c>
      <c r="DP361" s="41">
        <f>ROUND(IF(AM361="是",IFERROR(DO361*EE361/SUMIF(F:F,F361,EE:EE),DO361),IFERROR(DO361*BT361/SUMIF(F:F,F361,BT:BT),DO361)),2)</f>
        <v>199.49</v>
      </c>
      <c r="DQ361" s="41">
        <v>0</v>
      </c>
      <c r="DR361" s="41">
        <v>0</v>
      </c>
      <c r="DS361" s="41">
        <v>0</v>
      </c>
      <c r="DT361" s="41">
        <v>199.49</v>
      </c>
      <c r="DU361" s="41">
        <v>0</v>
      </c>
      <c r="DV361" s="41">
        <v>0</v>
      </c>
      <c r="DW361" s="41">
        <v>0</v>
      </c>
      <c r="DX361" s="41">
        <v>0</v>
      </c>
      <c r="DY361" s="41">
        <v>0</v>
      </c>
      <c r="DZ361" s="41">
        <v>0</v>
      </c>
      <c r="EA361" s="41">
        <v>0</v>
      </c>
      <c r="EB361" s="41">
        <v>0</v>
      </c>
      <c r="EC361" s="41">
        <v>0</v>
      </c>
      <c r="ED361" s="41">
        <v>0</v>
      </c>
      <c r="EE361" s="41">
        <f>ROUND(IF(AM361="是",SUM(DQ361:EC361),IFERROR(SUM(DQ361:EC361)*BT361/SUMIF(F:F,F361,BT:BT),SUM(DQ361:EC361))),2)</f>
        <v>199.49</v>
      </c>
      <c r="EF361" s="41" t="s">
        <v>195</v>
      </c>
      <c r="EG361" s="41">
        <f t="shared" si="279"/>
        <v>90</v>
      </c>
      <c r="EH361" s="41">
        <f t="shared" si="280"/>
        <v>68.805472522419</v>
      </c>
      <c r="EI361" s="1">
        <v>1</v>
      </c>
      <c r="EJ361" s="41">
        <f t="shared" si="281"/>
        <v>170.94</v>
      </c>
      <c r="EK361" s="41">
        <f t="shared" si="282"/>
        <v>130.684527477581</v>
      </c>
      <c r="EL361" s="41"/>
      <c r="EM361" s="33" t="str">
        <f t="shared" si="269"/>
        <v>经确认，该宗地总面积为260.94平方米，合法用地面积为90平方米，超占土地面积为170.94平方米;建筑总面积为0平方米，合法建筑面积为68.81平方米，超占建筑面积为130.68平方米</v>
      </c>
      <c r="EN361" s="33"/>
      <c r="EO361" s="43" t="str">
        <f t="shared" si="283"/>
        <v>该宗地面积为260.94平方米，合法面积为90平方米，超占土地面积为170.94平方米；建筑总面积为0平方米，合法建筑面积为68.81平方米，超占建筑面积为130.68平方米。
</v>
      </c>
      <c r="ES361" s="1">
        <f t="shared" si="284"/>
        <v>1</v>
      </c>
      <c r="ET361" s="1" t="str">
        <f t="shared" si="285"/>
        <v>1</v>
      </c>
      <c r="EU361" s="1">
        <f t="shared" si="286"/>
        <v>0</v>
      </c>
      <c r="EV361" s="1">
        <f t="shared" si="287"/>
        <v>1</v>
      </c>
      <c r="EW361" s="1" t="str">
        <f t="shared" si="288"/>
        <v>1-1</v>
      </c>
      <c r="EX361" s="1" t="str">
        <f t="shared" si="289"/>
        <v>1</v>
      </c>
      <c r="EY361" s="1" t="str">
        <f t="shared" si="290"/>
        <v>1-1层</v>
      </c>
      <c r="EZ361" s="41"/>
      <c r="FA361" s="41"/>
      <c r="FB361" s="5">
        <v>20210526</v>
      </c>
      <c r="FC361" s="41"/>
      <c r="FD361" s="41"/>
      <c r="FE361" s="41"/>
      <c r="FF361" s="41"/>
      <c r="FG361" s="41"/>
      <c r="FH361" s="41"/>
      <c r="FI361" s="41"/>
      <c r="FJ361" s="41"/>
    </row>
    <row r="362" s="1" customFormat="1" ht="50" customHeight="1" spans="1:166">
      <c r="A362" s="1">
        <v>1</v>
      </c>
      <c r="B362" s="1" t="s">
        <v>2910</v>
      </c>
      <c r="C362" s="3" t="s">
        <v>2911</v>
      </c>
      <c r="D362" s="1" t="str">
        <f t="shared" si="270"/>
        <v>510821217203JC00441</v>
      </c>
      <c r="E362" s="1" t="str">
        <f t="shared" si="271"/>
        <v>510821217203JC00441F00010001</v>
      </c>
      <c r="F362" s="1" t="s">
        <v>2912</v>
      </c>
      <c r="G362" s="1" t="s">
        <v>169</v>
      </c>
      <c r="H362" s="1">
        <f>COUNTIF(F:F,F362)</f>
        <v>1</v>
      </c>
      <c r="I362" s="5" t="s">
        <v>170</v>
      </c>
      <c r="J362" s="1" t="s">
        <v>2913</v>
      </c>
      <c r="K362" s="1" t="s">
        <v>2914</v>
      </c>
      <c r="L362" s="1" t="s">
        <v>1474</v>
      </c>
      <c r="M362" s="1">
        <f>COUNTIF(L:L,L362)</f>
        <v>2</v>
      </c>
      <c r="P362" s="6" t="str">
        <f>IFERROR(HYPERLINK(VLOOKUP(K362,户籍资料路径!A:C,2,FALSE),"有"),"无")</f>
        <v>有</v>
      </c>
      <c r="Q362" s="11" t="str">
        <f>IFERROR(HYPERLINK(VLOOKUP(K:K,权属资料路径!A:B,2,FALSE),"有"),"无")</f>
        <v>无</v>
      </c>
      <c r="R362" s="11" t="str">
        <f>IFERROR(HYPERLINK(VLOOKUP(F:F,调查资料路径!A:B,2,FALSE),"有"),"无")</f>
        <v>无</v>
      </c>
      <c r="S362" s="12" t="str">
        <f t="shared" si="272"/>
        <v>有</v>
      </c>
      <c r="T362" s="1" t="s">
        <v>2915</v>
      </c>
      <c r="X362" s="1" t="s">
        <v>169</v>
      </c>
      <c r="Y362" s="1" t="str">
        <f t="shared" si="273"/>
        <v>1</v>
      </c>
      <c r="Z362" s="63" t="s">
        <v>2916</v>
      </c>
      <c r="AA362" s="16" t="s">
        <v>2917</v>
      </c>
      <c r="AB362" s="1">
        <f t="shared" si="277"/>
        <v>0</v>
      </c>
      <c r="AC362" s="1" t="str">
        <f t="shared" si="278"/>
        <v>旺苍县天星乡木瓜村1组集体经济组织成员</v>
      </c>
      <c r="AD362" s="1">
        <v>628216</v>
      </c>
      <c r="AE362" s="1" t="s">
        <v>172</v>
      </c>
      <c r="AF362" s="1" t="s">
        <v>173</v>
      </c>
      <c r="AG362" s="1" t="s">
        <v>1934</v>
      </c>
      <c r="AH362" s="1" t="str">
        <f t="shared" si="274"/>
        <v>旺苍县天星乡木瓜村1组付朝珍住宅一幢1-1层</v>
      </c>
      <c r="AJ362" s="1" t="s">
        <v>1935</v>
      </c>
      <c r="AK362" s="5" t="s">
        <v>2918</v>
      </c>
      <c r="AL362" s="5"/>
      <c r="AM362" s="5"/>
      <c r="AN362" s="5"/>
      <c r="AO362" s="5"/>
      <c r="AP362" s="24" t="s">
        <v>177</v>
      </c>
      <c r="AQ362" s="5"/>
      <c r="AR362" s="5"/>
      <c r="AS362" s="25" t="str">
        <f t="shared" si="275"/>
        <v>本宗地采用测距仪丈量了部分界址边长。界址线清楚，双方现场指界，与邻宗地无争议。</v>
      </c>
      <c r="AT362" s="5" t="s">
        <v>178</v>
      </c>
      <c r="AU362" s="1" t="s">
        <v>179</v>
      </c>
      <c r="AW362" s="1" t="s">
        <v>180</v>
      </c>
      <c r="AY362" s="5" t="s">
        <v>181</v>
      </c>
      <c r="BA362" s="1" t="s">
        <v>570</v>
      </c>
      <c r="BB362" s="1">
        <v>0</v>
      </c>
      <c r="BD362" s="1" t="e">
        <f>VLOOKUP(K:K,面签资料路径!A:C,2,0)</f>
        <v>#N/A</v>
      </c>
      <c r="BG362" s="1" t="s">
        <v>207</v>
      </c>
      <c r="BH362" s="1" t="s">
        <v>185</v>
      </c>
      <c r="BJ362" s="1" t="s">
        <v>186</v>
      </c>
      <c r="BK362" s="1" t="str">
        <f t="shared" si="276"/>
        <v>自行修建</v>
      </c>
      <c r="BL362" s="1" t="s">
        <v>208</v>
      </c>
      <c r="BM362" s="1" t="s">
        <v>209</v>
      </c>
      <c r="BU362" s="34"/>
      <c r="BX362" s="1" t="s">
        <v>189</v>
      </c>
      <c r="BY362" s="1" t="s">
        <v>189</v>
      </c>
      <c r="BZ362" s="1" t="s">
        <v>189</v>
      </c>
      <c r="CA362" s="1" t="s">
        <v>189</v>
      </c>
      <c r="CB362" s="1" t="s">
        <v>189</v>
      </c>
      <c r="CC362" s="1" t="s">
        <v>188</v>
      </c>
      <c r="CD362" s="1" t="s">
        <v>189</v>
      </c>
      <c r="CE362" s="5"/>
      <c r="CF362" s="9"/>
      <c r="DC362" s="1" t="s">
        <v>169</v>
      </c>
      <c r="DD362" s="1" t="s">
        <v>210</v>
      </c>
      <c r="DE362" s="1" t="s">
        <v>211</v>
      </c>
      <c r="DF362" s="1" t="s">
        <v>2919</v>
      </c>
      <c r="DG362" s="1" t="s">
        <v>220</v>
      </c>
      <c r="DH362" s="1" t="s">
        <v>2920</v>
      </c>
      <c r="DI362" s="1" t="s">
        <v>194</v>
      </c>
      <c r="DJ362" s="1" t="s">
        <v>194</v>
      </c>
      <c r="DK362" s="1" t="s">
        <v>194</v>
      </c>
      <c r="DL362" s="1" t="s">
        <v>194</v>
      </c>
      <c r="DM362" s="1">
        <v>142.12</v>
      </c>
      <c r="DN362" s="41">
        <f>ROUND(IF(AM362="是",IFERROR(DM362*EE362/SUMIF(F:F,F362,EE:EE),DM362),IFERROR(DM362*BT362/SUMIF(F:F,F362,BT:BT),DM362)),2)</f>
        <v>142.12</v>
      </c>
      <c r="DO362" s="41">
        <v>95.45</v>
      </c>
      <c r="DP362" s="41">
        <f>ROUND(IF(AM362="是",IFERROR(DO362*EE362/SUMIF(F:F,F362,EE:EE),DO362),IFERROR(DO362*BT362/SUMIF(F:F,F362,BT:BT),DO362)),2)</f>
        <v>95.45</v>
      </c>
      <c r="DQ362" s="41">
        <v>0</v>
      </c>
      <c r="DR362" s="41">
        <v>0</v>
      </c>
      <c r="DS362" s="41">
        <v>0</v>
      </c>
      <c r="DT362" s="41">
        <v>95.45</v>
      </c>
      <c r="DU362" s="41">
        <v>0</v>
      </c>
      <c r="DV362" s="41">
        <v>0</v>
      </c>
      <c r="DW362" s="41">
        <v>0</v>
      </c>
      <c r="DX362" s="41">
        <v>0</v>
      </c>
      <c r="DY362" s="41">
        <v>0</v>
      </c>
      <c r="DZ362" s="41">
        <v>0</v>
      </c>
      <c r="EA362" s="41">
        <v>0</v>
      </c>
      <c r="EB362" s="41">
        <v>0</v>
      </c>
      <c r="EC362" s="41">
        <v>0</v>
      </c>
      <c r="ED362" s="41">
        <v>0</v>
      </c>
      <c r="EE362" s="41">
        <f>ROUND(IF(AM362="是",SUM(DQ362:EC362),IFERROR(SUM(DQ362:EC362)*BT362/SUMIF(F:F,F362,BT:BT),SUM(DQ362:EC362))),2)</f>
        <v>95.45</v>
      </c>
      <c r="EF362" s="41" t="s">
        <v>195</v>
      </c>
      <c r="EG362" s="41">
        <f t="shared" si="279"/>
        <v>90</v>
      </c>
      <c r="EH362" s="41">
        <f t="shared" si="280"/>
        <v>60.4453982549958</v>
      </c>
      <c r="EI362" s="1">
        <v>1</v>
      </c>
      <c r="EJ362" s="41">
        <f t="shared" si="281"/>
        <v>52.12</v>
      </c>
      <c r="EK362" s="41">
        <f t="shared" si="282"/>
        <v>35.0046017450042</v>
      </c>
      <c r="EL362" s="41"/>
      <c r="EM362" s="33" t="str">
        <f t="shared" si="269"/>
        <v>经确认，该宗地总面积为142.12平方米，合法用地面积为90平方米，超占土地面积为52.12平方米;建筑总面积为0平方米，合法建筑面积为60.45平方米，超占建筑面积为35平方米</v>
      </c>
      <c r="EN362" s="33"/>
      <c r="EO362" s="43" t="str">
        <f t="shared" si="283"/>
        <v>该宗地面积为142.12平方米，合法面积为90平方米，超占土地面积为52.12平方米；建筑总面积为0平方米，合法建筑面积为60.45平方米，超占建筑面积为35平方米。
</v>
      </c>
      <c r="ES362" s="1">
        <f t="shared" si="284"/>
        <v>1</v>
      </c>
      <c r="ET362" s="1" t="str">
        <f t="shared" si="285"/>
        <v>1</v>
      </c>
      <c r="EU362" s="1">
        <f t="shared" si="286"/>
        <v>0</v>
      </c>
      <c r="EV362" s="1">
        <f t="shared" si="287"/>
        <v>1</v>
      </c>
      <c r="EW362" s="1" t="str">
        <f t="shared" si="288"/>
        <v>1-1</v>
      </c>
      <c r="EX362" s="1" t="str">
        <f t="shared" si="289"/>
        <v>1</v>
      </c>
      <c r="EY362" s="1" t="str">
        <f t="shared" si="290"/>
        <v>1-1层</v>
      </c>
      <c r="EZ362" s="41"/>
      <c r="FA362" s="41"/>
      <c r="FB362" s="5">
        <v>20210526</v>
      </c>
      <c r="FC362" s="41"/>
      <c r="FD362" s="41"/>
      <c r="FE362" s="41"/>
      <c r="FF362" s="41"/>
      <c r="FG362" s="41"/>
      <c r="FH362" s="41"/>
      <c r="FI362" s="41"/>
      <c r="FJ362" s="41"/>
    </row>
    <row r="363" s="1" customFormat="1" ht="50" customHeight="1" spans="1:166">
      <c r="A363" s="1">
        <v>1</v>
      </c>
      <c r="B363" s="1" t="s">
        <v>2921</v>
      </c>
      <c r="C363" s="4" t="s">
        <v>2922</v>
      </c>
      <c r="D363" s="1" t="str">
        <f t="shared" si="270"/>
        <v>510821217203JC00443</v>
      </c>
      <c r="E363" s="1" t="str">
        <f t="shared" si="271"/>
        <v>510821217203JC00443F00010001</v>
      </c>
      <c r="F363" s="1" t="s">
        <v>2923</v>
      </c>
      <c r="G363" s="1" t="s">
        <v>169</v>
      </c>
      <c r="H363" s="1">
        <f>COUNTIF(F:F,F363)</f>
        <v>1</v>
      </c>
      <c r="I363" s="5" t="s">
        <v>170</v>
      </c>
      <c r="J363" s="1" t="s">
        <v>2924</v>
      </c>
      <c r="L363" s="1" t="s">
        <v>2925</v>
      </c>
      <c r="M363" s="1">
        <f>COUNTIF(L:L,L363)</f>
        <v>1</v>
      </c>
      <c r="N363" s="1" t="s">
        <v>2926</v>
      </c>
      <c r="P363" s="8" t="str">
        <f>IFERROR(HYPERLINK(VLOOKUP(L:L,户籍资料路径!A:C,2,FALSE),"有"),"无")</f>
        <v>有</v>
      </c>
      <c r="Q363" s="11" t="str">
        <f>IFERROR(HYPERLINK(VLOOKUP(K:K,权属资料路径!A:B,2,FALSE),"有"),"无")</f>
        <v>无</v>
      </c>
      <c r="R363" s="11" t="str">
        <f>IFERROR(HYPERLINK(VLOOKUP(F:F,调查资料路径!A:B,2,FALSE),"有"),"无")</f>
        <v>无</v>
      </c>
      <c r="S363" s="12" t="str">
        <f t="shared" si="272"/>
        <v>有</v>
      </c>
      <c r="T363" s="69" t="s">
        <v>2927</v>
      </c>
      <c r="U363" s="69"/>
      <c r="V363" s="69"/>
      <c r="W363" s="69"/>
      <c r="X363" s="1" t="s">
        <v>202</v>
      </c>
      <c r="Y363" s="1" t="str">
        <f t="shared" si="273"/>
        <v>4</v>
      </c>
      <c r="Z363" s="72" t="s">
        <v>2928</v>
      </c>
      <c r="AA363" s="73" t="s">
        <v>2929</v>
      </c>
      <c r="AB363" s="1">
        <f t="shared" si="277"/>
        <v>0</v>
      </c>
      <c r="AC363" s="1" t="str">
        <f t="shared" si="278"/>
        <v>是四川省旺苍县天星乡大山村1组集体经济组织成员，现居住于天星乡木瓜村1组，在原户籍所在地无宅基地和房屋</v>
      </c>
      <c r="AD363" s="1">
        <v>628216</v>
      </c>
      <c r="AE363" s="1" t="s">
        <v>172</v>
      </c>
      <c r="AF363" s="9" t="s">
        <v>173</v>
      </c>
      <c r="AG363" s="1" t="s">
        <v>1934</v>
      </c>
      <c r="AH363" s="1" t="str">
        <f t="shared" si="274"/>
        <v>旺苍县天星乡木瓜村1组赵正新住宅一幢1-1层</v>
      </c>
      <c r="AJ363" s="1" t="s">
        <v>1935</v>
      </c>
      <c r="AK363" s="18">
        <v>31203</v>
      </c>
      <c r="AL363" s="18"/>
      <c r="AM363" s="18"/>
      <c r="AN363" s="5"/>
      <c r="AO363" s="5"/>
      <c r="AP363" s="24" t="s">
        <v>177</v>
      </c>
      <c r="AQ363" s="27" t="s">
        <v>2930</v>
      </c>
      <c r="AR363" s="5"/>
      <c r="AS363" s="25" t="str">
        <f t="shared" si="275"/>
        <v>本宗地采用测距仪丈量了部分界址边长。界址线清楚，双方现场指界，与邻宗地无争议。该权利人大山村还有一处房屋</v>
      </c>
      <c r="AT363" s="5" t="s">
        <v>178</v>
      </c>
      <c r="AU363" s="1" t="s">
        <v>179</v>
      </c>
      <c r="AW363" s="1" t="s">
        <v>180</v>
      </c>
      <c r="AY363" s="5" t="s">
        <v>181</v>
      </c>
      <c r="BA363" s="1" t="s">
        <v>182</v>
      </c>
      <c r="BB363" s="1" t="s">
        <v>2590</v>
      </c>
      <c r="BD363" s="1" t="e">
        <f>VLOOKUP(K:K,面签资料路径!A:C,2,0)</f>
        <v>#N/A</v>
      </c>
      <c r="BG363" s="1" t="s">
        <v>207</v>
      </c>
      <c r="BH363" s="1" t="s">
        <v>185</v>
      </c>
      <c r="BJ363" s="1" t="s">
        <v>186</v>
      </c>
      <c r="BK363" s="1" t="str">
        <f t="shared" si="276"/>
        <v>自行修建</v>
      </c>
      <c r="BL363" s="1" t="s">
        <v>208</v>
      </c>
      <c r="BM363" s="1" t="s">
        <v>209</v>
      </c>
      <c r="BU363" s="34"/>
      <c r="BX363" s="1" t="s">
        <v>189</v>
      </c>
      <c r="BY363" s="1" t="s">
        <v>189</v>
      </c>
      <c r="BZ363" s="1" t="s">
        <v>188</v>
      </c>
      <c r="CA363" s="1" t="s">
        <v>189</v>
      </c>
      <c r="CB363" s="1" t="s">
        <v>189</v>
      </c>
      <c r="CC363" s="1" t="s">
        <v>883</v>
      </c>
      <c r="CD363" s="1" t="s">
        <v>189</v>
      </c>
      <c r="CE363" s="5"/>
      <c r="CF363" s="34"/>
      <c r="DC363" s="1" t="s">
        <v>169</v>
      </c>
      <c r="DD363" s="1" t="s">
        <v>210</v>
      </c>
      <c r="DE363" s="1" t="s">
        <v>220</v>
      </c>
      <c r="DF363" s="1" t="s">
        <v>220</v>
      </c>
      <c r="DG363" s="1" t="s">
        <v>2363</v>
      </c>
      <c r="DH363" s="1" t="s">
        <v>1468</v>
      </c>
      <c r="DI363" s="1" t="s">
        <v>194</v>
      </c>
      <c r="DJ363" s="1" t="s">
        <v>194</v>
      </c>
      <c r="DK363" s="1" t="s">
        <v>253</v>
      </c>
      <c r="DL363" s="1" t="s">
        <v>194</v>
      </c>
      <c r="DM363" s="1">
        <v>65.38</v>
      </c>
      <c r="DN363" s="41">
        <f>ROUND(IF(AM363="是",IFERROR(DM363*EE363/SUMIF(F:F,F363,EE:EE),DM363),IFERROR(DM363*BT363/SUMIF(F:F,F363,BT:BT),DM363)),2)</f>
        <v>65.38</v>
      </c>
      <c r="DO363" s="41">
        <v>41.64</v>
      </c>
      <c r="DP363" s="41">
        <f>ROUND(IF(AM363="是",IFERROR(DO363*EE363/SUMIF(F:F,F363,EE:EE),DO363),IFERROR(DO363*BT363/SUMIF(F:F,F363,BT:BT),DO363)),2)</f>
        <v>41.64</v>
      </c>
      <c r="DQ363" s="41">
        <v>0</v>
      </c>
      <c r="DR363" s="41">
        <v>0</v>
      </c>
      <c r="DS363" s="41">
        <v>0</v>
      </c>
      <c r="DT363" s="41">
        <v>41.64</v>
      </c>
      <c r="DU363" s="41">
        <v>0</v>
      </c>
      <c r="DV363" s="41">
        <v>0</v>
      </c>
      <c r="DW363" s="41">
        <v>0</v>
      </c>
      <c r="DX363" s="41">
        <v>0</v>
      </c>
      <c r="DY363" s="41">
        <v>0</v>
      </c>
      <c r="DZ363" s="41">
        <v>0</v>
      </c>
      <c r="EA363" s="41">
        <v>0</v>
      </c>
      <c r="EB363" s="41">
        <v>0</v>
      </c>
      <c r="EC363" s="41">
        <v>0</v>
      </c>
      <c r="ED363" s="41">
        <v>0</v>
      </c>
      <c r="EE363" s="41">
        <f>ROUND(IF(AM363="是",SUM(DQ363:EC363),IFERROR(SUM(DQ363:EC363)*BT363/SUMIF(F:F,F363,BT:BT),SUM(DQ363:EC363))),2)</f>
        <v>41.64</v>
      </c>
      <c r="EF363" s="41" t="s">
        <v>195</v>
      </c>
      <c r="EG363" s="41">
        <f t="shared" si="279"/>
        <v>65.38</v>
      </c>
      <c r="EH363" s="41">
        <f t="shared" si="280"/>
        <v>41.64</v>
      </c>
      <c r="EI363" s="1">
        <v>1</v>
      </c>
      <c r="EJ363" s="41">
        <f t="shared" si="281"/>
        <v>0</v>
      </c>
      <c r="EK363" s="41">
        <f t="shared" si="282"/>
        <v>0</v>
      </c>
      <c r="EL363" s="41"/>
      <c r="EM363" s="33" t="str">
        <f t="shared" si="269"/>
        <v>无</v>
      </c>
      <c r="EN363" s="33"/>
      <c r="EO363" s="43" t="str">
        <f t="shared" si="283"/>
        <v/>
      </c>
      <c r="ES363" s="1">
        <f t="shared" si="284"/>
        <v>1</v>
      </c>
      <c r="ET363" s="1" t="str">
        <f t="shared" si="285"/>
        <v>1</v>
      </c>
      <c r="EU363" s="1">
        <f t="shared" si="286"/>
        <v>0</v>
      </c>
      <c r="EV363" s="1">
        <f t="shared" si="287"/>
        <v>1</v>
      </c>
      <c r="EW363" s="1" t="str">
        <f t="shared" si="288"/>
        <v>1-1</v>
      </c>
      <c r="EX363" s="1" t="str">
        <f t="shared" si="289"/>
        <v>1</v>
      </c>
      <c r="EY363" s="1" t="str">
        <f t="shared" si="290"/>
        <v>1-1层</v>
      </c>
      <c r="EZ363" s="41"/>
      <c r="FA363" s="41"/>
      <c r="FB363" s="5">
        <v>20210526</v>
      </c>
      <c r="FC363" s="41"/>
      <c r="FD363" s="41"/>
      <c r="FE363" s="41"/>
      <c r="FF363" s="41"/>
      <c r="FG363" s="41"/>
      <c r="FH363" s="41"/>
      <c r="FI363" s="41"/>
      <c r="FJ363" s="41"/>
    </row>
    <row r="364" s="1" customFormat="1" ht="50" customHeight="1" spans="1:166">
      <c r="A364" s="1">
        <v>1</v>
      </c>
      <c r="B364" s="1" t="s">
        <v>2931</v>
      </c>
      <c r="C364" s="3" t="s">
        <v>2932</v>
      </c>
      <c r="D364" s="1" t="str">
        <f t="shared" ref="D364:D371" si="291">F364</f>
        <v>510821217203JC00446</v>
      </c>
      <c r="E364" s="1" t="str">
        <f t="shared" ref="E364:E371" si="292">F364&amp;"F00010001"</f>
        <v>510821217203JC00446F00010001</v>
      </c>
      <c r="F364" s="1" t="s">
        <v>2933</v>
      </c>
      <c r="G364" s="1" t="s">
        <v>169</v>
      </c>
      <c r="H364" s="1">
        <f>COUNTIF(F:F,F364)</f>
        <v>1</v>
      </c>
      <c r="I364" s="5" t="s">
        <v>170</v>
      </c>
      <c r="J364" s="9"/>
      <c r="L364" s="1" t="s">
        <v>2934</v>
      </c>
      <c r="M364" s="1">
        <f>COUNTIF(L:L,L364)</f>
        <v>1</v>
      </c>
      <c r="N364" s="1" t="s">
        <v>739</v>
      </c>
      <c r="P364" s="6" t="str">
        <f>IFERROR(HYPERLINK(VLOOKUP(L:L,户籍资料路径!A:C,2,FALSE),"有"),"无")</f>
        <v>无</v>
      </c>
      <c r="Q364" s="11" t="str">
        <f>IFERROR(HYPERLINK(VLOOKUP(K:K,权属资料路径!A:B,2,FALSE),"有"),"无")</f>
        <v>无</v>
      </c>
      <c r="R364" s="11" t="str">
        <f>IFERROR(HYPERLINK(VLOOKUP(F:F,调查资料路径!A:B,2,FALSE),"有"),"无")</f>
        <v>无</v>
      </c>
      <c r="S364" s="12" t="str">
        <f t="shared" ref="S364:S371" si="293">IF(C364&gt;0,HYPERLINK(".\"&amp;AE364&amp;AF364&amp;"房屋照片\"&amp;C364,"有"),"无")</f>
        <v>有</v>
      </c>
      <c r="T364" s="1" t="e">
        <v>#N/A</v>
      </c>
      <c r="X364" s="1" t="s">
        <v>169</v>
      </c>
      <c r="Y364" s="1" t="str">
        <f t="shared" ref="Y364:Y371" si="294">IF(U364&gt;0,"核实是否所有人都要享受面积",IF(V364&gt;0,"核实是否所有人都要享受面积",X364))</f>
        <v>1</v>
      </c>
      <c r="Z364" s="1" t="s">
        <v>2935</v>
      </c>
      <c r="AA364" s="1" t="e">
        <f>VLOOKUP(L:L,[1]Sheet1!$A:$N,2,FALSE)</f>
        <v>#N/A</v>
      </c>
      <c r="AB364" s="1">
        <f t="shared" ref="AB364:AB371" si="295">IF(CD364="是",,IF(CA364="是",AE364&amp;AF364&amp;AG364,))</f>
        <v>0</v>
      </c>
      <c r="AC364" s="1" t="str">
        <f t="shared" ref="AC364:AC371" si="296">IF(CD364="是","是"&amp;AE364&amp;AF364&amp;AG364&amp;"集体经济组织原成员住宅的合法继承人",IF(CC364="是","旺苍县"&amp;AE364&amp;AF364&amp;AG364&amp;"集体经济组织成员",IF(AB364&gt;0,"原"&amp;"旺苍县"&amp;AE364&amp;AF364&amp;AG364&amp;"集体经济组织成员，现房屋坐落于"&amp;AE364&amp;AF364&amp;AG364,"是"&amp;LEFT(AA364,FIND("@",SUBSTITUTE(AA364,"组","@",1)))&amp;"集体经济组织成员，现居住于"&amp;AE364&amp;AF364&amp;AG364&amp;"，在原户籍所在地无宅基地和房屋")))</f>
        <v>旺苍县天星乡木瓜村1组集体经济组织成员</v>
      </c>
      <c r="AD364" s="1">
        <v>628216</v>
      </c>
      <c r="AE364" s="1" t="s">
        <v>172</v>
      </c>
      <c r="AF364" s="1" t="s">
        <v>173</v>
      </c>
      <c r="AG364" s="1" t="s">
        <v>1934</v>
      </c>
      <c r="AH364" s="1" t="str">
        <f t="shared" ref="AH364:AH371" si="297">"旺苍县"&amp;AE364&amp;AF364&amp;AG364&amp;L364&amp;"住宅一幢1-"&amp;DC364&amp;"层"</f>
        <v>旺苍县天星乡木瓜村1组付美聪住宅一幢1-1层</v>
      </c>
      <c r="AJ364" s="1" t="s">
        <v>1935</v>
      </c>
      <c r="AK364" s="5" t="s">
        <v>2936</v>
      </c>
      <c r="AL364" s="5"/>
      <c r="AM364" s="9"/>
      <c r="AN364" s="5"/>
      <c r="AO364" s="5"/>
      <c r="AP364" s="24" t="s">
        <v>177</v>
      </c>
      <c r="AQ364" s="9"/>
      <c r="AR364" s="5"/>
      <c r="AS364" s="25" t="str">
        <f t="shared" ref="AS364:AS371" si="298">AP364&amp;AQ364</f>
        <v>本宗地采用测距仪丈量了部分界址边长。界址线清楚，双方现场指界，与邻宗地无争议。</v>
      </c>
      <c r="AT364" s="5" t="s">
        <v>178</v>
      </c>
      <c r="AU364" s="1" t="s">
        <v>179</v>
      </c>
      <c r="AW364" s="1" t="s">
        <v>180</v>
      </c>
      <c r="AY364" s="5" t="s">
        <v>181</v>
      </c>
      <c r="BA364" s="1" t="s">
        <v>182</v>
      </c>
      <c r="BB364" s="1" t="s">
        <v>183</v>
      </c>
      <c r="BD364" s="1" t="e">
        <f>VLOOKUP(K:K,面签资料路径!A:C,2,0)</f>
        <v>#N/A</v>
      </c>
      <c r="BG364" s="1" t="s">
        <v>207</v>
      </c>
      <c r="BH364" s="1" t="s">
        <v>185</v>
      </c>
      <c r="BJ364" s="1" t="s">
        <v>186</v>
      </c>
      <c r="BK364" s="1" t="str">
        <f t="shared" ref="BK364:BK371" si="299">IF(CD364="是","继承","自行修建")</f>
        <v>自行修建</v>
      </c>
      <c r="BL364" s="1" t="s">
        <v>208</v>
      </c>
      <c r="BM364" s="1" t="s">
        <v>209</v>
      </c>
      <c r="BU364" s="34"/>
      <c r="BX364" s="1" t="s">
        <v>188</v>
      </c>
      <c r="BY364" s="1" t="s">
        <v>189</v>
      </c>
      <c r="BZ364" s="1" t="s">
        <v>189</v>
      </c>
      <c r="CA364" s="1" t="s">
        <v>189</v>
      </c>
      <c r="CB364" s="1" t="s">
        <v>189</v>
      </c>
      <c r="CC364" s="1" t="s">
        <v>188</v>
      </c>
      <c r="CD364" s="1" t="s">
        <v>189</v>
      </c>
      <c r="CE364" s="5"/>
      <c r="CF364" s="34"/>
      <c r="DC364" s="1" t="s">
        <v>169</v>
      </c>
      <c r="DD364" s="1" t="s">
        <v>210</v>
      </c>
      <c r="DE364" s="1" t="s">
        <v>211</v>
      </c>
      <c r="DF364" s="1" t="s">
        <v>193</v>
      </c>
      <c r="DG364" s="1" t="s">
        <v>193</v>
      </c>
      <c r="DH364" s="1" t="s">
        <v>211</v>
      </c>
      <c r="DI364" s="1" t="s">
        <v>194</v>
      </c>
      <c r="DJ364" s="1" t="s">
        <v>194</v>
      </c>
      <c r="DK364" s="1" t="s">
        <v>194</v>
      </c>
      <c r="DL364" s="1" t="s">
        <v>194</v>
      </c>
      <c r="DM364" s="1">
        <v>256.15</v>
      </c>
      <c r="DN364" s="41">
        <f>ROUND(IF(AM364="是",IFERROR(DM364*EE364/SUMIF(F:F,F364,EE:EE),DM364),IFERROR(DM364*BT364/SUMIF(F:F,F364,BT:BT),DM364)),2)</f>
        <v>256.15</v>
      </c>
      <c r="DO364" s="41">
        <v>198.87</v>
      </c>
      <c r="DP364" s="41">
        <f>ROUND(IF(AM364="是",IFERROR(DO364*EE364/SUMIF(F:F,F364,EE:EE),DO364),IFERROR(DO364*BT364/SUMIF(F:F,F364,BT:BT),DO364)),2)</f>
        <v>198.87</v>
      </c>
      <c r="DQ364" s="41">
        <v>0</v>
      </c>
      <c r="DR364" s="41">
        <v>0</v>
      </c>
      <c r="DS364" s="41">
        <v>0</v>
      </c>
      <c r="DT364" s="41">
        <v>198.87</v>
      </c>
      <c r="DU364" s="41">
        <v>0</v>
      </c>
      <c r="DV364" s="41">
        <v>0</v>
      </c>
      <c r="DW364" s="41">
        <v>0</v>
      </c>
      <c r="DX364" s="41">
        <v>0</v>
      </c>
      <c r="DY364" s="41">
        <v>0</v>
      </c>
      <c r="DZ364" s="41">
        <v>0</v>
      </c>
      <c r="EA364" s="41">
        <v>0</v>
      </c>
      <c r="EB364" s="41">
        <v>0</v>
      </c>
      <c r="EC364" s="41">
        <v>0</v>
      </c>
      <c r="ED364" s="41">
        <v>0</v>
      </c>
      <c r="EE364" s="41">
        <f>ROUND(IF(AM364="是",SUM(DQ364:EC364),IFERROR(SUM(DQ364:EC364)*BT364/SUMIF(F:F,F364,BT:BT),SUM(DQ364:EC364))),2)</f>
        <v>198.87</v>
      </c>
      <c r="EF364" s="41" t="s">
        <v>195</v>
      </c>
      <c r="EG364" s="41">
        <f t="shared" ref="EG364:EG371" si="300">ROUND(IF(IFERROR(VALUE(CP364),0)&lt;1,IF(OR(ISNUMBER(SEARCH("B",F364)),IFERROR(VALUE(LEFT(AK364,4)),2000)&lt;1983),DN364,MIN(IF(IFERROR(VALUE(X364),0)&lt;1,0,MAX(MIN(IFERROR(VALUE(X364),0),5),3)*30),DN364)),MIN(MAX(IFERROR(VALUE(CP364),0),IF(OR(ISNUMBER(SEARCH("B",F364)),IFERROR(VALUE(LEFT(AK364,4)),2000)&lt;1983),DN364,MIN(IF(IFERROR(VALUE(X364),0)&lt;1,0,MAX(MIN(IFERROR(VALUE(X364),0),5),3)*30),DN364))),DN364)),2)</f>
        <v>90</v>
      </c>
      <c r="EH364" s="41">
        <f t="shared" ref="EH364:EH371" si="301">EE364*EG364/DN364</f>
        <v>69.8742924067929</v>
      </c>
      <c r="EI364" s="1">
        <v>1</v>
      </c>
      <c r="EJ364" s="41">
        <f t="shared" ref="EJ364:EJ371" si="302">DN364-EG364</f>
        <v>166.15</v>
      </c>
      <c r="EK364" s="41">
        <f t="shared" ref="EK364:EK371" si="303">EE364-EH364</f>
        <v>128.995707593207</v>
      </c>
      <c r="EL364" s="41"/>
      <c r="EM364" s="33" t="str">
        <f t="shared" ref="EM364:EM371" si="304">IF(H364=1,IF(EJ364&gt;0,IF(EK364&gt;0,"经确认，该宗地总面积为"&amp;ROUND(DM364,2)&amp;"平方米，合法用地面积为"&amp;ROUND(EG364,2)&amp;"平方米，超占土地面积为"&amp;ROUND(EJ364,2)&amp;"平方米;"&amp;"建筑总面积为"&amp;ROUND(ED364,2)&amp;"平方米，合法建筑面积为"&amp;ROUND(EH364,2)&amp;"平方米，超占建筑面积为"&amp;ROUND(EK364,2)&amp;"平方米","经确认，该宗地总面积为"&amp;ROUND(DM364,2)&amp;"平方米，合法用地面积为"&amp;ROUND(EG364,2)&amp;"平方米，超占土地面积为"&amp;ROUND(EJ364,2)&amp;"平方米;"),IF(EK364&gt;0,"经确认，建筑总面积为"&amp;ROUND(ED364,2)&amp;"平方米，合法建筑面积为"&amp;ROUND(EH364,2)&amp;"平方米，超占建筑面积为"&amp;ROUND(EK364,2)&amp;"平方米,","无")),"请手动维护该这段")</f>
        <v>经确认，该宗地总面积为256.15平方米，合法用地面积为90平方米，超占土地面积为166.15平方米;建筑总面积为0平方米，合法建筑面积为69.87平方米，超占建筑面积为129平方米</v>
      </c>
      <c r="EN364" s="33"/>
      <c r="EO364" s="43" t="str">
        <f t="shared" ref="EO364:EO371" si="305">IF(H364=1,IF(EJ364&gt;0,"该宗地面积为"&amp;ROUND(DN364,2)&amp;"平方米，合法面积为"&amp;ROUND(EG364,2)&amp;"平方米，超占土地面积为"&amp;ROUND(EJ364,2)&amp;"平方米；建筑总面积为"&amp;ROUND(ED364,2)&amp;"平方米，合法建筑面积为"&amp;ROUND(EH364,2)&amp;"平方米，超占建筑面积为"&amp;ROUND(EK364,2)&amp;"平方米。"&amp;CHAR(10),IF(EK364&gt;0,"建筑总面积为"&amp;ROUND(ED364,2)&amp;"平方米，合法建筑面积为"&amp;ROUND(EH364,2)&amp;"平方米，超占建筑面积为"&amp;ROUND(EK364,2)&amp;"平方米。"&amp;CHAR(10),))&amp;IF(U364=0,,U364&amp;"为本农村集体经济组织原成员"&amp;CHAR(10))&amp;IF(W364=0,,"该权利人为本农村集体经济组织原成员的合法继承人")&amp;IF(EN364=0,,EN364&amp;CHAR(10)),MID(EM364,5,1000))</f>
        <v>该宗地面积为256.15平方米，合法面积为90平方米，超占土地面积为166.15平方米；建筑总面积为0平方米，合法建筑面积为69.87平方米，超占建筑面积为129平方米。
</v>
      </c>
      <c r="ES364" s="1">
        <f t="shared" ref="ES364:ES371" si="306">ET364+EU364</f>
        <v>1</v>
      </c>
      <c r="ET364" s="1" t="str">
        <f t="shared" ref="ET364:ET371" si="307">DC364</f>
        <v>1</v>
      </c>
      <c r="EU364" s="1">
        <f t="shared" ref="EU364:EU371" si="308">IF(DS364=0,0,1)</f>
        <v>0</v>
      </c>
      <c r="EV364" s="1">
        <f t="shared" ref="EV364:EV371" si="309">IF(EU364=1,-1,1)</f>
        <v>1</v>
      </c>
      <c r="EW364" s="1" t="str">
        <f t="shared" ref="EW364:EW371" si="310">IF(EU364=0,"1-"&amp;ET364,"-1-"&amp;ET364)</f>
        <v>1-1</v>
      </c>
      <c r="EX364" s="1" t="str">
        <f t="shared" ref="EX364:EX371" si="311">ET364</f>
        <v>1</v>
      </c>
      <c r="EY364" s="1" t="str">
        <f t="shared" ref="EY364:EY371" si="312">EW364&amp;"层"</f>
        <v>1-1层</v>
      </c>
      <c r="EZ364" s="41"/>
      <c r="FA364" s="41"/>
      <c r="FB364" s="5">
        <v>20210526</v>
      </c>
      <c r="FC364" s="41"/>
      <c r="FD364" s="41"/>
      <c r="FE364" s="41"/>
      <c r="FF364" s="41"/>
      <c r="FG364" s="41"/>
      <c r="FH364" s="41"/>
      <c r="FI364" s="41"/>
      <c r="FJ364" s="41"/>
    </row>
    <row r="365" s="1" customFormat="1" ht="50" customHeight="1" spans="1:166">
      <c r="A365" s="1">
        <v>1</v>
      </c>
      <c r="B365" s="1" t="s">
        <v>2937</v>
      </c>
      <c r="C365" s="3" t="s">
        <v>2938</v>
      </c>
      <c r="D365" s="1" t="str">
        <f t="shared" si="291"/>
        <v>510821217203JC00447</v>
      </c>
      <c r="E365" s="1" t="str">
        <f t="shared" si="292"/>
        <v>510821217203JC00447F00010001</v>
      </c>
      <c r="F365" s="1" t="s">
        <v>2939</v>
      </c>
      <c r="G365" s="1" t="s">
        <v>169</v>
      </c>
      <c r="H365" s="1">
        <f>COUNTIF(F:F,F365)</f>
        <v>1</v>
      </c>
      <c r="I365" s="5" t="s">
        <v>170</v>
      </c>
      <c r="L365" s="1" t="s">
        <v>2940</v>
      </c>
      <c r="M365" s="1">
        <f>COUNTIF(L:L,L365)</f>
        <v>1</v>
      </c>
      <c r="N365" s="1" t="s">
        <v>619</v>
      </c>
      <c r="P365" s="8" t="str">
        <f>IFERROR(HYPERLINK(VLOOKUP(L:L,户籍资料路径!A:C,2,FALSE),"有"),"无")</f>
        <v>有</v>
      </c>
      <c r="Q365" s="11" t="str">
        <f>IFERROR(HYPERLINK(VLOOKUP(K:K,权属资料路径!A:B,2,FALSE),"有"),"无")</f>
        <v>无</v>
      </c>
      <c r="R365" s="11" t="str">
        <f>IFERROR(HYPERLINK(VLOOKUP(F:F,调查资料路径!A:B,2,FALSE),"有"),"无")</f>
        <v>无</v>
      </c>
      <c r="S365" s="12" t="str">
        <f t="shared" si="293"/>
        <v>有</v>
      </c>
      <c r="T365" s="27" t="s">
        <v>2941</v>
      </c>
      <c r="U365" s="27"/>
      <c r="V365" s="27"/>
      <c r="W365" s="27"/>
      <c r="X365" s="1" t="s">
        <v>217</v>
      </c>
      <c r="Y365" s="1" t="str">
        <f t="shared" si="294"/>
        <v>2</v>
      </c>
      <c r="Z365" s="9"/>
      <c r="AA365" s="16" t="s">
        <v>2942</v>
      </c>
      <c r="AB365" s="1">
        <f t="shared" si="295"/>
        <v>0</v>
      </c>
      <c r="AC365" s="1" t="str">
        <f t="shared" si="296"/>
        <v>旺苍县天星乡木瓜村1组集体经济组织成员</v>
      </c>
      <c r="AD365" s="1">
        <v>628216</v>
      </c>
      <c r="AE365" s="1" t="s">
        <v>172</v>
      </c>
      <c r="AF365" s="1" t="s">
        <v>173</v>
      </c>
      <c r="AG365" s="1" t="s">
        <v>1934</v>
      </c>
      <c r="AH365" s="1" t="str">
        <f t="shared" si="297"/>
        <v>旺苍县天星乡木瓜村1组李贤秀住宅一幢1-1层</v>
      </c>
      <c r="AJ365" s="1" t="s">
        <v>1935</v>
      </c>
      <c r="AK365" s="5" t="s">
        <v>2943</v>
      </c>
      <c r="AL365" s="5"/>
      <c r="AM365" s="5"/>
      <c r="AN365" s="5"/>
      <c r="AO365" s="5"/>
      <c r="AP365" s="24" t="s">
        <v>177</v>
      </c>
      <c r="AQ365" s="5"/>
      <c r="AR365" s="5"/>
      <c r="AS365" s="25" t="str">
        <f t="shared" si="298"/>
        <v>本宗地采用测距仪丈量了部分界址边长。界址线清楚，双方现场指界，与邻宗地无争议。</v>
      </c>
      <c r="AT365" s="5" t="s">
        <v>178</v>
      </c>
      <c r="AU365" s="1" t="s">
        <v>179</v>
      </c>
      <c r="AW365" s="1" t="s">
        <v>180</v>
      </c>
      <c r="AY365" s="5" t="s">
        <v>181</v>
      </c>
      <c r="BA365" s="1" t="s">
        <v>182</v>
      </c>
      <c r="BB365" s="1" t="s">
        <v>2944</v>
      </c>
      <c r="BD365" s="1" t="e">
        <f>VLOOKUP(K:K,面签资料路径!A:C,2,0)</f>
        <v>#N/A</v>
      </c>
      <c r="BG365" s="1" t="s">
        <v>207</v>
      </c>
      <c r="BH365" s="1" t="s">
        <v>185</v>
      </c>
      <c r="BJ365" s="1" t="s">
        <v>186</v>
      </c>
      <c r="BK365" s="1" t="str">
        <f t="shared" si="299"/>
        <v>自行修建</v>
      </c>
      <c r="BL365" s="1" t="s">
        <v>208</v>
      </c>
      <c r="BM365" s="1" t="s">
        <v>209</v>
      </c>
      <c r="BU365" s="34"/>
      <c r="BX365" s="1" t="s">
        <v>188</v>
      </c>
      <c r="BY365" s="1" t="s">
        <v>189</v>
      </c>
      <c r="BZ365" s="1" t="s">
        <v>189</v>
      </c>
      <c r="CA365" s="1" t="s">
        <v>189</v>
      </c>
      <c r="CB365" s="1" t="s">
        <v>189</v>
      </c>
      <c r="CC365" s="1" t="s">
        <v>188</v>
      </c>
      <c r="CD365" s="1" t="s">
        <v>189</v>
      </c>
      <c r="CE365" s="5"/>
      <c r="CF365" s="34"/>
      <c r="DC365" s="1" t="s">
        <v>169</v>
      </c>
      <c r="DD365" s="1" t="s">
        <v>210</v>
      </c>
      <c r="DE365" s="1" t="s">
        <v>220</v>
      </c>
      <c r="DF365" s="1" t="s">
        <v>211</v>
      </c>
      <c r="DG365" s="1" t="s">
        <v>220</v>
      </c>
      <c r="DH365" s="1" t="s">
        <v>220</v>
      </c>
      <c r="DI365" s="1" t="s">
        <v>194</v>
      </c>
      <c r="DJ365" s="1" t="s">
        <v>194</v>
      </c>
      <c r="DK365" s="1" t="s">
        <v>194</v>
      </c>
      <c r="DL365" s="1" t="s">
        <v>194</v>
      </c>
      <c r="DM365" s="1">
        <v>165.95</v>
      </c>
      <c r="DN365" s="41">
        <f>ROUND(IF(AM365="是",IFERROR(DM365*EE365/SUMIF(F:F,F365,EE:EE),DM365),IFERROR(DM365*BT365/SUMIF(F:F,F365,BT:BT),DM365)),2)</f>
        <v>165.95</v>
      </c>
      <c r="DO365" s="41">
        <v>114.59</v>
      </c>
      <c r="DP365" s="41">
        <f>ROUND(IF(AM365="是",IFERROR(DO365*EE365/SUMIF(F:F,F365,EE:EE),DO365),IFERROR(DO365*BT365/SUMIF(F:F,F365,BT:BT),DO365)),2)</f>
        <v>114.59</v>
      </c>
      <c r="DQ365" s="41">
        <v>0</v>
      </c>
      <c r="DR365" s="41">
        <v>0</v>
      </c>
      <c r="DS365" s="41">
        <v>0</v>
      </c>
      <c r="DT365" s="41">
        <v>114.59</v>
      </c>
      <c r="DU365" s="41">
        <v>0</v>
      </c>
      <c r="DV365" s="41">
        <v>0</v>
      </c>
      <c r="DW365" s="41">
        <v>0</v>
      </c>
      <c r="DX365" s="41">
        <v>0</v>
      </c>
      <c r="DY365" s="41">
        <v>0</v>
      </c>
      <c r="DZ365" s="41">
        <v>0</v>
      </c>
      <c r="EA365" s="41">
        <v>0</v>
      </c>
      <c r="EB365" s="41">
        <v>0</v>
      </c>
      <c r="EC365" s="41">
        <v>0</v>
      </c>
      <c r="ED365" s="41">
        <v>0</v>
      </c>
      <c r="EE365" s="41">
        <f>ROUND(IF(AM365="是",SUM(DQ365:EC365),IFERROR(SUM(DQ365:EC365)*BT365/SUMIF(F:F,F365,BT:BT),SUM(DQ365:EC365))),2)</f>
        <v>114.59</v>
      </c>
      <c r="EF365" s="41" t="s">
        <v>195</v>
      </c>
      <c r="EG365" s="41">
        <f t="shared" si="300"/>
        <v>90</v>
      </c>
      <c r="EH365" s="41">
        <f t="shared" si="301"/>
        <v>62.1458270563423</v>
      </c>
      <c r="EI365" s="1">
        <v>1</v>
      </c>
      <c r="EJ365" s="41">
        <f t="shared" si="302"/>
        <v>75.95</v>
      </c>
      <c r="EK365" s="41">
        <f t="shared" si="303"/>
        <v>52.4441729436577</v>
      </c>
      <c r="EL365" s="41"/>
      <c r="EM365" s="33" t="str">
        <f t="shared" si="304"/>
        <v>经确认，该宗地总面积为165.95平方米，合法用地面积为90平方米，超占土地面积为75.95平方米;建筑总面积为0平方米，合法建筑面积为62.15平方米，超占建筑面积为52.44平方米</v>
      </c>
      <c r="EN365" s="33"/>
      <c r="EO365" s="43" t="str">
        <f t="shared" si="305"/>
        <v>该宗地面积为165.95平方米，合法面积为90平方米，超占土地面积为75.95平方米；建筑总面积为0平方米，合法建筑面积为62.15平方米，超占建筑面积为52.44平方米。
</v>
      </c>
      <c r="ES365" s="1">
        <f t="shared" si="306"/>
        <v>1</v>
      </c>
      <c r="ET365" s="1" t="str">
        <f t="shared" si="307"/>
        <v>1</v>
      </c>
      <c r="EU365" s="1">
        <f t="shared" si="308"/>
        <v>0</v>
      </c>
      <c r="EV365" s="1">
        <f t="shared" si="309"/>
        <v>1</v>
      </c>
      <c r="EW365" s="1" t="str">
        <f t="shared" si="310"/>
        <v>1-1</v>
      </c>
      <c r="EX365" s="1" t="str">
        <f t="shared" si="311"/>
        <v>1</v>
      </c>
      <c r="EY365" s="1" t="str">
        <f t="shared" si="312"/>
        <v>1-1层</v>
      </c>
      <c r="EZ365" s="41"/>
      <c r="FA365" s="41"/>
      <c r="FB365" s="5">
        <v>20210526</v>
      </c>
      <c r="FC365" s="41"/>
      <c r="FD365" s="41"/>
      <c r="FE365" s="41"/>
      <c r="FF365" s="41"/>
      <c r="FG365" s="41"/>
      <c r="FH365" s="41"/>
      <c r="FI365" s="41"/>
      <c r="FJ365" s="41"/>
    </row>
    <row r="366" s="1" customFormat="1" ht="50" customHeight="1" spans="1:166">
      <c r="A366" s="1">
        <v>1</v>
      </c>
      <c r="B366" s="1" t="s">
        <v>2945</v>
      </c>
      <c r="C366" s="3" t="s">
        <v>2946</v>
      </c>
      <c r="D366" s="1" t="str">
        <f t="shared" si="291"/>
        <v>510821217203JC00448</v>
      </c>
      <c r="E366" s="1" t="str">
        <f t="shared" si="292"/>
        <v>510821217203JC00448F00010001</v>
      </c>
      <c r="F366" s="1" t="s">
        <v>2947</v>
      </c>
      <c r="G366" s="1" t="s">
        <v>169</v>
      </c>
      <c r="H366" s="1">
        <f>COUNTIF(F:F,F366)</f>
        <v>1</v>
      </c>
      <c r="I366" s="5" t="s">
        <v>170</v>
      </c>
      <c r="L366" s="1" t="s">
        <v>2948</v>
      </c>
      <c r="M366" s="1">
        <f>COUNTIF(L:L,L366)</f>
        <v>1</v>
      </c>
      <c r="P366" s="6" t="str">
        <f>IFERROR(HYPERLINK(VLOOKUP(L:L,户籍资料路径!A:C,2,FALSE),"有"),"无")</f>
        <v>有</v>
      </c>
      <c r="Q366" s="11" t="str">
        <f>IFERROR(HYPERLINK(VLOOKUP(K:K,权属资料路径!A:B,2,FALSE),"有"),"无")</f>
        <v>无</v>
      </c>
      <c r="R366" s="11" t="str">
        <f>IFERROR(HYPERLINK(VLOOKUP(F:F,调查资料路径!A:B,2,FALSE),"有"),"无")</f>
        <v>无</v>
      </c>
      <c r="S366" s="12" t="str">
        <f t="shared" si="293"/>
        <v>有</v>
      </c>
      <c r="T366" s="1" t="s">
        <v>2949</v>
      </c>
      <c r="X366" s="1" t="s">
        <v>241</v>
      </c>
      <c r="Y366" s="1" t="str">
        <f t="shared" si="294"/>
        <v>5</v>
      </c>
      <c r="Z366" s="33" t="s">
        <v>2950</v>
      </c>
      <c r="AA366" s="1" t="str">
        <f>VLOOKUP(L:L,[1]Sheet1!$A:$N,2,FALSE)</f>
        <v>四川省旺苍县天星乡木瓜村10组19号</v>
      </c>
      <c r="AB366" s="1">
        <f t="shared" si="295"/>
        <v>0</v>
      </c>
      <c r="AC366" s="1" t="str">
        <f t="shared" si="296"/>
        <v>旺苍县天星乡木瓜村1组集体经济组织成员</v>
      </c>
      <c r="AD366" s="1">
        <v>628216</v>
      </c>
      <c r="AE366" s="1" t="s">
        <v>172</v>
      </c>
      <c r="AF366" s="1" t="s">
        <v>173</v>
      </c>
      <c r="AG366" s="1" t="s">
        <v>1934</v>
      </c>
      <c r="AH366" s="1" t="str">
        <f t="shared" si="297"/>
        <v>旺苍县天星乡木瓜村1组赵显金住宅一幢1-1层</v>
      </c>
      <c r="AJ366" s="1" t="s">
        <v>1935</v>
      </c>
      <c r="AK366" s="5" t="s">
        <v>2951</v>
      </c>
      <c r="AL366" s="5"/>
      <c r="AM366" s="5"/>
      <c r="AN366" s="5"/>
      <c r="AO366" s="5"/>
      <c r="AP366" s="24" t="s">
        <v>177</v>
      </c>
      <c r="AQ366" s="5"/>
      <c r="AR366" s="5"/>
      <c r="AS366" s="25" t="str">
        <f t="shared" si="298"/>
        <v>本宗地采用测距仪丈量了部分界址边长。界址线清楚，双方现场指界，与邻宗地无争议。</v>
      </c>
      <c r="AT366" s="5" t="s">
        <v>178</v>
      </c>
      <c r="AU366" s="1" t="s">
        <v>179</v>
      </c>
      <c r="AW366" s="1" t="s">
        <v>180</v>
      </c>
      <c r="AY366" s="5" t="s">
        <v>181</v>
      </c>
      <c r="BA366" s="1" t="s">
        <v>570</v>
      </c>
      <c r="BB366" s="1">
        <v>0</v>
      </c>
      <c r="BD366" s="1" t="e">
        <f>VLOOKUP(K:K,面签资料路径!A:C,2,0)</f>
        <v>#N/A</v>
      </c>
      <c r="BG366" s="1" t="s">
        <v>207</v>
      </c>
      <c r="BH366" s="1" t="s">
        <v>185</v>
      </c>
      <c r="BJ366" s="1" t="s">
        <v>186</v>
      </c>
      <c r="BK366" s="1" t="str">
        <f t="shared" si="299"/>
        <v>自行修建</v>
      </c>
      <c r="BL366" s="1" t="s">
        <v>208</v>
      </c>
      <c r="BM366" s="1" t="s">
        <v>209</v>
      </c>
      <c r="BU366" s="34"/>
      <c r="BX366" s="1" t="s">
        <v>189</v>
      </c>
      <c r="BY366" s="1" t="s">
        <v>189</v>
      </c>
      <c r="BZ366" s="1" t="s">
        <v>189</v>
      </c>
      <c r="CA366" s="1" t="s">
        <v>189</v>
      </c>
      <c r="CB366" s="1" t="s">
        <v>189</v>
      </c>
      <c r="CC366" s="1" t="s">
        <v>188</v>
      </c>
      <c r="CD366" s="1" t="s">
        <v>189</v>
      </c>
      <c r="CE366" s="5"/>
      <c r="CF366" s="34"/>
      <c r="DC366" s="1" t="s">
        <v>169</v>
      </c>
      <c r="DD366" s="1" t="s">
        <v>210</v>
      </c>
      <c r="DE366" s="1" t="s">
        <v>220</v>
      </c>
      <c r="DF366" s="1" t="s">
        <v>220</v>
      </c>
      <c r="DG366" s="1" t="s">
        <v>2952</v>
      </c>
      <c r="DH366" s="1" t="s">
        <v>211</v>
      </c>
      <c r="DI366" s="1" t="s">
        <v>194</v>
      </c>
      <c r="DJ366" s="1" t="s">
        <v>194</v>
      </c>
      <c r="DK366" s="1" t="s">
        <v>194</v>
      </c>
      <c r="DL366" s="1" t="s">
        <v>194</v>
      </c>
      <c r="DM366" s="1">
        <v>169.21</v>
      </c>
      <c r="DN366" s="41">
        <f>ROUND(IF(AM366="是",IFERROR(DM366*EE366/SUMIF(F:F,F366,EE:EE),DM366),IFERROR(DM366*BT366/SUMIF(F:F,F366,BT:BT),DM366)),2)</f>
        <v>169.21</v>
      </c>
      <c r="DO366" s="41">
        <v>136.86</v>
      </c>
      <c r="DP366" s="41">
        <f>ROUND(IF(AM366="是",IFERROR(DO366*EE366/SUMIF(F:F,F366,EE:EE),DO366),IFERROR(DO366*BT366/SUMIF(F:F,F366,BT:BT),DO366)),2)</f>
        <v>136.86</v>
      </c>
      <c r="DQ366" s="41">
        <v>0</v>
      </c>
      <c r="DR366" s="41">
        <v>0</v>
      </c>
      <c r="DS366" s="41">
        <v>0</v>
      </c>
      <c r="DT366" s="41">
        <v>136.86</v>
      </c>
      <c r="DU366" s="41">
        <v>0</v>
      </c>
      <c r="DV366" s="41">
        <v>0</v>
      </c>
      <c r="DW366" s="41">
        <v>0</v>
      </c>
      <c r="DX366" s="41">
        <v>0</v>
      </c>
      <c r="DY366" s="41">
        <v>0</v>
      </c>
      <c r="DZ366" s="41">
        <v>0</v>
      </c>
      <c r="EA366" s="41">
        <v>0</v>
      </c>
      <c r="EB366" s="41">
        <v>0</v>
      </c>
      <c r="EC366" s="41">
        <v>0</v>
      </c>
      <c r="ED366" s="41">
        <v>0</v>
      </c>
      <c r="EE366" s="41">
        <f>ROUND(IF(AM366="是",SUM(DQ366:EC366),IFERROR(SUM(DQ366:EC366)*BT366/SUMIF(F:F,F366,BT:BT),SUM(DQ366:EC366))),2)</f>
        <v>136.86</v>
      </c>
      <c r="EF366" s="41" t="s">
        <v>195</v>
      </c>
      <c r="EG366" s="41">
        <f t="shared" si="300"/>
        <v>150</v>
      </c>
      <c r="EH366" s="41">
        <f t="shared" si="301"/>
        <v>121.322616866615</v>
      </c>
      <c r="EI366" s="1">
        <v>1</v>
      </c>
      <c r="EJ366" s="41">
        <f t="shared" si="302"/>
        <v>19.21</v>
      </c>
      <c r="EK366" s="41">
        <f t="shared" si="303"/>
        <v>15.5373831333846</v>
      </c>
      <c r="EL366" s="41"/>
      <c r="EM366" s="33" t="str">
        <f t="shared" si="304"/>
        <v>经确认，该宗地总面积为169.21平方米，合法用地面积为150平方米，超占土地面积为19.21平方米;建筑总面积为0平方米，合法建筑面积为121.32平方米，超占建筑面积为15.54平方米</v>
      </c>
      <c r="EN366" s="33"/>
      <c r="EO366" s="43" t="str">
        <f t="shared" si="305"/>
        <v>该宗地面积为169.21平方米，合法面积为150平方米，超占土地面积为19.21平方米；建筑总面积为0平方米，合法建筑面积为121.32平方米，超占建筑面积为15.54平方米。
</v>
      </c>
      <c r="ES366" s="1">
        <f t="shared" si="306"/>
        <v>1</v>
      </c>
      <c r="ET366" s="1" t="str">
        <f t="shared" si="307"/>
        <v>1</v>
      </c>
      <c r="EU366" s="1">
        <f t="shared" si="308"/>
        <v>0</v>
      </c>
      <c r="EV366" s="1">
        <f t="shared" si="309"/>
        <v>1</v>
      </c>
      <c r="EW366" s="1" t="str">
        <f t="shared" si="310"/>
        <v>1-1</v>
      </c>
      <c r="EX366" s="1" t="str">
        <f t="shared" si="311"/>
        <v>1</v>
      </c>
      <c r="EY366" s="1" t="str">
        <f t="shared" si="312"/>
        <v>1-1层</v>
      </c>
      <c r="EZ366" s="41"/>
      <c r="FA366" s="41"/>
      <c r="FB366" s="5">
        <v>20210526</v>
      </c>
      <c r="FC366" s="41"/>
      <c r="FD366" s="41"/>
      <c r="FE366" s="41"/>
      <c r="FF366" s="41"/>
      <c r="FG366" s="41"/>
      <c r="FH366" s="41"/>
      <c r="FI366" s="41"/>
      <c r="FJ366" s="41"/>
    </row>
    <row r="367" s="1" customFormat="1" ht="50" customHeight="1" spans="1:166">
      <c r="A367" s="1">
        <v>1</v>
      </c>
      <c r="B367" s="1" t="s">
        <v>2953</v>
      </c>
      <c r="C367" s="3" t="s">
        <v>2954</v>
      </c>
      <c r="D367" s="1" t="str">
        <f t="shared" si="291"/>
        <v>510821217203JC00449</v>
      </c>
      <c r="E367" s="1" t="str">
        <f t="shared" si="292"/>
        <v>510821217203JC00449F00010001</v>
      </c>
      <c r="F367" s="1" t="s">
        <v>2955</v>
      </c>
      <c r="G367" s="1" t="s">
        <v>169</v>
      </c>
      <c r="H367" s="1">
        <f>COUNTIF(F:F,F367)</f>
        <v>1</v>
      </c>
      <c r="I367" s="5" t="s">
        <v>170</v>
      </c>
      <c r="J367" s="9"/>
      <c r="L367" s="1" t="s">
        <v>2956</v>
      </c>
      <c r="M367" s="1">
        <f>COUNTIF(L:L,L367)</f>
        <v>1</v>
      </c>
      <c r="P367" s="6" t="str">
        <f>IFERROR(HYPERLINK(VLOOKUP(L:L,户籍资料路径!A:C,2,FALSE),"有"),"无")</f>
        <v>有</v>
      </c>
      <c r="Q367" s="11" t="str">
        <f>IFERROR(HYPERLINK(VLOOKUP(K:K,权属资料路径!A:B,2,FALSE),"有"),"无")</f>
        <v>无</v>
      </c>
      <c r="R367" s="11" t="str">
        <f>IFERROR(HYPERLINK(VLOOKUP(F:F,调查资料路径!A:B,2,FALSE),"有"),"无")</f>
        <v>无</v>
      </c>
      <c r="S367" s="12" t="str">
        <f t="shared" si="293"/>
        <v>有</v>
      </c>
      <c r="T367" s="1" t="s">
        <v>2957</v>
      </c>
      <c r="X367" s="1" t="s">
        <v>241</v>
      </c>
      <c r="Y367" s="1" t="str">
        <f t="shared" si="294"/>
        <v>5</v>
      </c>
      <c r="Z367" s="33" t="s">
        <v>2958</v>
      </c>
      <c r="AA367" s="1" t="str">
        <f>VLOOKUP(L:L,[1]Sheet1!$A:$N,2,FALSE)</f>
        <v>四川省旺苍县天星乡木瓜村10组20号</v>
      </c>
      <c r="AB367" s="1">
        <f t="shared" si="295"/>
        <v>0</v>
      </c>
      <c r="AC367" s="1" t="str">
        <f t="shared" si="296"/>
        <v>旺苍县天星乡木瓜村1组集体经济组织成员</v>
      </c>
      <c r="AD367" s="1">
        <v>628216</v>
      </c>
      <c r="AE367" s="1" t="s">
        <v>172</v>
      </c>
      <c r="AF367" s="1" t="s">
        <v>173</v>
      </c>
      <c r="AG367" s="1" t="s">
        <v>1934</v>
      </c>
      <c r="AH367" s="1" t="str">
        <f t="shared" si="297"/>
        <v>旺苍县天星乡木瓜村1组周贵勋住宅一幢1-2层</v>
      </c>
      <c r="AJ367" s="1" t="s">
        <v>1935</v>
      </c>
      <c r="AK367" s="5" t="s">
        <v>2959</v>
      </c>
      <c r="AL367" s="5"/>
      <c r="AM367" s="9"/>
      <c r="AN367" s="5"/>
      <c r="AO367" s="5"/>
      <c r="AP367" s="24" t="s">
        <v>177</v>
      </c>
      <c r="AQ367" s="5"/>
      <c r="AR367" s="5"/>
      <c r="AS367" s="25" t="str">
        <f t="shared" si="298"/>
        <v>本宗地采用测距仪丈量了部分界址边长。界址线清楚，双方现场指界，与邻宗地无争议。</v>
      </c>
      <c r="AT367" s="5" t="s">
        <v>178</v>
      </c>
      <c r="AU367" s="1" t="s">
        <v>179</v>
      </c>
      <c r="AW367" s="1" t="s">
        <v>180</v>
      </c>
      <c r="AY367" s="5" t="s">
        <v>181</v>
      </c>
      <c r="BA367" s="1" t="s">
        <v>570</v>
      </c>
      <c r="BB367" s="1">
        <v>0</v>
      </c>
      <c r="BD367" s="1" t="e">
        <f>VLOOKUP(K:K,面签资料路径!A:C,2,0)</f>
        <v>#N/A</v>
      </c>
      <c r="BG367" s="1" t="s">
        <v>207</v>
      </c>
      <c r="BH367" s="1" t="s">
        <v>185</v>
      </c>
      <c r="BJ367" s="1" t="s">
        <v>186</v>
      </c>
      <c r="BK367" s="1" t="str">
        <f t="shared" si="299"/>
        <v>自行修建</v>
      </c>
      <c r="BL367" s="1" t="s">
        <v>208</v>
      </c>
      <c r="BM367" s="1" t="s">
        <v>209</v>
      </c>
      <c r="BU367" s="34"/>
      <c r="BX367" s="1" t="s">
        <v>189</v>
      </c>
      <c r="BY367" s="1" t="s">
        <v>189</v>
      </c>
      <c r="BZ367" s="1" t="s">
        <v>189</v>
      </c>
      <c r="CA367" s="1" t="s">
        <v>189</v>
      </c>
      <c r="CB367" s="1" t="s">
        <v>189</v>
      </c>
      <c r="CC367" s="1" t="s">
        <v>188</v>
      </c>
      <c r="CD367" s="1" t="s">
        <v>189</v>
      </c>
      <c r="CE367" s="5"/>
      <c r="CF367" s="34"/>
      <c r="CI367"/>
      <c r="CP367"/>
      <c r="DC367" s="1" t="s">
        <v>217</v>
      </c>
      <c r="DD367" s="1" t="s">
        <v>244</v>
      </c>
      <c r="DE367" s="1" t="s">
        <v>2960</v>
      </c>
      <c r="DF367" s="1" t="s">
        <v>220</v>
      </c>
      <c r="DG367" s="1" t="s">
        <v>192</v>
      </c>
      <c r="DH367" s="1" t="s">
        <v>211</v>
      </c>
      <c r="DI367" s="1" t="s">
        <v>194</v>
      </c>
      <c r="DJ367" s="1" t="s">
        <v>194</v>
      </c>
      <c r="DK367" s="1" t="s">
        <v>194</v>
      </c>
      <c r="DL367" s="1" t="s">
        <v>194</v>
      </c>
      <c r="DM367" s="1">
        <v>153.82</v>
      </c>
      <c r="DN367" s="41">
        <f>ROUND(IF(AM367="是",IFERROR(DM367*EE367/SUMIF(F:F,F367,EE:EE),DM367),IFERROR(DM367*BT367/SUMIF(F:F,F367,BT:BT),DM367)),2)</f>
        <v>153.82</v>
      </c>
      <c r="DO367" s="41">
        <v>130.23</v>
      </c>
      <c r="DP367" s="41">
        <f>ROUND(IF(AM367="是",IFERROR(DO367*EE367/SUMIF(F:F,F367,EE:EE),DO367),IFERROR(DO367*BT367/SUMIF(F:F,F367,BT:BT),DO367)),2)</f>
        <v>130.23</v>
      </c>
      <c r="DQ367" s="41">
        <v>0</v>
      </c>
      <c r="DR367" s="41">
        <v>0</v>
      </c>
      <c r="DS367" s="41">
        <v>0</v>
      </c>
      <c r="DT367" s="41">
        <v>130.23</v>
      </c>
      <c r="DU367" s="41">
        <v>119.02</v>
      </c>
      <c r="DV367" s="41">
        <v>0</v>
      </c>
      <c r="DW367" s="41">
        <v>0</v>
      </c>
      <c r="DX367" s="41">
        <v>0</v>
      </c>
      <c r="DY367" s="41">
        <v>0</v>
      </c>
      <c r="DZ367" s="41">
        <v>0</v>
      </c>
      <c r="EA367" s="41">
        <v>0</v>
      </c>
      <c r="EB367" s="41">
        <v>0</v>
      </c>
      <c r="EC367" s="41">
        <v>0</v>
      </c>
      <c r="ED367" s="41">
        <v>0</v>
      </c>
      <c r="EE367" s="41">
        <f>ROUND(IF(AM367="是",SUM(DQ367:EC367),IFERROR(SUM(DQ367:EC367)*BT367/SUMIF(F:F,F367,BT:BT),SUM(DQ367:EC367))),2)</f>
        <v>249.25</v>
      </c>
      <c r="EF367" s="41" t="s">
        <v>195</v>
      </c>
      <c r="EG367" s="41">
        <f t="shared" si="300"/>
        <v>150</v>
      </c>
      <c r="EH367" s="41">
        <f t="shared" si="301"/>
        <v>243.060070211936</v>
      </c>
      <c r="EI367" s="1">
        <v>2</v>
      </c>
      <c r="EJ367" s="41">
        <f t="shared" si="302"/>
        <v>3.81999999999999</v>
      </c>
      <c r="EK367" s="41">
        <f t="shared" si="303"/>
        <v>6.18992978806395</v>
      </c>
      <c r="EL367" s="41"/>
      <c r="EM367" s="33" t="str">
        <f t="shared" si="304"/>
        <v>经确认，该宗地总面积为153.82平方米，合法用地面积为150平方米，超占土地面积为3.82平方米;建筑总面积为0平方米，合法建筑面积为243.06平方米，超占建筑面积为6.19平方米</v>
      </c>
      <c r="EN367" s="33"/>
      <c r="EO367" s="43" t="str">
        <f t="shared" si="305"/>
        <v>该宗地面积为153.82平方米，合法面积为150平方米，超占土地面积为3.82平方米；建筑总面积为0平方米，合法建筑面积为243.06平方米，超占建筑面积为6.19平方米。
</v>
      </c>
      <c r="ES367" s="1">
        <f t="shared" si="306"/>
        <v>2</v>
      </c>
      <c r="ET367" s="1" t="str">
        <f t="shared" si="307"/>
        <v>2</v>
      </c>
      <c r="EU367" s="1">
        <f t="shared" si="308"/>
        <v>0</v>
      </c>
      <c r="EV367" s="1">
        <f t="shared" si="309"/>
        <v>1</v>
      </c>
      <c r="EW367" s="1" t="str">
        <f t="shared" si="310"/>
        <v>1-2</v>
      </c>
      <c r="EX367" s="1" t="str">
        <f t="shared" si="311"/>
        <v>2</v>
      </c>
      <c r="EY367" s="1" t="str">
        <f t="shared" si="312"/>
        <v>1-2层</v>
      </c>
      <c r="EZ367" s="41"/>
      <c r="FA367" s="41"/>
      <c r="FB367" s="5">
        <v>20210526</v>
      </c>
      <c r="FC367" s="41"/>
      <c r="FD367" s="41"/>
      <c r="FE367" s="41"/>
      <c r="FF367" s="41"/>
      <c r="FG367" s="41"/>
      <c r="FH367" s="41"/>
      <c r="FI367" s="41"/>
      <c r="FJ367" s="41"/>
    </row>
    <row r="368" s="1" customFormat="1" ht="50" customHeight="1" spans="1:166">
      <c r="A368" s="1">
        <v>1</v>
      </c>
      <c r="B368" s="1" t="s">
        <v>2961</v>
      </c>
      <c r="C368" s="3" t="s">
        <v>2962</v>
      </c>
      <c r="D368" s="1" t="str">
        <f t="shared" si="291"/>
        <v>510821217203JC00450</v>
      </c>
      <c r="E368" s="1" t="str">
        <f t="shared" si="292"/>
        <v>510821217203JC00450F00010001</v>
      </c>
      <c r="F368" s="1" t="s">
        <v>2963</v>
      </c>
      <c r="G368" s="1" t="s">
        <v>169</v>
      </c>
      <c r="H368" s="1">
        <f>COUNTIF(F:F,F368)</f>
        <v>1</v>
      </c>
      <c r="I368" s="5" t="s">
        <v>170</v>
      </c>
      <c r="L368" s="1" t="s">
        <v>2964</v>
      </c>
      <c r="M368" s="1">
        <f>COUNTIF(L:L,L368)</f>
        <v>1</v>
      </c>
      <c r="P368" s="6" t="str">
        <f>IFERROR(HYPERLINK(VLOOKUP(L:L,户籍资料路径!A:C,2,FALSE),"有"),"无")</f>
        <v>有</v>
      </c>
      <c r="Q368" s="11" t="str">
        <f>IFERROR(HYPERLINK(VLOOKUP(K:K,权属资料路径!A:B,2,FALSE),"有"),"无")</f>
        <v>无</v>
      </c>
      <c r="R368" s="11" t="str">
        <f>IFERROR(HYPERLINK(VLOOKUP(F:F,调查资料路径!A:B,2,FALSE),"有"),"无")</f>
        <v>无</v>
      </c>
      <c r="S368" s="12" t="str">
        <f t="shared" si="293"/>
        <v>有</v>
      </c>
      <c r="T368" s="1" t="s">
        <v>2965</v>
      </c>
      <c r="X368" s="1" t="s">
        <v>241</v>
      </c>
      <c r="Y368" s="1" t="str">
        <f t="shared" si="294"/>
        <v>5</v>
      </c>
      <c r="Z368" s="9"/>
      <c r="AA368" s="1" t="str">
        <f>VLOOKUP(L:L,[1]Sheet1!$A:$N,2,FALSE)</f>
        <v>四川省旺苍县天星乡木瓜村10组12号</v>
      </c>
      <c r="AB368" s="1">
        <f t="shared" si="295"/>
        <v>0</v>
      </c>
      <c r="AC368" s="1" t="str">
        <f t="shared" si="296"/>
        <v>旺苍县天星乡木瓜村1组集体经济组织成员</v>
      </c>
      <c r="AD368" s="1">
        <v>628216</v>
      </c>
      <c r="AE368" s="1" t="s">
        <v>172</v>
      </c>
      <c r="AF368" s="1" t="s">
        <v>173</v>
      </c>
      <c r="AG368" s="1" t="s">
        <v>1934</v>
      </c>
      <c r="AH368" s="1" t="str">
        <f t="shared" si="297"/>
        <v>旺苍县天星乡木瓜村1组胡治美住宅一幢1-1层</v>
      </c>
      <c r="AJ368" s="1" t="s">
        <v>1935</v>
      </c>
      <c r="AK368" s="5" t="s">
        <v>2966</v>
      </c>
      <c r="AL368" s="5"/>
      <c r="AM368" s="5"/>
      <c r="AN368" s="5"/>
      <c r="AO368" s="5"/>
      <c r="AP368" s="24" t="s">
        <v>177</v>
      </c>
      <c r="AQ368" s="5"/>
      <c r="AR368" s="5"/>
      <c r="AS368" s="25" t="str">
        <f t="shared" si="298"/>
        <v>本宗地采用测距仪丈量了部分界址边长。界址线清楚，双方现场指界，与邻宗地无争议。</v>
      </c>
      <c r="AT368" s="5" t="s">
        <v>178</v>
      </c>
      <c r="AU368" s="1" t="s">
        <v>179</v>
      </c>
      <c r="AW368" s="1" t="s">
        <v>180</v>
      </c>
      <c r="AY368" s="5" t="s">
        <v>181</v>
      </c>
      <c r="BA368" s="1" t="s">
        <v>570</v>
      </c>
      <c r="BB368" s="1">
        <v>0</v>
      </c>
      <c r="BD368" s="1" t="e">
        <f>VLOOKUP(K:K,面签资料路径!A:C,2,0)</f>
        <v>#N/A</v>
      </c>
      <c r="BG368" s="1" t="s">
        <v>207</v>
      </c>
      <c r="BH368" s="1" t="s">
        <v>185</v>
      </c>
      <c r="BJ368" s="1" t="s">
        <v>186</v>
      </c>
      <c r="BK368" s="1" t="str">
        <f t="shared" si="299"/>
        <v>自行修建</v>
      </c>
      <c r="BL368" s="1" t="s">
        <v>208</v>
      </c>
      <c r="BM368" s="1" t="s">
        <v>209</v>
      </c>
      <c r="BU368" s="34"/>
      <c r="BX368" s="1" t="s">
        <v>188</v>
      </c>
      <c r="BY368" s="1" t="s">
        <v>189</v>
      </c>
      <c r="BZ368" s="1" t="s">
        <v>189</v>
      </c>
      <c r="CA368" s="1" t="s">
        <v>189</v>
      </c>
      <c r="CB368" s="1" t="s">
        <v>189</v>
      </c>
      <c r="CC368" s="1" t="s">
        <v>188</v>
      </c>
      <c r="CD368" s="1" t="s">
        <v>189</v>
      </c>
      <c r="CE368" s="5"/>
      <c r="CF368" s="34"/>
      <c r="DC368" s="1" t="s">
        <v>169</v>
      </c>
      <c r="DD368" s="1" t="s">
        <v>210</v>
      </c>
      <c r="DE368" s="1" t="s">
        <v>220</v>
      </c>
      <c r="DF368" s="1" t="s">
        <v>211</v>
      </c>
      <c r="DG368" s="1" t="s">
        <v>220</v>
      </c>
      <c r="DH368" s="1" t="s">
        <v>211</v>
      </c>
      <c r="DI368" s="1" t="s">
        <v>194</v>
      </c>
      <c r="DJ368" s="1" t="s">
        <v>194</v>
      </c>
      <c r="DK368" s="1" t="s">
        <v>194</v>
      </c>
      <c r="DL368" s="1" t="s">
        <v>194</v>
      </c>
      <c r="DM368" s="1">
        <v>265.67</v>
      </c>
      <c r="DN368" s="41">
        <f>ROUND(IF(AM368="是",IFERROR(DM368*EE368/SUMIF(F:F,F368,EE:EE),DM368),IFERROR(DM368*BT368/SUMIF(F:F,F368,BT:BT),DM368)),2)</f>
        <v>265.67</v>
      </c>
      <c r="DO368" s="41">
        <v>198.63</v>
      </c>
      <c r="DP368" s="41">
        <f>ROUND(IF(AM368="是",IFERROR(DO368*EE368/SUMIF(F:F,F368,EE:EE),DO368),IFERROR(DO368*BT368/SUMIF(F:F,F368,BT:BT),DO368)),2)</f>
        <v>198.63</v>
      </c>
      <c r="DQ368" s="41">
        <v>0</v>
      </c>
      <c r="DR368" s="41">
        <v>0</v>
      </c>
      <c r="DS368" s="41">
        <v>0</v>
      </c>
      <c r="DT368" s="41">
        <v>198.63</v>
      </c>
      <c r="DU368" s="41">
        <v>0</v>
      </c>
      <c r="DV368" s="41">
        <v>0</v>
      </c>
      <c r="DW368" s="41">
        <v>0</v>
      </c>
      <c r="DX368" s="41">
        <v>0</v>
      </c>
      <c r="DY368" s="41">
        <v>0</v>
      </c>
      <c r="DZ368" s="41">
        <v>0</v>
      </c>
      <c r="EA368" s="41">
        <v>0</v>
      </c>
      <c r="EB368" s="41">
        <v>0</v>
      </c>
      <c r="EC368" s="41">
        <v>0</v>
      </c>
      <c r="ED368" s="41">
        <v>0</v>
      </c>
      <c r="EE368" s="41">
        <f>ROUND(IF(AM368="是",SUM(DQ368:EC368),IFERROR(SUM(DQ368:EC368)*BT368/SUMIF(F:F,F368,BT:BT),SUM(DQ368:EC368))),2)</f>
        <v>198.63</v>
      </c>
      <c r="EF368" s="41" t="s">
        <v>195</v>
      </c>
      <c r="EG368" s="41">
        <f t="shared" si="300"/>
        <v>150</v>
      </c>
      <c r="EH368" s="41">
        <f t="shared" si="301"/>
        <v>112.148530131366</v>
      </c>
      <c r="EI368" s="1">
        <v>1</v>
      </c>
      <c r="EJ368" s="41">
        <f t="shared" si="302"/>
        <v>115.67</v>
      </c>
      <c r="EK368" s="41">
        <f t="shared" si="303"/>
        <v>86.481469868634</v>
      </c>
      <c r="EL368" s="41"/>
      <c r="EM368" s="33" t="str">
        <f t="shared" si="304"/>
        <v>经确认，该宗地总面积为265.67平方米，合法用地面积为150平方米，超占土地面积为115.67平方米;建筑总面积为0平方米，合法建筑面积为112.15平方米，超占建筑面积为86.48平方米</v>
      </c>
      <c r="EN368" s="33"/>
      <c r="EO368" s="43" t="str">
        <f t="shared" si="305"/>
        <v>该宗地面积为265.67平方米，合法面积为150平方米，超占土地面积为115.67平方米；建筑总面积为0平方米，合法建筑面积为112.15平方米，超占建筑面积为86.48平方米。
</v>
      </c>
      <c r="ES368" s="1">
        <f t="shared" si="306"/>
        <v>1</v>
      </c>
      <c r="ET368" s="1" t="str">
        <f t="shared" si="307"/>
        <v>1</v>
      </c>
      <c r="EU368" s="1">
        <f t="shared" si="308"/>
        <v>0</v>
      </c>
      <c r="EV368" s="1">
        <f t="shared" si="309"/>
        <v>1</v>
      </c>
      <c r="EW368" s="1" t="str">
        <f t="shared" si="310"/>
        <v>1-1</v>
      </c>
      <c r="EX368" s="1" t="str">
        <f t="shared" si="311"/>
        <v>1</v>
      </c>
      <c r="EY368" s="1" t="str">
        <f t="shared" si="312"/>
        <v>1-1层</v>
      </c>
      <c r="EZ368" s="41"/>
      <c r="FA368" s="41"/>
      <c r="FB368" s="5">
        <v>20210526</v>
      </c>
      <c r="FC368" s="41"/>
      <c r="FD368" s="41"/>
      <c r="FE368" s="41"/>
      <c r="FF368" s="41"/>
      <c r="FG368" s="41"/>
      <c r="FH368" s="41"/>
      <c r="FI368" s="41"/>
      <c r="FJ368" s="41"/>
    </row>
    <row r="369" s="1" customFormat="1" ht="50" customHeight="1" spans="1:166">
      <c r="A369" s="1">
        <v>1</v>
      </c>
      <c r="B369" s="1" t="s">
        <v>2967</v>
      </c>
      <c r="C369" s="3" t="s">
        <v>2968</v>
      </c>
      <c r="D369" s="1" t="str">
        <f t="shared" si="291"/>
        <v>510821217203JC00451</v>
      </c>
      <c r="E369" s="1" t="str">
        <f t="shared" si="292"/>
        <v>510821217203JC00451F00010001</v>
      </c>
      <c r="F369" s="1" t="s">
        <v>2969</v>
      </c>
      <c r="G369" s="1" t="s">
        <v>169</v>
      </c>
      <c r="H369" s="1">
        <f>COUNTIF(F:F,F369)</f>
        <v>1</v>
      </c>
      <c r="I369" s="5" t="s">
        <v>170</v>
      </c>
      <c r="J369" s="9"/>
      <c r="L369" s="1" t="s">
        <v>2970</v>
      </c>
      <c r="M369" s="1">
        <f>COUNTIF(L:L,L369)</f>
        <v>1</v>
      </c>
      <c r="N369" s="1" t="s">
        <v>619</v>
      </c>
      <c r="P369" s="8" t="str">
        <f>IFERROR(HYPERLINK(VLOOKUP(L:L,户籍资料路径!A:C,2,FALSE),"有"),"无")</f>
        <v>有</v>
      </c>
      <c r="Q369" s="11" t="str">
        <f>IFERROR(HYPERLINK(VLOOKUP(K:K,权属资料路径!A:B,2,FALSE),"有"),"无")</f>
        <v>无</v>
      </c>
      <c r="R369" s="11" t="str">
        <f>IFERROR(HYPERLINK(VLOOKUP(F:F,调查资料路径!A:B,2,FALSE),"有"),"无")</f>
        <v>无</v>
      </c>
      <c r="S369" s="12" t="str">
        <f t="shared" si="293"/>
        <v>有</v>
      </c>
      <c r="T369" s="1" t="s">
        <v>2971</v>
      </c>
      <c r="X369" s="1" t="s">
        <v>241</v>
      </c>
      <c r="Y369" s="1" t="str">
        <f t="shared" si="294"/>
        <v>5</v>
      </c>
      <c r="Z369" s="1" t="s">
        <v>2972</v>
      </c>
      <c r="AA369" s="1" t="str">
        <f>VLOOKUP(L:L,[1]Sheet1!$A:$N,2,FALSE)</f>
        <v>四川省旺苍县天星乡木瓜村10组11号</v>
      </c>
      <c r="AB369" s="1">
        <f t="shared" si="295"/>
        <v>0</v>
      </c>
      <c r="AC369" s="1" t="str">
        <f t="shared" si="296"/>
        <v>旺苍县天星乡木瓜村1组集体经济组织成员</v>
      </c>
      <c r="AD369" s="1">
        <v>628216</v>
      </c>
      <c r="AE369" s="1" t="s">
        <v>172</v>
      </c>
      <c r="AF369" s="1" t="s">
        <v>173</v>
      </c>
      <c r="AG369" s="1" t="s">
        <v>1934</v>
      </c>
      <c r="AH369" s="1" t="str">
        <f t="shared" si="297"/>
        <v>旺苍县天星乡木瓜村1组胡治安住宅一幢1-1层</v>
      </c>
      <c r="AJ369" s="1" t="s">
        <v>1935</v>
      </c>
      <c r="AK369" s="5" t="s">
        <v>2973</v>
      </c>
      <c r="AL369" s="5"/>
      <c r="AM369" s="9"/>
      <c r="AN369" s="5"/>
      <c r="AO369" s="5"/>
      <c r="AP369" s="24" t="s">
        <v>177</v>
      </c>
      <c r="AQ369" s="9"/>
      <c r="AR369" s="5"/>
      <c r="AS369" s="25" t="str">
        <f t="shared" si="298"/>
        <v>本宗地采用测距仪丈量了部分界址边长。界址线清楚，双方现场指界，与邻宗地无争议。</v>
      </c>
      <c r="AT369" s="5" t="s">
        <v>178</v>
      </c>
      <c r="AU369" s="1" t="s">
        <v>179</v>
      </c>
      <c r="AW369" s="1" t="s">
        <v>180</v>
      </c>
      <c r="AY369" s="5" t="s">
        <v>181</v>
      </c>
      <c r="BA369" s="1" t="s">
        <v>182</v>
      </c>
      <c r="BB369" s="1" t="s">
        <v>2318</v>
      </c>
      <c r="BD369" s="1" t="e">
        <f>VLOOKUP(K:K,面签资料路径!A:C,2,0)</f>
        <v>#N/A</v>
      </c>
      <c r="BG369" s="1" t="s">
        <v>207</v>
      </c>
      <c r="BH369" s="1" t="s">
        <v>185</v>
      </c>
      <c r="BJ369" s="1" t="s">
        <v>186</v>
      </c>
      <c r="BK369" s="1" t="str">
        <f t="shared" si="299"/>
        <v>自行修建</v>
      </c>
      <c r="BL369" s="1" t="s">
        <v>208</v>
      </c>
      <c r="BM369" s="1" t="s">
        <v>209</v>
      </c>
      <c r="BU369" s="34"/>
      <c r="BX369" s="1" t="s">
        <v>188</v>
      </c>
      <c r="BY369" s="1" t="s">
        <v>189</v>
      </c>
      <c r="BZ369" s="1" t="s">
        <v>189</v>
      </c>
      <c r="CA369" s="1" t="s">
        <v>189</v>
      </c>
      <c r="CB369" s="1" t="s">
        <v>189</v>
      </c>
      <c r="CC369" s="1" t="s">
        <v>188</v>
      </c>
      <c r="CD369" s="1" t="s">
        <v>189</v>
      </c>
      <c r="CE369" s="5"/>
      <c r="CF369" s="9"/>
      <c r="DC369" s="1" t="s">
        <v>169</v>
      </c>
      <c r="DD369" s="1" t="s">
        <v>210</v>
      </c>
      <c r="DE369" s="1" t="s">
        <v>220</v>
      </c>
      <c r="DF369" s="1" t="s">
        <v>211</v>
      </c>
      <c r="DG369" s="1" t="s">
        <v>220</v>
      </c>
      <c r="DH369" s="1" t="s">
        <v>220</v>
      </c>
      <c r="DI369" s="1" t="s">
        <v>194</v>
      </c>
      <c r="DJ369" s="1" t="s">
        <v>194</v>
      </c>
      <c r="DK369" s="1" t="s">
        <v>194</v>
      </c>
      <c r="DL369" s="1" t="s">
        <v>194</v>
      </c>
      <c r="DM369" s="1">
        <v>236.43</v>
      </c>
      <c r="DN369" s="41">
        <f>ROUND(IF(AM369="是",IFERROR(DM369*EE369/SUMIF(F:F,F369,EE:EE),DM369),IFERROR(DM369*BT369/SUMIF(F:F,F369,BT:BT),DM369)),2)</f>
        <v>236.43</v>
      </c>
      <c r="DO369" s="41">
        <v>182.26</v>
      </c>
      <c r="DP369" s="41">
        <f>ROUND(IF(AM369="是",IFERROR(DO369*EE369/SUMIF(F:F,F369,EE:EE),DO369),IFERROR(DO369*BT369/SUMIF(F:F,F369,BT:BT),DO369)),2)</f>
        <v>182.26</v>
      </c>
      <c r="DQ369" s="41">
        <v>0</v>
      </c>
      <c r="DR369" s="41">
        <v>0</v>
      </c>
      <c r="DS369" s="41">
        <v>0</v>
      </c>
      <c r="DT369" s="41">
        <v>182.26</v>
      </c>
      <c r="DU369" s="41">
        <v>0</v>
      </c>
      <c r="DV369" s="41">
        <v>0</v>
      </c>
      <c r="DW369" s="41">
        <v>0</v>
      </c>
      <c r="DX369" s="41">
        <v>0</v>
      </c>
      <c r="DY369" s="41">
        <v>0</v>
      </c>
      <c r="DZ369" s="41">
        <v>0</v>
      </c>
      <c r="EA369" s="41">
        <v>0</v>
      </c>
      <c r="EB369" s="41">
        <v>0</v>
      </c>
      <c r="EC369" s="41">
        <v>0</v>
      </c>
      <c r="ED369" s="41">
        <v>0</v>
      </c>
      <c r="EE369" s="41">
        <f>ROUND(IF(AM369="是",SUM(DQ369:EC369),IFERROR(SUM(DQ369:EC369)*BT369/SUMIF(F:F,F369,BT:BT),SUM(DQ369:EC369))),2)</f>
        <v>182.26</v>
      </c>
      <c r="EF369" s="41" t="s">
        <v>195</v>
      </c>
      <c r="EG369" s="41">
        <f t="shared" si="300"/>
        <v>150</v>
      </c>
      <c r="EH369" s="41">
        <f t="shared" si="301"/>
        <v>115.632533942393</v>
      </c>
      <c r="EI369" s="1">
        <v>1</v>
      </c>
      <c r="EJ369" s="41">
        <f t="shared" si="302"/>
        <v>86.43</v>
      </c>
      <c r="EK369" s="41">
        <f t="shared" si="303"/>
        <v>66.6274660576069</v>
      </c>
      <c r="EL369" s="41"/>
      <c r="EM369" s="33" t="str">
        <f t="shared" si="304"/>
        <v>经确认，该宗地总面积为236.43平方米，合法用地面积为150平方米，超占土地面积为86.43平方米;建筑总面积为0平方米，合法建筑面积为115.63平方米，超占建筑面积为66.63平方米</v>
      </c>
      <c r="EN369" s="33"/>
      <c r="EO369" s="43" t="str">
        <f t="shared" si="305"/>
        <v>该宗地面积为236.43平方米，合法面积为150平方米，超占土地面积为86.43平方米；建筑总面积为0平方米，合法建筑面积为115.63平方米，超占建筑面积为66.63平方米。
</v>
      </c>
      <c r="ES369" s="1">
        <f t="shared" si="306"/>
        <v>1</v>
      </c>
      <c r="ET369" s="1" t="str">
        <f t="shared" si="307"/>
        <v>1</v>
      </c>
      <c r="EU369" s="1">
        <f t="shared" si="308"/>
        <v>0</v>
      </c>
      <c r="EV369" s="1">
        <f t="shared" si="309"/>
        <v>1</v>
      </c>
      <c r="EW369" s="1" t="str">
        <f t="shared" si="310"/>
        <v>1-1</v>
      </c>
      <c r="EX369" s="1" t="str">
        <f t="shared" si="311"/>
        <v>1</v>
      </c>
      <c r="EY369" s="1" t="str">
        <f t="shared" si="312"/>
        <v>1-1层</v>
      </c>
      <c r="EZ369" s="41"/>
      <c r="FA369" s="41"/>
      <c r="FB369" s="5">
        <v>20210526</v>
      </c>
      <c r="FC369" s="41"/>
      <c r="FD369" s="41"/>
      <c r="FE369" s="41"/>
      <c r="FF369" s="41"/>
      <c r="FG369" s="41"/>
      <c r="FH369" s="41"/>
      <c r="FI369" s="41"/>
      <c r="FJ369" s="41"/>
    </row>
    <row r="370" s="1" customFormat="1" ht="50" customHeight="1" spans="1:166">
      <c r="A370" s="1">
        <v>1</v>
      </c>
      <c r="B370" s="1" t="s">
        <v>2974</v>
      </c>
      <c r="C370" s="3" t="s">
        <v>2975</v>
      </c>
      <c r="D370" s="1" t="str">
        <f t="shared" si="291"/>
        <v>510821217203JC00452</v>
      </c>
      <c r="E370" s="1" t="str">
        <f t="shared" si="292"/>
        <v>510821217203JC00452F00010001</v>
      </c>
      <c r="F370" s="1" t="s">
        <v>2976</v>
      </c>
      <c r="G370" s="1" t="s">
        <v>169</v>
      </c>
      <c r="H370" s="1">
        <f>COUNTIF(F:F,F370)</f>
        <v>1</v>
      </c>
      <c r="I370" s="5" t="s">
        <v>170</v>
      </c>
      <c r="L370" s="1" t="s">
        <v>2977</v>
      </c>
      <c r="M370" s="1">
        <f>COUNTIF(L:L,L370)</f>
        <v>1</v>
      </c>
      <c r="P370" s="6" t="str">
        <f>IFERROR(HYPERLINK(VLOOKUP(L:L,户籍资料路径!A:C,2,FALSE),"有"),"无")</f>
        <v>有</v>
      </c>
      <c r="Q370" s="11" t="str">
        <f>IFERROR(HYPERLINK(VLOOKUP(K:K,权属资料路径!A:B,2,FALSE),"有"),"无")</f>
        <v>无</v>
      </c>
      <c r="R370" s="11" t="str">
        <f>IFERROR(HYPERLINK(VLOOKUP(F:F,调查资料路径!A:B,2,FALSE),"有"),"无")</f>
        <v>无</v>
      </c>
      <c r="S370" s="12" t="str">
        <f t="shared" si="293"/>
        <v>有</v>
      </c>
      <c r="T370" s="1" t="s">
        <v>2978</v>
      </c>
      <c r="X370" s="1" t="s">
        <v>217</v>
      </c>
      <c r="Y370" s="1" t="str">
        <f t="shared" si="294"/>
        <v>2</v>
      </c>
      <c r="Z370" s="1" t="s">
        <v>2979</v>
      </c>
      <c r="AA370" s="1" t="str">
        <f>VLOOKUP(L:L,[1]Sheet1!$A:$N,2,FALSE)</f>
        <v>四川省旺苍县天星乡木瓜村10组9号</v>
      </c>
      <c r="AB370" s="1">
        <f t="shared" si="295"/>
        <v>0</v>
      </c>
      <c r="AC370" s="1" t="str">
        <f t="shared" si="296"/>
        <v>旺苍县天星乡木瓜村1组集体经济组织成员</v>
      </c>
      <c r="AD370" s="1">
        <v>628216</v>
      </c>
      <c r="AE370" s="1" t="s">
        <v>172</v>
      </c>
      <c r="AF370" s="1" t="s">
        <v>173</v>
      </c>
      <c r="AG370" s="1" t="s">
        <v>1934</v>
      </c>
      <c r="AH370" s="1" t="str">
        <f t="shared" si="297"/>
        <v>旺苍县天星乡木瓜村1组胡明开住宅一幢1-1层</v>
      </c>
      <c r="AJ370" s="1" t="s">
        <v>1935</v>
      </c>
      <c r="AK370" s="5" t="s">
        <v>2980</v>
      </c>
      <c r="AL370" s="5"/>
      <c r="AM370" s="5"/>
      <c r="AN370" s="5"/>
      <c r="AO370" s="5"/>
      <c r="AP370" s="24" t="s">
        <v>177</v>
      </c>
      <c r="AQ370" s="5"/>
      <c r="AR370" s="5"/>
      <c r="AS370" s="25" t="str">
        <f t="shared" si="298"/>
        <v>本宗地采用测距仪丈量了部分界址边长。界址线清楚，双方现场指界，与邻宗地无争议。</v>
      </c>
      <c r="AT370" s="5" t="s">
        <v>178</v>
      </c>
      <c r="AU370" s="1" t="s">
        <v>179</v>
      </c>
      <c r="AW370" s="1" t="s">
        <v>180</v>
      </c>
      <c r="AY370" s="5" t="s">
        <v>181</v>
      </c>
      <c r="BA370" s="1" t="s">
        <v>570</v>
      </c>
      <c r="BB370" s="1">
        <v>0</v>
      </c>
      <c r="BD370" s="1" t="e">
        <f>VLOOKUP(K:K,面签资料路径!A:C,2,0)</f>
        <v>#N/A</v>
      </c>
      <c r="BG370" s="1" t="s">
        <v>207</v>
      </c>
      <c r="BH370" s="1" t="s">
        <v>185</v>
      </c>
      <c r="BJ370" s="1" t="s">
        <v>186</v>
      </c>
      <c r="BK370" s="1" t="str">
        <f t="shared" si="299"/>
        <v>自行修建</v>
      </c>
      <c r="BL370" s="1" t="s">
        <v>208</v>
      </c>
      <c r="BM370" s="1" t="s">
        <v>209</v>
      </c>
      <c r="BU370" s="34"/>
      <c r="BX370" s="1" t="s">
        <v>188</v>
      </c>
      <c r="BY370" s="1" t="s">
        <v>189</v>
      </c>
      <c r="BZ370" s="1" t="s">
        <v>189</v>
      </c>
      <c r="CA370" s="1" t="s">
        <v>189</v>
      </c>
      <c r="CB370" s="1" t="s">
        <v>189</v>
      </c>
      <c r="CC370" s="1" t="s">
        <v>188</v>
      </c>
      <c r="CD370" s="1" t="s">
        <v>189</v>
      </c>
      <c r="CE370" s="5"/>
      <c r="CF370" s="34"/>
      <c r="DC370" s="1" t="s">
        <v>169</v>
      </c>
      <c r="DD370" s="1" t="s">
        <v>210</v>
      </c>
      <c r="DE370" s="1" t="s">
        <v>2981</v>
      </c>
      <c r="DF370" s="1" t="s">
        <v>211</v>
      </c>
      <c r="DG370" s="1" t="s">
        <v>211</v>
      </c>
      <c r="DH370" s="1" t="s">
        <v>211</v>
      </c>
      <c r="DI370" s="1" t="s">
        <v>253</v>
      </c>
      <c r="DJ370" s="1" t="s">
        <v>194</v>
      </c>
      <c r="DK370" s="1" t="s">
        <v>194</v>
      </c>
      <c r="DL370" s="1" t="s">
        <v>194</v>
      </c>
      <c r="DM370" s="1">
        <v>137.65</v>
      </c>
      <c r="DN370" s="41">
        <f>ROUND(IF(AM370="是",IFERROR(DM370*EE370/SUMIF(F:F,F370,EE:EE),DM370),IFERROR(DM370*BT370/SUMIF(F:F,F370,BT:BT),DM370)),2)</f>
        <v>137.65</v>
      </c>
      <c r="DO370" s="41">
        <v>103.74</v>
      </c>
      <c r="DP370" s="41">
        <f>ROUND(IF(AM370="是",IFERROR(DO370*EE370/SUMIF(F:F,F370,EE:EE),DO370),IFERROR(DO370*BT370/SUMIF(F:F,F370,BT:BT),DO370)),2)</f>
        <v>103.74</v>
      </c>
      <c r="DQ370" s="41">
        <v>0</v>
      </c>
      <c r="DR370" s="41">
        <v>0</v>
      </c>
      <c r="DS370" s="41">
        <v>0</v>
      </c>
      <c r="DT370" s="41">
        <v>103.74</v>
      </c>
      <c r="DU370" s="41">
        <v>0</v>
      </c>
      <c r="DV370" s="41">
        <v>0</v>
      </c>
      <c r="DW370" s="41">
        <v>0</v>
      </c>
      <c r="DX370" s="41">
        <v>0</v>
      </c>
      <c r="DY370" s="41">
        <v>0</v>
      </c>
      <c r="DZ370" s="41">
        <v>0</v>
      </c>
      <c r="EA370" s="41">
        <v>0</v>
      </c>
      <c r="EB370" s="41">
        <v>0</v>
      </c>
      <c r="EC370" s="41">
        <v>0</v>
      </c>
      <c r="ED370" s="41">
        <v>0</v>
      </c>
      <c r="EE370" s="41">
        <f>ROUND(IF(AM370="是",SUM(DQ370:EC370),IFERROR(SUM(DQ370:EC370)*BT370/SUMIF(F:F,F370,BT:BT),SUM(DQ370:EC370))),2)</f>
        <v>103.74</v>
      </c>
      <c r="EF370" s="41" t="s">
        <v>195</v>
      </c>
      <c r="EG370" s="41">
        <f t="shared" si="300"/>
        <v>90</v>
      </c>
      <c r="EH370" s="41">
        <f t="shared" si="301"/>
        <v>67.8285506719942</v>
      </c>
      <c r="EI370" s="1">
        <v>1</v>
      </c>
      <c r="EJ370" s="41">
        <f t="shared" si="302"/>
        <v>47.65</v>
      </c>
      <c r="EK370" s="41">
        <f t="shared" si="303"/>
        <v>35.9114493280058</v>
      </c>
      <c r="EL370" s="41"/>
      <c r="EM370" s="33" t="str">
        <f t="shared" si="304"/>
        <v>经确认，该宗地总面积为137.65平方米，合法用地面积为90平方米，超占土地面积为47.65平方米;建筑总面积为0平方米，合法建筑面积为67.83平方米，超占建筑面积为35.91平方米</v>
      </c>
      <c r="EN370" s="33"/>
      <c r="EO370" s="43" t="str">
        <f t="shared" si="305"/>
        <v>该宗地面积为137.65平方米，合法面积为90平方米，超占土地面积为47.65平方米；建筑总面积为0平方米，合法建筑面积为67.83平方米，超占建筑面积为35.91平方米。
</v>
      </c>
      <c r="ES370" s="1">
        <f t="shared" si="306"/>
        <v>1</v>
      </c>
      <c r="ET370" s="1" t="str">
        <f t="shared" si="307"/>
        <v>1</v>
      </c>
      <c r="EU370" s="1">
        <f t="shared" si="308"/>
        <v>0</v>
      </c>
      <c r="EV370" s="1">
        <f t="shared" si="309"/>
        <v>1</v>
      </c>
      <c r="EW370" s="1" t="str">
        <f t="shared" si="310"/>
        <v>1-1</v>
      </c>
      <c r="EX370" s="1" t="str">
        <f t="shared" si="311"/>
        <v>1</v>
      </c>
      <c r="EY370" s="1" t="str">
        <f t="shared" si="312"/>
        <v>1-1层</v>
      </c>
      <c r="EZ370" s="41"/>
      <c r="FA370" s="41"/>
      <c r="FB370" s="5">
        <v>20210526</v>
      </c>
      <c r="FC370" s="41"/>
      <c r="FD370" s="41"/>
      <c r="FE370" s="41"/>
      <c r="FF370" s="41"/>
      <c r="FG370" s="41"/>
      <c r="FH370" s="41"/>
      <c r="FI370" s="41"/>
      <c r="FJ370" s="41"/>
    </row>
    <row r="371" s="1" customFormat="1" ht="50" customHeight="1" spans="1:166">
      <c r="A371" s="1">
        <v>1</v>
      </c>
      <c r="B371" s="1" t="s">
        <v>2982</v>
      </c>
      <c r="C371" s="3" t="s">
        <v>2983</v>
      </c>
      <c r="D371" s="1" t="str">
        <f t="shared" si="291"/>
        <v>510821217203JC00453</v>
      </c>
      <c r="E371" s="1" t="str">
        <f t="shared" si="292"/>
        <v>510821217203JC00453F00010001</v>
      </c>
      <c r="F371" s="1" t="s">
        <v>2984</v>
      </c>
      <c r="G371" s="1" t="s">
        <v>169</v>
      </c>
      <c r="H371" s="1">
        <f>COUNTIF(F:F,F371)</f>
        <v>1</v>
      </c>
      <c r="I371" s="5" t="s">
        <v>170</v>
      </c>
      <c r="K371"/>
      <c r="L371" s="1" t="s">
        <v>2985</v>
      </c>
      <c r="M371" s="1">
        <f>COUNTIF(L:L,L371)</f>
        <v>1</v>
      </c>
      <c r="P371" s="6" t="str">
        <f>IFERROR(HYPERLINK(VLOOKUP(L:L,户籍资料路径!A:C,2,FALSE),"有"),"无")</f>
        <v>有</v>
      </c>
      <c r="Q371" s="11" t="str">
        <f>IFERROR(HYPERLINK(VLOOKUP(K:K,权属资料路径!A:B,2,FALSE),"有"),"无")</f>
        <v>无</v>
      </c>
      <c r="R371" s="11" t="str">
        <f>IFERROR(HYPERLINK(VLOOKUP(F:F,调查资料路径!A:B,2,FALSE),"有"),"无")</f>
        <v>无</v>
      </c>
      <c r="S371" s="12" t="str">
        <f t="shared" si="293"/>
        <v>有</v>
      </c>
      <c r="T371" s="1" t="s">
        <v>2986</v>
      </c>
      <c r="X371" s="1" t="s">
        <v>233</v>
      </c>
      <c r="Y371" s="1" t="str">
        <f t="shared" si="294"/>
        <v>3</v>
      </c>
      <c r="Z371" s="9"/>
      <c r="AA371" s="1" t="str">
        <f>VLOOKUP(L:L,[1]Sheet1!$A:$N,2,FALSE)</f>
        <v>四川省旺苍县天星乡木瓜村10组10号</v>
      </c>
      <c r="AB371" s="1">
        <f t="shared" si="295"/>
        <v>0</v>
      </c>
      <c r="AC371" s="1" t="str">
        <f t="shared" si="296"/>
        <v>旺苍县天星乡木瓜村1组集体经济组织成员</v>
      </c>
      <c r="AD371" s="1">
        <v>628216</v>
      </c>
      <c r="AE371" s="1" t="s">
        <v>172</v>
      </c>
      <c r="AF371" s="1" t="s">
        <v>173</v>
      </c>
      <c r="AG371" s="1" t="s">
        <v>1934</v>
      </c>
      <c r="AH371" s="1" t="str">
        <f t="shared" si="297"/>
        <v>旺苍县天星乡木瓜村1组唐显海住宅一幢1-1层</v>
      </c>
      <c r="AJ371" s="1" t="s">
        <v>1935</v>
      </c>
      <c r="AK371" s="5" t="s">
        <v>2987</v>
      </c>
      <c r="AL371" s="5"/>
      <c r="AM371" s="5"/>
      <c r="AN371" s="5"/>
      <c r="AO371" s="5"/>
      <c r="AP371" s="24" t="s">
        <v>177</v>
      </c>
      <c r="AQ371" s="5"/>
      <c r="AR371" s="5"/>
      <c r="AS371" s="25" t="str">
        <f t="shared" si="298"/>
        <v>本宗地采用测距仪丈量了部分界址边长。界址线清楚，双方现场指界，与邻宗地无争议。</v>
      </c>
      <c r="AT371" s="5" t="s">
        <v>178</v>
      </c>
      <c r="AU371" s="1" t="s">
        <v>179</v>
      </c>
      <c r="AW371" s="1" t="s">
        <v>180</v>
      </c>
      <c r="AY371" s="5" t="s">
        <v>181</v>
      </c>
      <c r="BA371" s="1" t="s">
        <v>570</v>
      </c>
      <c r="BB371" s="1">
        <v>0</v>
      </c>
      <c r="BD371" s="1" t="e">
        <f>VLOOKUP(K:K,面签资料路径!A:C,2,0)</f>
        <v>#N/A</v>
      </c>
      <c r="BG371" s="1" t="s">
        <v>207</v>
      </c>
      <c r="BH371" s="1" t="s">
        <v>185</v>
      </c>
      <c r="BJ371" s="1" t="s">
        <v>186</v>
      </c>
      <c r="BK371" s="1" t="str">
        <f t="shared" si="299"/>
        <v>自行修建</v>
      </c>
      <c r="BL371" s="1" t="s">
        <v>208</v>
      </c>
      <c r="BM371" s="1" t="s">
        <v>209</v>
      </c>
      <c r="BU371" s="34"/>
      <c r="BX371" s="1" t="s">
        <v>188</v>
      </c>
      <c r="BY371" s="1" t="s">
        <v>189</v>
      </c>
      <c r="BZ371" s="1" t="s">
        <v>189</v>
      </c>
      <c r="CA371" s="1" t="s">
        <v>189</v>
      </c>
      <c r="CB371" s="1" t="s">
        <v>189</v>
      </c>
      <c r="CC371" s="1" t="s">
        <v>188</v>
      </c>
      <c r="CD371" s="1" t="s">
        <v>189</v>
      </c>
      <c r="CE371" s="5"/>
      <c r="CF371" s="34"/>
      <c r="DC371" s="1" t="s">
        <v>169</v>
      </c>
      <c r="DD371" s="1" t="s">
        <v>210</v>
      </c>
      <c r="DE371" s="1" t="s">
        <v>211</v>
      </c>
      <c r="DF371" s="1" t="s">
        <v>211</v>
      </c>
      <c r="DG371" s="1" t="s">
        <v>2988</v>
      </c>
      <c r="DH371" s="1" t="s">
        <v>211</v>
      </c>
      <c r="DI371" s="1" t="s">
        <v>194</v>
      </c>
      <c r="DJ371" s="1" t="s">
        <v>194</v>
      </c>
      <c r="DK371" s="1" t="s">
        <v>253</v>
      </c>
      <c r="DL371" s="1" t="s">
        <v>194</v>
      </c>
      <c r="DM371" s="1">
        <v>194.02</v>
      </c>
      <c r="DN371" s="41">
        <f>ROUND(IF(AM371="是",IFERROR(DM371*EE371/SUMIF(F:F,F371,EE:EE),DM371),IFERROR(DM371*BT371/SUMIF(F:F,F371,BT:BT),DM371)),2)</f>
        <v>194.02</v>
      </c>
      <c r="DO371" s="41">
        <v>146.1</v>
      </c>
      <c r="DP371" s="41">
        <f>ROUND(IF(AM371="是",IFERROR(DO371*EE371/SUMIF(F:F,F371,EE:EE),DO371),IFERROR(DO371*BT371/SUMIF(F:F,F371,BT:BT),DO371)),2)</f>
        <v>146.1</v>
      </c>
      <c r="DQ371" s="41">
        <v>0</v>
      </c>
      <c r="DR371" s="41">
        <v>0</v>
      </c>
      <c r="DS371" s="41">
        <v>0</v>
      </c>
      <c r="DT371" s="41">
        <v>146.1</v>
      </c>
      <c r="DU371" s="41">
        <v>0</v>
      </c>
      <c r="DV371" s="41">
        <v>0</v>
      </c>
      <c r="DW371" s="41">
        <v>0</v>
      </c>
      <c r="DX371" s="41">
        <v>0</v>
      </c>
      <c r="DY371" s="41">
        <v>0</v>
      </c>
      <c r="DZ371" s="41">
        <v>0</v>
      </c>
      <c r="EA371" s="41">
        <v>0</v>
      </c>
      <c r="EB371" s="41">
        <v>0</v>
      </c>
      <c r="EC371" s="41">
        <v>0</v>
      </c>
      <c r="ED371" s="41">
        <v>0</v>
      </c>
      <c r="EE371" s="41">
        <f>ROUND(IF(AM371="是",SUM(DQ371:EC371),IFERROR(SUM(DQ371:EC371)*BT371/SUMIF(F:F,F371,BT:BT),SUM(DQ371:EC371))),2)</f>
        <v>146.1</v>
      </c>
      <c r="EF371" s="41" t="s">
        <v>195</v>
      </c>
      <c r="EG371" s="41">
        <f t="shared" si="300"/>
        <v>90</v>
      </c>
      <c r="EH371" s="41">
        <f t="shared" si="301"/>
        <v>67.7713637769302</v>
      </c>
      <c r="EI371" s="1">
        <v>1</v>
      </c>
      <c r="EJ371" s="41">
        <f t="shared" si="302"/>
        <v>104.02</v>
      </c>
      <c r="EK371" s="41">
        <f t="shared" si="303"/>
        <v>78.3286362230698</v>
      </c>
      <c r="EL371" s="41"/>
      <c r="EM371" s="33" t="str">
        <f t="shared" si="304"/>
        <v>经确认，该宗地总面积为194.02平方米，合法用地面积为90平方米，超占土地面积为104.02平方米;建筑总面积为0平方米，合法建筑面积为67.77平方米，超占建筑面积为78.33平方米</v>
      </c>
      <c r="EN371" s="33"/>
      <c r="EO371" s="43" t="str">
        <f t="shared" si="305"/>
        <v>该宗地面积为194.02平方米，合法面积为90平方米，超占土地面积为104.02平方米；建筑总面积为0平方米，合法建筑面积为67.77平方米，超占建筑面积为78.33平方米。
</v>
      </c>
      <c r="ES371" s="1">
        <f t="shared" si="306"/>
        <v>1</v>
      </c>
      <c r="ET371" s="1" t="str">
        <f t="shared" si="307"/>
        <v>1</v>
      </c>
      <c r="EU371" s="1">
        <f t="shared" si="308"/>
        <v>0</v>
      </c>
      <c r="EV371" s="1">
        <f t="shared" si="309"/>
        <v>1</v>
      </c>
      <c r="EW371" s="1" t="str">
        <f t="shared" si="310"/>
        <v>1-1</v>
      </c>
      <c r="EX371" s="1" t="str">
        <f t="shared" si="311"/>
        <v>1</v>
      </c>
      <c r="EY371" s="1" t="str">
        <f t="shared" si="312"/>
        <v>1-1层</v>
      </c>
      <c r="EZ371" s="41"/>
      <c r="FA371" s="41"/>
      <c r="FB371" s="5">
        <v>20210526</v>
      </c>
      <c r="FC371" s="41"/>
      <c r="FD371" s="41"/>
      <c r="FE371" s="41"/>
      <c r="FF371" s="41"/>
      <c r="FG371" s="41"/>
      <c r="FH371" s="41"/>
      <c r="FI371" s="41"/>
      <c r="FJ371" s="41"/>
    </row>
    <row r="372" customFormat="1" customHeight="1" spans="1:155">
      <c r="A372" s="1">
        <v>3</v>
      </c>
      <c r="B372" s="1" t="s">
        <v>2989</v>
      </c>
      <c r="C372" s="3" t="s">
        <v>2990</v>
      </c>
      <c r="D372" s="1" t="s">
        <v>2991</v>
      </c>
      <c r="E372" s="1" t="s">
        <v>2992</v>
      </c>
      <c r="F372" s="1" t="s">
        <v>2991</v>
      </c>
      <c r="G372" s="1" t="s">
        <v>169</v>
      </c>
      <c r="H372" s="1">
        <v>2</v>
      </c>
      <c r="I372" s="5" t="s">
        <v>170</v>
      </c>
      <c r="J372"/>
      <c r="K372"/>
      <c r="L372" s="1" t="s">
        <v>2993</v>
      </c>
      <c r="M372" s="1">
        <v>1</v>
      </c>
      <c r="N372"/>
      <c r="O372"/>
      <c r="P372" s="67" t="s">
        <v>2994</v>
      </c>
      <c r="Q372" s="70" t="s">
        <v>2995</v>
      </c>
      <c r="R372" s="70" t="s">
        <v>2995</v>
      </c>
      <c r="S372" s="71" t="s">
        <v>2994</v>
      </c>
      <c r="T372" s="1" t="s">
        <v>2996</v>
      </c>
      <c r="U372"/>
      <c r="V372"/>
      <c r="W372"/>
      <c r="X372" s="1" t="s">
        <v>169</v>
      </c>
      <c r="Y372" s="1" t="s">
        <v>169</v>
      </c>
      <c r="Z372" s="1" t="s">
        <v>2997</v>
      </c>
      <c r="AA372" s="1" t="s">
        <v>2998</v>
      </c>
      <c r="AB372" s="1">
        <v>0</v>
      </c>
      <c r="AC372" s="1" t="s">
        <v>2999</v>
      </c>
      <c r="AD372" s="1">
        <v>628216</v>
      </c>
      <c r="AE372" s="1" t="s">
        <v>172</v>
      </c>
      <c r="AF372" s="1" t="s">
        <v>173</v>
      </c>
      <c r="AG372" s="1" t="s">
        <v>174</v>
      </c>
      <c r="AH372" s="1" t="s">
        <v>3000</v>
      </c>
      <c r="AI372"/>
      <c r="AJ372" s="1" t="s">
        <v>176</v>
      </c>
      <c r="AK372" s="5" t="s">
        <v>3001</v>
      </c>
      <c r="AL372"/>
      <c r="AM372"/>
      <c r="AN372"/>
      <c r="AO372"/>
      <c r="AP372" s="24" t="s">
        <v>177</v>
      </c>
      <c r="AQ372"/>
      <c r="AR372"/>
      <c r="AS372" s="25" t="s">
        <v>177</v>
      </c>
      <c r="AT372" s="5" t="s">
        <v>178</v>
      </c>
      <c r="AU372" s="1" t="s">
        <v>179</v>
      </c>
      <c r="AV372"/>
      <c r="AW372" s="1" t="s">
        <v>180</v>
      </c>
      <c r="AX372"/>
      <c r="AY372" s="5" t="s">
        <v>181</v>
      </c>
      <c r="AZ372"/>
      <c r="BA372" s="1">
        <v>0</v>
      </c>
      <c r="BB372" s="1">
        <v>0</v>
      </c>
      <c r="BC372"/>
      <c r="BD372" s="1" t="e">
        <v>#N/A</v>
      </c>
      <c r="BE372"/>
      <c r="BF372"/>
      <c r="BG372" s="1" t="s">
        <v>207</v>
      </c>
      <c r="BH372" s="1" t="s">
        <v>185</v>
      </c>
      <c r="BI372"/>
      <c r="BJ372" s="1" t="s">
        <v>186</v>
      </c>
      <c r="BK372" s="1" t="s">
        <v>3002</v>
      </c>
      <c r="BL372" s="1" t="s">
        <v>208</v>
      </c>
      <c r="BM372" s="1" t="s">
        <v>209</v>
      </c>
      <c r="BN372"/>
      <c r="BO372"/>
      <c r="BP372"/>
      <c r="BQ372"/>
      <c r="BR372"/>
      <c r="BS372"/>
      <c r="BT372" s="33">
        <v>1</v>
      </c>
      <c r="BU372"/>
      <c r="BV372"/>
      <c r="BW372"/>
      <c r="BX372" s="1" t="s">
        <v>189</v>
      </c>
      <c r="BY372" s="1" t="s">
        <v>189</v>
      </c>
      <c r="BZ372" s="1" t="s">
        <v>189</v>
      </c>
      <c r="CA372" s="1" t="s">
        <v>189</v>
      </c>
      <c r="CB372" s="1" t="s">
        <v>189</v>
      </c>
      <c r="CC372" s="1" t="s">
        <v>188</v>
      </c>
      <c r="CD372" s="1" t="s">
        <v>189</v>
      </c>
      <c r="CE372"/>
      <c r="CF372"/>
      <c r="CG372"/>
      <c r="CH372"/>
      <c r="CI372"/>
      <c r="CJ372"/>
      <c r="CK372"/>
      <c r="CL372"/>
      <c r="CM372"/>
      <c r="CN372"/>
      <c r="CO372"/>
      <c r="CP372"/>
      <c r="CQ372"/>
      <c r="CR372"/>
      <c r="CS372"/>
      <c r="CT372"/>
      <c r="CU372"/>
      <c r="CV372"/>
      <c r="CW372"/>
      <c r="CX372"/>
      <c r="CY372"/>
      <c r="CZ372"/>
      <c r="DA372"/>
      <c r="DB372"/>
      <c r="DC372" s="1" t="s">
        <v>169</v>
      </c>
      <c r="DD372" s="1" t="s">
        <v>210</v>
      </c>
      <c r="DE372" s="1" t="s">
        <v>3003</v>
      </c>
      <c r="DF372" s="1" t="s">
        <v>687</v>
      </c>
      <c r="DG372" s="1" t="s">
        <v>220</v>
      </c>
      <c r="DH372" s="1" t="s">
        <v>3004</v>
      </c>
      <c r="DI372" s="1" t="s">
        <v>194</v>
      </c>
      <c r="DJ372" s="1" t="s">
        <v>253</v>
      </c>
      <c r="DK372" s="1" t="s">
        <v>194</v>
      </c>
      <c r="DL372" s="1" t="s">
        <v>194</v>
      </c>
      <c r="DM372" s="1">
        <v>300.04</v>
      </c>
      <c r="DN372" s="41">
        <v>150.02</v>
      </c>
      <c r="DO372" s="41">
        <v>220.03</v>
      </c>
      <c r="DP372" s="41">
        <v>110.02</v>
      </c>
      <c r="DQ372" s="41">
        <v>0</v>
      </c>
      <c r="DR372" s="41">
        <v>0</v>
      </c>
      <c r="DS372" s="41">
        <v>0</v>
      </c>
      <c r="DT372" s="41">
        <v>220.03</v>
      </c>
      <c r="DU372" s="41">
        <v>0</v>
      </c>
      <c r="DV372" s="41">
        <v>0</v>
      </c>
      <c r="DW372" s="41">
        <v>0</v>
      </c>
      <c r="DX372" s="41">
        <v>0</v>
      </c>
      <c r="DY372" s="41">
        <v>0</v>
      </c>
      <c r="DZ372" s="41">
        <v>0</v>
      </c>
      <c r="EA372" s="41">
        <v>0</v>
      </c>
      <c r="EB372" s="41">
        <v>0</v>
      </c>
      <c r="EC372" s="41">
        <v>0</v>
      </c>
      <c r="ED372" s="41">
        <v>0</v>
      </c>
      <c r="EE372" s="41">
        <v>110.02</v>
      </c>
      <c r="EF372" s="41" t="s">
        <v>195</v>
      </c>
      <c r="EG372" s="41">
        <v>90</v>
      </c>
      <c r="EH372" s="41">
        <v>66.0031995733902</v>
      </c>
      <c r="EI372" s="1">
        <v>1</v>
      </c>
      <c r="EJ372" s="41">
        <v>60.02</v>
      </c>
      <c r="EK372" s="41">
        <v>44.0168004266098</v>
      </c>
      <c r="EL372"/>
      <c r="EM372" s="33" t="s">
        <v>3005</v>
      </c>
      <c r="EN372" s="33"/>
      <c r="EO372" s="43" t="s">
        <v>3006</v>
      </c>
      <c r="EP372" s="1"/>
      <c r="EQ372" s="1"/>
      <c r="ER372" s="1"/>
      <c r="ES372" s="1">
        <v>1</v>
      </c>
      <c r="ET372" s="1" t="s">
        <v>169</v>
      </c>
      <c r="EU372" s="1">
        <v>0</v>
      </c>
      <c r="EV372" s="1">
        <v>1</v>
      </c>
      <c r="EW372" s="1" t="s">
        <v>1929</v>
      </c>
      <c r="EX372" s="1" t="s">
        <v>169</v>
      </c>
      <c r="EY372" s="1" t="s">
        <v>3007</v>
      </c>
    </row>
    <row r="373" customFormat="1" customHeight="1" spans="1:166">
      <c r="A373" s="1">
        <v>60</v>
      </c>
      <c r="B373" s="1" t="s">
        <v>3008</v>
      </c>
      <c r="C373" s="4" t="s">
        <v>3009</v>
      </c>
      <c r="D373" s="1" t="s">
        <v>2991</v>
      </c>
      <c r="E373" s="1" t="s">
        <v>2992</v>
      </c>
      <c r="F373" s="1" t="s">
        <v>2991</v>
      </c>
      <c r="G373" s="1">
        <v>2</v>
      </c>
      <c r="H373" s="1">
        <v>2</v>
      </c>
      <c r="I373" s="5" t="s">
        <v>170</v>
      </c>
      <c r="J373" s="1" t="s">
        <v>2924</v>
      </c>
      <c r="K373"/>
      <c r="L373" s="1" t="s">
        <v>911</v>
      </c>
      <c r="M373" s="1">
        <v>2</v>
      </c>
      <c r="N373"/>
      <c r="O373"/>
      <c r="P373" s="68" t="s">
        <v>2994</v>
      </c>
      <c r="Q373" s="70" t="s">
        <v>2995</v>
      </c>
      <c r="R373" s="70" t="s">
        <v>2995</v>
      </c>
      <c r="S373" s="71" t="s">
        <v>2994</v>
      </c>
      <c r="T373" s="1" t="s">
        <v>912</v>
      </c>
      <c r="U373"/>
      <c r="V373"/>
      <c r="W373"/>
      <c r="X373" s="1" t="s">
        <v>233</v>
      </c>
      <c r="Y373" s="1" t="s">
        <v>233</v>
      </c>
      <c r="Z373" s="1" t="s">
        <v>913</v>
      </c>
      <c r="AA373" s="15" t="s">
        <v>3010</v>
      </c>
      <c r="AB373" s="1">
        <v>0</v>
      </c>
      <c r="AC373" s="1" t="s">
        <v>3011</v>
      </c>
      <c r="AD373" s="1">
        <v>628216</v>
      </c>
      <c r="AE373" s="1" t="s">
        <v>172</v>
      </c>
      <c r="AF373" s="1" t="s">
        <v>173</v>
      </c>
      <c r="AG373" s="1" t="s">
        <v>174</v>
      </c>
      <c r="AH373" s="1" t="s">
        <v>3012</v>
      </c>
      <c r="AI373"/>
      <c r="AJ373" s="1" t="s">
        <v>176</v>
      </c>
      <c r="AK373" s="18">
        <v>28773</v>
      </c>
      <c r="AL373" s="18"/>
      <c r="AM373" s="19"/>
      <c r="AN373"/>
      <c r="AO373"/>
      <c r="AP373" s="24" t="s">
        <v>177</v>
      </c>
      <c r="AQ373" s="27" t="s">
        <v>3013</v>
      </c>
      <c r="AR373"/>
      <c r="AS373" s="25" t="s">
        <v>3014</v>
      </c>
      <c r="AT373" s="5" t="s">
        <v>178</v>
      </c>
      <c r="AU373" s="1" t="s">
        <v>179</v>
      </c>
      <c r="AV373"/>
      <c r="AW373" s="1" t="s">
        <v>3015</v>
      </c>
      <c r="AX373"/>
      <c r="AY373" s="5" t="s">
        <v>181</v>
      </c>
      <c r="AZ373"/>
      <c r="BA373" s="1">
        <v>0</v>
      </c>
      <c r="BB373" s="1">
        <v>0</v>
      </c>
      <c r="BC373"/>
      <c r="BD373" s="1" t="e">
        <v>#N/A</v>
      </c>
      <c r="BE373"/>
      <c r="BF373"/>
      <c r="BG373" s="1" t="s">
        <v>207</v>
      </c>
      <c r="BH373" s="1" t="s">
        <v>185</v>
      </c>
      <c r="BI373"/>
      <c r="BJ373" s="1" t="s">
        <v>186</v>
      </c>
      <c r="BK373" s="1" t="s">
        <v>3002</v>
      </c>
      <c r="BL373" s="1" t="s">
        <v>208</v>
      </c>
      <c r="BM373" s="1" t="s">
        <v>209</v>
      </c>
      <c r="BN373"/>
      <c r="BO373"/>
      <c r="BP373"/>
      <c r="BQ373"/>
      <c r="BR373"/>
      <c r="BS373"/>
      <c r="BT373" s="33">
        <v>1</v>
      </c>
      <c r="BU373"/>
      <c r="BV373"/>
      <c r="BW373"/>
      <c r="BX373" s="1" t="s">
        <v>189</v>
      </c>
      <c r="BY373" s="1" t="s">
        <v>189</v>
      </c>
      <c r="BZ373" s="1" t="s">
        <v>188</v>
      </c>
      <c r="CA373" s="1" t="s">
        <v>189</v>
      </c>
      <c r="CB373" s="1" t="s">
        <v>189</v>
      </c>
      <c r="CC373" s="1" t="s">
        <v>188</v>
      </c>
      <c r="CD373" s="1" t="s">
        <v>189</v>
      </c>
      <c r="CE373"/>
      <c r="CF373"/>
      <c r="CG373"/>
      <c r="CH373"/>
      <c r="CI373"/>
      <c r="CJ373"/>
      <c r="CK373"/>
      <c r="CL373"/>
      <c r="CM373"/>
      <c r="CN373"/>
      <c r="CO373"/>
      <c r="CP373"/>
      <c r="CQ373"/>
      <c r="CR373"/>
      <c r="CS373"/>
      <c r="CT373"/>
      <c r="CU373"/>
      <c r="CV373"/>
      <c r="CW373"/>
      <c r="CX373"/>
      <c r="CY373"/>
      <c r="CZ373"/>
      <c r="DA373"/>
      <c r="DB373"/>
      <c r="DC373" s="1" t="s">
        <v>169</v>
      </c>
      <c r="DD373" s="1" t="s">
        <v>210</v>
      </c>
      <c r="DE373" s="1" t="s">
        <v>3003</v>
      </c>
      <c r="DF373" s="1" t="s">
        <v>687</v>
      </c>
      <c r="DG373" s="1" t="s">
        <v>220</v>
      </c>
      <c r="DH373" s="1" t="s">
        <v>3004</v>
      </c>
      <c r="DI373" s="1" t="s">
        <v>194</v>
      </c>
      <c r="DJ373" s="1" t="s">
        <v>253</v>
      </c>
      <c r="DK373" s="1" t="s">
        <v>194</v>
      </c>
      <c r="DL373" s="1" t="s">
        <v>194</v>
      </c>
      <c r="DM373" s="1">
        <v>300.04</v>
      </c>
      <c r="DN373" s="41">
        <v>150.02</v>
      </c>
      <c r="DO373" s="41">
        <v>220.03</v>
      </c>
      <c r="DP373" s="1">
        <v>110.02</v>
      </c>
      <c r="DQ373" s="41">
        <v>0</v>
      </c>
      <c r="DR373" s="41">
        <v>0</v>
      </c>
      <c r="DS373" s="41">
        <v>0</v>
      </c>
      <c r="DT373" s="41">
        <v>220.03</v>
      </c>
      <c r="DU373" s="41">
        <v>0</v>
      </c>
      <c r="DV373" s="41">
        <v>0</v>
      </c>
      <c r="DW373" s="41">
        <v>0</v>
      </c>
      <c r="DX373" s="41">
        <v>0</v>
      </c>
      <c r="DY373" s="41">
        <v>0</v>
      </c>
      <c r="DZ373" s="41">
        <v>0</v>
      </c>
      <c r="EA373" s="41">
        <v>0</v>
      </c>
      <c r="EB373" s="41">
        <v>0</v>
      </c>
      <c r="EC373" s="41">
        <v>0</v>
      </c>
      <c r="ED373" s="41">
        <v>0</v>
      </c>
      <c r="EE373" s="41">
        <v>110.02</v>
      </c>
      <c r="EF373" s="41" t="s">
        <v>195</v>
      </c>
      <c r="EG373" s="41">
        <v>90</v>
      </c>
      <c r="EH373" s="41">
        <v>66.0031995733902</v>
      </c>
      <c r="EI373" s="1">
        <v>1</v>
      </c>
      <c r="EJ373" s="41">
        <v>60.02</v>
      </c>
      <c r="EK373" s="41">
        <v>44.0168004266098</v>
      </c>
      <c r="EL373" s="41"/>
      <c r="EM373" s="33" t="s">
        <v>3005</v>
      </c>
      <c r="EN373" s="33"/>
      <c r="EO373" s="43" t="s">
        <v>3006</v>
      </c>
      <c r="EP373" s="1"/>
      <c r="EQ373" s="1"/>
      <c r="ER373" s="1"/>
      <c r="ES373" s="1">
        <v>1</v>
      </c>
      <c r="ET373" s="1" t="s">
        <v>169</v>
      </c>
      <c r="EU373" s="1">
        <v>0</v>
      </c>
      <c r="EV373" s="1">
        <v>1</v>
      </c>
      <c r="EW373" s="1" t="s">
        <v>1929</v>
      </c>
      <c r="EX373" s="1" t="s">
        <v>169</v>
      </c>
      <c r="EY373" s="1" t="s">
        <v>3007</v>
      </c>
      <c r="EZ373"/>
      <c r="FA373"/>
      <c r="FB373" s="41"/>
      <c r="FC373"/>
      <c r="FD373"/>
      <c r="FE373"/>
      <c r="FF373"/>
      <c r="FG373"/>
      <c r="FH373" s="1"/>
      <c r="FI373" s="1"/>
      <c r="FJ373" s="1"/>
    </row>
  </sheetData>
  <conditionalFormatting sqref="F20">
    <cfRule type="duplicateValues" dxfId="0" priority="23"/>
  </conditionalFormatting>
  <conditionalFormatting sqref="F21">
    <cfRule type="duplicateValues" dxfId="0" priority="21"/>
  </conditionalFormatting>
  <conditionalFormatting sqref="F22">
    <cfRule type="duplicateValues" dxfId="0" priority="19"/>
  </conditionalFormatting>
  <conditionalFormatting sqref="F23">
    <cfRule type="duplicateValues" dxfId="0" priority="20"/>
  </conditionalFormatting>
  <conditionalFormatting sqref="F24">
    <cfRule type="duplicateValues" dxfId="0" priority="17"/>
  </conditionalFormatting>
  <conditionalFormatting sqref="F25">
    <cfRule type="duplicateValues" dxfId="0" priority="18"/>
  </conditionalFormatting>
  <conditionalFormatting sqref="F26">
    <cfRule type="duplicateValues" dxfId="0" priority="16"/>
  </conditionalFormatting>
  <conditionalFormatting sqref="F27">
    <cfRule type="duplicateValues" dxfId="0" priority="15"/>
  </conditionalFormatting>
  <conditionalFormatting sqref="F28">
    <cfRule type="duplicateValues" dxfId="0" priority="14"/>
  </conditionalFormatting>
  <conditionalFormatting sqref="F29">
    <cfRule type="duplicateValues" dxfId="0" priority="13"/>
  </conditionalFormatting>
  <conditionalFormatting sqref="F30">
    <cfRule type="duplicateValues" dxfId="0" priority="12"/>
  </conditionalFormatting>
  <conditionalFormatting sqref="F31">
    <cfRule type="duplicateValues" dxfId="0" priority="11"/>
  </conditionalFormatting>
  <conditionalFormatting sqref="F32">
    <cfRule type="duplicateValues" dxfId="0" priority="10"/>
  </conditionalFormatting>
  <conditionalFormatting sqref="F33">
    <cfRule type="duplicateValues" dxfId="0" priority="9"/>
  </conditionalFormatting>
  <conditionalFormatting sqref="F34">
    <cfRule type="duplicateValues" dxfId="0" priority="8"/>
  </conditionalFormatting>
  <conditionalFormatting sqref="F35">
    <cfRule type="duplicateValues" dxfId="0" priority="7"/>
  </conditionalFormatting>
  <conditionalFormatting sqref="F36">
    <cfRule type="duplicateValues" dxfId="0" priority="6"/>
  </conditionalFormatting>
  <conditionalFormatting sqref="F297">
    <cfRule type="duplicateValues" dxfId="0" priority="2"/>
  </conditionalFormatting>
  <conditionalFormatting sqref="F1:F19">
    <cfRule type="duplicateValues" dxfId="0" priority="45"/>
  </conditionalFormatting>
  <conditionalFormatting sqref="F298:F371">
    <cfRule type="duplicateValues" dxfId="0" priority="3"/>
  </conditionalFormatting>
  <conditionalFormatting sqref="F37:F296 F372:F1048576">
    <cfRule type="duplicateValues" dxfId="0" priority="81"/>
  </conditionalFormatting>
  <dataValidations count="2">
    <dataValidation allowBlank="1" showInputMessage="1" showErrorMessage="1" sqref="T1:W1 T19:W19 T20:W20 T43:W43 T61:W61 T62:W62 T65:W65 T66:W66 T93:W93 T94:W94 T97:W97 T98:W98 T111:W111 T115:W115 T117:W117 T120:W120 T130:W130 T142:W142 T143:W143 T149:W149 T155:W155 T156:W156 T165:W165 T173:W173 T174:W174 T180:W180 T184:W184 T185:W185 T189:W189 T191:W191 T207:W207 T210:W210 T215:W215 T238:W238 T239:W239 T244:W244 T245:W245 T254:W254 T259:W259 T271:W271 T278:W278 T282:W282 T287:W287 T288:W288 T292:W292 T297 T298 T299 T300 T301 T302 T303 T304 T305 T306 T309 T310 T311 T312 T313 T314 T315 T316 T317 T318 T321 T322 T323 T324 T325 T326 T330 T331 T332 T333 T334 T337 T338 T341 T344 T345 T346 T347 T355 T356 T359 T360 T361 T362 T363 T364 T365 T366 T367 T368 T369 T307:T308 T319:T320 T328:T329 T335:T336 T339:T340 T342:T343 T348:T349 T351:T352 T353:T354 T357:T358 T370:T371 T224:W227 T228:W231 T264:W267 T82:W83 T102:W103 T118:W119 T128:W129 T192:W193 T194:W195 T208:W209 T232:W233 T234:W235 T236:W237 T260:W261 T262:W263 T21:W23 T84:W86 T99:W101 T150:W152 T186:W188 T216:W218 T279:W281 T63:W64 T67:W68 T73:W74 T75:W76 T77:W78 T87:W88 T95:W96 T109:W110 T131:W132 T153:W154 T163:W164 T199:W200 T205:W206 T219:W220 T175:W179 T2:W4 T89:W91 T221:W223 T272:W274 T275:W277 T40:W42 T79:W81 T112:W114 T133:W135 T157:W159 T160:W162 T166:W168 T181:W183 T196:W198 T241:W243 T268:W270 T289:W291 T69:W72 T105:W108 T169:W172 T201:W204 T293:W296 T6:W18 T27:W38 T44:W60 T211:W214 T255:W258 T283:W286 T144:W148 T246:W253 T136:W141 T121:W127 T372:W1048576"/>
    <dataValidation type="textLength" operator="between" allowBlank="1" showInputMessage="1" showErrorMessage="1" sqref="BU1 BW1 CE1 AI19 AJ19 BU19 BW19 CE19 AI20 AJ20 BU20 BW20 CE20 AI61 AJ61 BU61 BW61 CE61 AI62 AJ62 BU62 BW62 CE62 AI65 AJ65 BU65 BW65 CE65 AI66 AJ66 BU66 BW66 CE66 AI97 AJ97 BU97 BW97 CE97 AI98 AJ98 BU98 BW98 CE98 AI111 AJ111 BU111 BW111 CE111 AI120 AJ120 BU120 BW120 CE120 AI142 AJ142 BU142 BW142 CE142 AI143 AJ143 BU143 BW143 CE143 AI149 AJ149 BU149 BW149 CE149 AI155 AJ155 BU155 BW155 CE155 AI156 AJ156 BU156 BW156 CE156 AI165 AJ165 BU165 BW165 CE165 AI173 AJ173 BU173 BW173 CE173 AI174 AJ174 BU174 BW174 CE174 AI180 AJ180 BU180 BW180 CE180 AI184 AJ184 BU184 BW184 CE184 AI185 AJ185 BU185 BW185 CE185 AI207 AJ207 BU207 BW207 CE207 BU210 BW210 CE210 AI215 AJ215 BU215 BW215 CE215 AI238 AJ238 BU238 BW238 CE238 AI239 AJ239 BU239 BW239 CE239 AI244 AJ244 BU244 BW244 CE244 AI245 AJ245 BU245 BW245 CE245 AI254 AJ254 BU254 BW254 CE254 AI259 AJ259 BU259 BW259 CE259 AI271 AJ271 BU271 BW271 CE271 AJ274 AI278 AJ278 BU278 BW278 CE278 AI282 AJ282 BU282 BW282 CE282 AI287 AJ287 BU287 BW287 CE287 AI288 AJ288 BU288 BW288 CE288 AI296 AI297 AJ297 BU297 BW297 CE297 AI298 AJ298 BU298 BW298 CE298 AI299 AJ299 BU299 BW299 CE299 AI300 AJ300 BU300 BW300 CE300 AI301 AJ301 BU301 BW301 CE301 AI302 AJ302 BU302 BW302 CE302 AI303 AJ303 BU303 BW303 CE303 AI304 AJ304 BU304 BW304 CE304 AI305 AJ305 BU305 BW305 CE305 AI306 AJ306 BU306 BW306 CE306 AI309 AJ309 BU309 BW309 CE309 AI310 AJ310 BU310 BW310 CE310 AI311 AJ311 BU311 BW311 CE311 AI312 AJ312 BU312 BW312 CE312 AI313 AJ313 BU313 BW313 CE313 AI314 AJ314 BU314 BW314 CE314 AI315 AJ315 BU315 BW315 CE315 AI316 AJ316 BU316 BW316 CE316 AI317 AJ317 BU317 BW317 CE317 AI318 AJ318 BU318 BW318 CE318 AI321 AJ321 BU321 BW321 CE321 AI322 AJ322 BU322 BW322 CE322 AI323 AJ323 BU323 BW323 CE323 AI324 AJ324 BU324 BW324 CE324 AI325 AJ325 BU325 BW325 CE325 AI326 AJ326 BU326 BW326 CE326 AI327 AJ327 BU327 BW327 CE327 AI330 AJ330 BU330 BW330 CE330 AI331 AJ331 BU331 BW331 CE331 AI332 AJ332 BU332 BW332 CE332 AI333 AJ333 BU333 BW333 CE333 AI334 AJ334 BU334 BW334 CE334 AI338 AJ338 BU338 BW338 CE338 AI341 AJ341 BU341 BW341 CE341 AI344 AJ344 BU344 BW344 CE344 AI345 AJ345 BU345 BW345 CE345 AI346 AJ346 BU346 BW346 CE346 AI347 AJ347 BU347 BW347 CE347 AI355 AJ355 BU355 BW355 CE355 AI356 AJ356 BU356 BW356 CE356 AI359 AJ359 BU359 BW359 CE359 AI360 AJ360 BU360 BW360 CE360 AI361 AJ361 BU361 BW361 CE361 AI362 AJ362 BU362 BW362 CE362 AI363 AJ363 BU363 BW363 CE363 AI364 AJ364 BU364 BW364 CE364 AI365 AJ365 BU365 BW365 CE365 AI366 AJ366 BU366 BW366 CE366 AI367 AJ367 BU367 BW367 CE367 AI368 AJ368 BU368 BW368 CE368 AI369 AJ369 BU369 BW369 CE369 AI2:AI18 AI21:AI38 AI39:AI42 AI43:AI60 AI63:AI64 AI67:AI68 AI69:AI72 AI73:AI74 AI75:AI76 AI77:AI78 AI79:AI81 AI82:AI83 AI84:AI86 AI87:AI88 AI89:AI92 AI93:AI94 AI95:AI96 AI99:AI101 AI102:AI108 AI109:AI110 AI112:AI114 AI115:AI117 AI118:AI119 AI121:AI127 AI128:AI130 AI131:AI132 AI133:AI135 AI136:AI141 AI144:AI148 AI150:AI152 AI153:AI154 AI157:AI159 AI160:AI162 AI163:AI164 AI166:AI168 AI169:AI172 AI175:AI179 AI181:AI183 AI186:AI188 AI189:AI191 AI192:AI193 AI194:AI195 AI196:AI198 AI199:AI200 AI201:AI204 AI205:AI206 AI208:AI210 AI211:AI214 AI216:AI218 AI219:AI220 AI221:AI223 AI224:AI227 AI228:AI231 AI232:AI233 AI234:AI235 AI236:AI237 AI240:AI243 AI246:AI253 AI255:AI258 AI260:AI261 AI262:AI263 AI264:AI267 AI268:AI270 AI272:AI274 AI275:AI277 AI279:AI281 AI283:AI286 AI289:AI290 AI291:AI295 AI307:AI308 AI319:AI320 AI328:AI329 AI335:AI337 AI339:AI340 AI342:AI343 AI348:AI349 AI350:AI352 AI353:AI354 AI357:AI358 AI370:AI371 AJ2:AJ18 AJ21:AJ38 AJ39:AJ42 AJ43:AJ60 AJ63:AJ64 AJ67:AJ68 AJ69:AJ72 AJ73:AJ74 AJ75:AJ76 AJ77:AJ78 AJ79:AJ81 AJ82:AJ83 AJ84:AJ86 AJ87:AJ88 AJ89:AJ92 AJ93:AJ94 AJ95:AJ96 AJ99:AJ101 AJ102:AJ108 AJ109:AJ110 AJ112:AJ114 AJ115:AJ117 AJ118:AJ119 AJ121:AJ127 AJ128:AJ130 AJ131:AJ132 AJ133:AJ135 AJ136:AJ141 AJ144:AJ148 AJ150:AJ152 AJ153:AJ154 AJ157:AJ159 AJ160:AJ162 AJ163:AJ164 AJ166:AJ168 AJ169:AJ172 AJ175:AJ179 AJ181:AJ183 AJ186:AJ188 AJ189:AJ191 AJ192:AJ193 AJ194:AJ195 AJ196:AJ198 AJ199:AJ200 AJ201:AJ204 AJ205:AJ206 AJ208:AJ210 AJ211:AJ214 AJ216:AJ218 AJ219:AJ220 AJ221:AJ223 AJ224:AJ227 AJ228:AJ231 AJ232:AJ233 AJ234:AJ235 AJ236:AJ237 AJ240:AJ243 AJ246:AJ253 AJ255:AJ258 AJ260:AJ261 AJ262:AJ263 AJ264:AJ267 AJ268:AJ270 AJ272:AJ273 AJ275:AJ277 AJ279:AJ281 AJ283:AJ286 AJ289:AJ290 AJ291:AJ296 AJ307:AJ308 AJ319:AJ320 AJ328:AJ329 AJ335:AJ337 AJ339:AJ340 AJ342:AJ343 AJ348:AJ349 AJ350:AJ352 AJ353:AJ354 AJ357:AJ358 AJ370:AJ371 BU2:BU18 BU21:BU38 BU39:BU42 BU43:BU60 BU63:BU64 BU67:BU68 BU69:BU72 BU73:BU74 BU75:BU76 BU77:BU78 BU79:BU81 BU82:BU83 BU84:BU86 BU87:BU88 BU89:BU92 BU93:BU94 BU95:BU96 BU99:BU101 BU102:BU108 BU109:BU110 BU112:BU114 BU115:BU117 BU118:BU119 BU121:BU127 BU128:BU130 BU131:BU132 BU133:BU135 BU136:BU141 BU144:BU148 BU150:BU152 BU153:BU154 BU157:BU159 BU160:BU162 BU163:BU164 BU166:BU168 BU169:BU172 BU175:BU179 BU181:BU183 BU186:BU188 BU189:BU191 BU192:BU193 BU194:BU195 BU196:BU198 BU199:BU200 BU201:BU204 BU205:BU206 BU208:BU209 BU211:BU214 BU216:BU218 BU219:BU220 BU221:BU223 BU224:BU227 BU228:BU231 BU232:BU233 BU234:BU235 BU236:BU237 BU240:BU243 BU246:BU253 BU255:BU258 BU260:BU261 BU262:BU263 BU264:BU267 BU268:BU270 BU272:BU274 BU275:BU277 BU279:BU281 BU283:BU286 BU289:BU296 BU307:BU308 BU319:BU320 BU328:BU329 BU335:BU337 BU339:BU340 BU342:BU343 BU348:BU349 BU350:BU352 BU353:BU354 BU357:BU358 BU370:BU371 BU372:BU1048576 BW2:BW18 BW21:BW38 BW39:BW42 BW43:BW60 BW63:BW64 BW67:BW68 BW69:BW72 BW73:BW74 BW75:BW76 BW77:BW78 BW79:BW81 BW82:BW83 BW84:BW86 BW87:BW88 BW89:BW92 BW93:BW94 BW95:BW96 BW99:BW101 BW102:BW108 BW109:BW110 BW112:BW114 BW115:BW117 BW118:BW119 BW121:BW127 BW128:BW130 BW131:BW132 BW133:BW135 BW136:BW141 BW144:BW148 BW150:BW152 BW153:BW154 BW157:BW159 BW160:BW162 BW163:BW164 BW166:BW168 BW169:BW172 BW175:BW179 BW181:BW183 BW186:BW188 BW189:BW191 BW192:BW193 BW194:BW195 BW196:BW198 BW199:BW200 BW201:BW204 BW205:BW206 BW208:BW209 BW211:BW214 BW216:BW218 BW219:BW220 BW221:BW223 BW224:BW227 BW228:BW231 BW232:BW233 BW234:BW235 BW236:BW237 BW240:BW243 BW246:BW253 BW255:BW258 BW260:BW261 BW262:BW263 BW264:BW267 BW268:BW270 BW272:BW274 BW275:BW277 BW279:BW281 BW283:BW286 BW289:BW296 BW307:BW308 BW319:BW320 BW328:BW329 BW335:BW337 BW339:BW340 BW342:BW343 BW348:BW349 BW350:BW352 BW353:BW354 BW357:BW358 BW370:BW371 BW372:BW1048576 CE2:CE18 CE21:CE38 CE39:CE42 CE43:CE60 CE63:CE64 CE67:CE68 CE69:CE72 CE73:CE74 CE75:CE76 CE77:CE78 CE79:CE81 CE82:CE83 CE84:CE86 CE87:CE88 CE89:CE92 CE93:CE94 CE95:CE96 CE99:CE101 CE102:CE108 CE109:CE110 CE112:CE114 CE115:CE117 CE118:CE119 CE121:CE127 CE128:CE130 CE131:CE132 CE133:CE135 CE136:CE141 CE144:CE148 CE150:CE152 CE153:CE154 CE157:CE159 CE160:CE162 CE163:CE164 CE166:CE168 CE169:CE172 CE175:CE179 CE181:CE183 CE186:CE188 CE189:CE191 CE192:CE193 CE194:CE195 CE196:CE198 CE199:CE200 CE201:CE204 CE205:CE206 CE208:CE209 CE211:CE214 CE216:CE218 CE219:CE220 CE221:CE223 CE224:CE227 CE228:CE231 CE232:CE233 CE234:CE235 CE236:CE237 CE240:CE243 CE246:CE253 CE255:CE258 CE260:CE261 CE262:CE263 CE264:CE267 CE268:CE270 CE272:CE274 CE275:CE277 CE279:CE281 CE283:CE286 CE289:CE296 CE307:CE308 CE319:CE320 CE328:CE329 CE335:CE337 CE339:CE340 CE342:CE343 CE348:CE349 CE350:CE352 CE353:CE354 CE357:CE358 CE370:CE371 CE372:CE1048576">
      <formula1>0</formula1>
      <formula2>0</formula2>
    </dataValidation>
  </dataValidations>
  <pageMargins left="0.75" right="0.75" top="1" bottom="1" header="0.5" footer="0.5"/>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48576"/>
  <sheetViews>
    <sheetView workbookViewId="0">
      <selection activeCell="B39" sqref="B39"/>
    </sheetView>
  </sheetViews>
  <sheetFormatPr defaultColWidth="9" defaultRowHeight="20" customHeight="1" outlineLevelCol="1"/>
  <cols>
    <col min="1" max="1" width="36.75" style="44" customWidth="1"/>
    <col min="2" max="2" width="46" style="44" customWidth="1"/>
    <col min="3" max="16384" width="9" style="9"/>
  </cols>
  <sheetData>
    <row r="1" customHeight="1" spans="1:2">
      <c r="A1" s="45"/>
      <c r="B1" s="46"/>
    </row>
    <row r="2" customHeight="1" spans="1:2">
      <c r="A2" s="47" t="s">
        <v>3274</v>
      </c>
      <c r="B2" s="47" t="s">
        <v>5676</v>
      </c>
    </row>
    <row r="3" customHeight="1" spans="1:2">
      <c r="A3" s="47" t="s">
        <v>3274</v>
      </c>
      <c r="B3" s="47" t="s">
        <v>5676</v>
      </c>
    </row>
    <row r="4" customHeight="1" spans="1:2">
      <c r="A4" s="47" t="s">
        <v>3274</v>
      </c>
      <c r="B4" s="47" t="s">
        <v>5676</v>
      </c>
    </row>
    <row r="5" customHeight="1" spans="1:2">
      <c r="A5" s="47" t="s">
        <v>3274</v>
      </c>
      <c r="B5" s="47" t="s">
        <v>5676</v>
      </c>
    </row>
    <row r="6" customHeight="1" spans="1:2">
      <c r="A6" s="47" t="s">
        <v>3274</v>
      </c>
      <c r="B6" s="47" t="s">
        <v>5676</v>
      </c>
    </row>
    <row r="7" customHeight="1" spans="1:2">
      <c r="A7" s="47" t="s">
        <v>5677</v>
      </c>
      <c r="B7" s="47" t="s">
        <v>5676</v>
      </c>
    </row>
    <row r="8" customHeight="1" spans="1:2">
      <c r="A8" s="47" t="s">
        <v>5677</v>
      </c>
      <c r="B8" s="47" t="s">
        <v>5676</v>
      </c>
    </row>
    <row r="9" customHeight="1" spans="1:2">
      <c r="A9" s="47" t="s">
        <v>5677</v>
      </c>
      <c r="B9" s="47" t="s">
        <v>5676</v>
      </c>
    </row>
    <row r="10" customHeight="1" spans="1:2">
      <c r="A10" s="47" t="s">
        <v>3276</v>
      </c>
      <c r="B10" s="47" t="s">
        <v>5676</v>
      </c>
    </row>
    <row r="11" customHeight="1" spans="1:2">
      <c r="A11" s="47" t="s">
        <v>3276</v>
      </c>
      <c r="B11" s="47" t="s">
        <v>5676</v>
      </c>
    </row>
    <row r="12" customHeight="1" spans="1:2">
      <c r="A12" s="47" t="s">
        <v>3276</v>
      </c>
      <c r="B12" s="47" t="s">
        <v>5676</v>
      </c>
    </row>
    <row r="13" customHeight="1" spans="1:2">
      <c r="A13" s="47" t="s">
        <v>3276</v>
      </c>
      <c r="B13" s="47" t="s">
        <v>5676</v>
      </c>
    </row>
    <row r="14" customHeight="1" spans="1:2">
      <c r="A14" s="47" t="s">
        <v>3021</v>
      </c>
      <c r="B14" s="47" t="s">
        <v>5676</v>
      </c>
    </row>
    <row r="15" customHeight="1" spans="1:2">
      <c r="A15" s="47" t="s">
        <v>3021</v>
      </c>
      <c r="B15" s="47" t="s">
        <v>5676</v>
      </c>
    </row>
    <row r="16" customHeight="1" spans="1:2">
      <c r="A16" s="47" t="s">
        <v>3021</v>
      </c>
      <c r="B16" s="47" t="s">
        <v>5676</v>
      </c>
    </row>
    <row r="17" customHeight="1" spans="1:2">
      <c r="A17" s="47" t="s">
        <v>3021</v>
      </c>
      <c r="B17" s="47" t="s">
        <v>5676</v>
      </c>
    </row>
    <row r="18" customHeight="1" spans="1:2">
      <c r="A18" s="47" t="s">
        <v>3073</v>
      </c>
      <c r="B18" s="47" t="s">
        <v>5676</v>
      </c>
    </row>
    <row r="19" customHeight="1" spans="1:2">
      <c r="A19" s="47" t="s">
        <v>3073</v>
      </c>
      <c r="B19" s="47" t="s">
        <v>5676</v>
      </c>
    </row>
    <row r="20" customHeight="1" spans="1:2">
      <c r="A20" s="47" t="s">
        <v>3073</v>
      </c>
      <c r="B20" s="47" t="s">
        <v>5676</v>
      </c>
    </row>
    <row r="21" customHeight="1" spans="1:2">
      <c r="A21" s="47" t="s">
        <v>3073</v>
      </c>
      <c r="B21" s="47" t="s">
        <v>5676</v>
      </c>
    </row>
    <row r="22" customHeight="1" spans="1:2">
      <c r="A22" s="47" t="s">
        <v>3073</v>
      </c>
      <c r="B22" s="47" t="s">
        <v>5676</v>
      </c>
    </row>
    <row r="23" customHeight="1" spans="1:2">
      <c r="A23" s="47" t="s">
        <v>3428</v>
      </c>
      <c r="B23" s="47" t="s">
        <v>5676</v>
      </c>
    </row>
    <row r="24" customHeight="1" spans="1:2">
      <c r="A24" s="47" t="s">
        <v>3428</v>
      </c>
      <c r="B24" s="47" t="s">
        <v>5676</v>
      </c>
    </row>
    <row r="25" customHeight="1" spans="1:2">
      <c r="A25" s="47" t="s">
        <v>3428</v>
      </c>
      <c r="B25" s="47" t="s">
        <v>5676</v>
      </c>
    </row>
    <row r="26" customHeight="1" spans="1:2">
      <c r="A26" s="47" t="s">
        <v>5678</v>
      </c>
      <c r="B26" s="47" t="s">
        <v>5676</v>
      </c>
    </row>
    <row r="27" customHeight="1" spans="1:2">
      <c r="A27" s="47" t="s">
        <v>5678</v>
      </c>
      <c r="B27" s="47" t="s">
        <v>5679</v>
      </c>
    </row>
    <row r="28" customHeight="1" spans="1:2">
      <c r="A28" s="47" t="s">
        <v>5678</v>
      </c>
      <c r="B28" s="47" t="s">
        <v>5679</v>
      </c>
    </row>
    <row r="29" customHeight="1" spans="1:2">
      <c r="A29" s="47" t="s">
        <v>3456</v>
      </c>
      <c r="B29" s="47" t="s">
        <v>5676</v>
      </c>
    </row>
    <row r="30" customHeight="1" spans="1:2">
      <c r="A30" s="47" t="s">
        <v>3456</v>
      </c>
      <c r="B30" s="47" t="s">
        <v>5676</v>
      </c>
    </row>
    <row r="31" customHeight="1" spans="1:2">
      <c r="A31" s="47" t="s">
        <v>3456</v>
      </c>
      <c r="B31" s="47" t="s">
        <v>5676</v>
      </c>
    </row>
    <row r="32" customHeight="1" spans="1:2">
      <c r="A32" s="47" t="s">
        <v>3456</v>
      </c>
      <c r="B32" s="47" t="s">
        <v>5676</v>
      </c>
    </row>
    <row r="33" customHeight="1" spans="1:2">
      <c r="A33" s="47" t="s">
        <v>3456</v>
      </c>
      <c r="B33" s="47" t="s">
        <v>5676</v>
      </c>
    </row>
    <row r="34" customHeight="1" spans="1:2">
      <c r="A34" s="47" t="s">
        <v>3037</v>
      </c>
      <c r="B34" s="47" t="s">
        <v>5676</v>
      </c>
    </row>
    <row r="35" customHeight="1" spans="1:2">
      <c r="A35" s="47" t="s">
        <v>3037</v>
      </c>
      <c r="B35" s="47" t="s">
        <v>5676</v>
      </c>
    </row>
    <row r="36" customHeight="1" spans="1:2">
      <c r="A36" s="47" t="s">
        <v>3037</v>
      </c>
      <c r="B36" s="47" t="s">
        <v>5676</v>
      </c>
    </row>
    <row r="37" customHeight="1" spans="1:2">
      <c r="A37" s="47" t="s">
        <v>3056</v>
      </c>
      <c r="B37" s="47" t="s">
        <v>5676</v>
      </c>
    </row>
    <row r="38" customHeight="1" spans="1:2">
      <c r="A38" s="47" t="s">
        <v>3056</v>
      </c>
      <c r="B38" s="47" t="s">
        <v>5676</v>
      </c>
    </row>
    <row r="39" customHeight="1" spans="1:2">
      <c r="A39" s="47" t="s">
        <v>3056</v>
      </c>
      <c r="B39" s="47" t="s">
        <v>5676</v>
      </c>
    </row>
    <row r="40" customHeight="1" spans="1:2">
      <c r="A40" s="47" t="s">
        <v>3056</v>
      </c>
      <c r="B40" s="47" t="s">
        <v>5676</v>
      </c>
    </row>
    <row r="41" customHeight="1" spans="1:2">
      <c r="A41" s="47" t="s">
        <v>3056</v>
      </c>
      <c r="B41" s="47" t="s">
        <v>5676</v>
      </c>
    </row>
    <row r="42" customHeight="1" spans="1:2">
      <c r="A42" s="47" t="s">
        <v>3267</v>
      </c>
      <c r="B42" s="47" t="s">
        <v>5676</v>
      </c>
    </row>
    <row r="43" customHeight="1" spans="1:2">
      <c r="A43" s="47" t="s">
        <v>3267</v>
      </c>
      <c r="B43" s="47" t="s">
        <v>5676</v>
      </c>
    </row>
    <row r="44" customHeight="1" spans="1:2">
      <c r="A44" s="47" t="s">
        <v>3267</v>
      </c>
      <c r="B44" s="47" t="s">
        <v>5676</v>
      </c>
    </row>
    <row r="45" customHeight="1" spans="1:2">
      <c r="A45" s="47" t="s">
        <v>3440</v>
      </c>
      <c r="B45" s="47" t="s">
        <v>5676</v>
      </c>
    </row>
    <row r="46" customHeight="1" spans="1:2">
      <c r="A46" s="47" t="s">
        <v>3440</v>
      </c>
      <c r="B46" s="47" t="s">
        <v>5679</v>
      </c>
    </row>
    <row r="47" customHeight="1" spans="1:2">
      <c r="A47" s="47" t="s">
        <v>3440</v>
      </c>
      <c r="B47" s="47" t="s">
        <v>5679</v>
      </c>
    </row>
    <row r="48" customHeight="1" spans="1:2">
      <c r="A48" s="47" t="s">
        <v>3440</v>
      </c>
      <c r="B48" s="47" t="s">
        <v>5679</v>
      </c>
    </row>
    <row r="49" customHeight="1" spans="1:2">
      <c r="A49" s="47" t="s">
        <v>3066</v>
      </c>
      <c r="B49" s="47" t="s">
        <v>5676</v>
      </c>
    </row>
    <row r="50" customHeight="1" spans="1:2">
      <c r="A50" s="47" t="s">
        <v>3066</v>
      </c>
      <c r="B50" s="47" t="s">
        <v>5676</v>
      </c>
    </row>
    <row r="51" customHeight="1" spans="1:2">
      <c r="A51" s="47" t="s">
        <v>3066</v>
      </c>
      <c r="B51" s="47" t="s">
        <v>5676</v>
      </c>
    </row>
    <row r="52" customHeight="1" spans="1:2">
      <c r="A52" s="47" t="s">
        <v>3066</v>
      </c>
      <c r="B52" s="47" t="s">
        <v>5676</v>
      </c>
    </row>
    <row r="53" customHeight="1" spans="1:2">
      <c r="A53" s="47" t="s">
        <v>3046</v>
      </c>
      <c r="B53" s="47" t="s">
        <v>5676</v>
      </c>
    </row>
    <row r="54" customHeight="1" spans="1:2">
      <c r="A54" s="47" t="s">
        <v>3046</v>
      </c>
      <c r="B54" s="47" t="s">
        <v>5676</v>
      </c>
    </row>
    <row r="55" customHeight="1" spans="1:2">
      <c r="A55" s="47" t="s">
        <v>3046</v>
      </c>
      <c r="B55" s="47" t="s">
        <v>5676</v>
      </c>
    </row>
    <row r="56" customHeight="1" spans="1:2">
      <c r="A56" s="47" t="s">
        <v>3046</v>
      </c>
      <c r="B56" s="47" t="s">
        <v>5676</v>
      </c>
    </row>
    <row r="57" customHeight="1" spans="1:2">
      <c r="A57" s="47" t="s">
        <v>3391</v>
      </c>
      <c r="B57" s="47" t="s">
        <v>5676</v>
      </c>
    </row>
    <row r="58" customHeight="1" spans="1:2">
      <c r="A58" s="47" t="s">
        <v>3391</v>
      </c>
      <c r="B58" s="47" t="s">
        <v>5676</v>
      </c>
    </row>
    <row r="59" customHeight="1" spans="1:2">
      <c r="A59" s="47" t="s">
        <v>3391</v>
      </c>
      <c r="B59" s="47" t="s">
        <v>5676</v>
      </c>
    </row>
    <row r="60" customHeight="1" spans="1:2">
      <c r="A60" s="47" t="s">
        <v>3391</v>
      </c>
      <c r="B60" s="47" t="s">
        <v>5676</v>
      </c>
    </row>
    <row r="61" customHeight="1" spans="1:2">
      <c r="A61" s="47" t="s">
        <v>3391</v>
      </c>
      <c r="B61" s="47" t="s">
        <v>5676</v>
      </c>
    </row>
    <row r="62" customHeight="1" spans="1:2">
      <c r="A62" s="47" t="s">
        <v>3393</v>
      </c>
      <c r="B62" s="47" t="s">
        <v>5680</v>
      </c>
    </row>
    <row r="63" customHeight="1" spans="1:2">
      <c r="A63" s="47" t="s">
        <v>3393</v>
      </c>
      <c r="B63" s="47" t="s">
        <v>5679</v>
      </c>
    </row>
    <row r="64" customHeight="1" spans="1:2">
      <c r="A64" s="47" t="s">
        <v>3393</v>
      </c>
      <c r="B64" s="47" t="s">
        <v>5679</v>
      </c>
    </row>
    <row r="65" customHeight="1" spans="1:2">
      <c r="A65" s="47" t="s">
        <v>3175</v>
      </c>
      <c r="B65" s="47" t="s">
        <v>5676</v>
      </c>
    </row>
    <row r="66" customHeight="1" spans="1:2">
      <c r="A66" s="47" t="s">
        <v>3175</v>
      </c>
      <c r="B66" s="47" t="s">
        <v>5676</v>
      </c>
    </row>
    <row r="67" customHeight="1" spans="1:2">
      <c r="A67" s="47" t="s">
        <v>3175</v>
      </c>
      <c r="B67" s="47" t="s">
        <v>5676</v>
      </c>
    </row>
    <row r="68" customHeight="1" spans="1:2">
      <c r="A68" s="47" t="s">
        <v>498</v>
      </c>
      <c r="B68" s="47" t="s">
        <v>5676</v>
      </c>
    </row>
    <row r="69" customHeight="1" spans="1:2">
      <c r="A69" s="47" t="s">
        <v>498</v>
      </c>
      <c r="B69" s="47" t="s">
        <v>5676</v>
      </c>
    </row>
    <row r="70" customHeight="1" spans="1:2">
      <c r="A70" s="47" t="s">
        <v>498</v>
      </c>
      <c r="B70" s="47" t="s">
        <v>5676</v>
      </c>
    </row>
    <row r="71" customHeight="1" spans="1:2">
      <c r="A71" s="47" t="s">
        <v>498</v>
      </c>
      <c r="B71" s="47" t="s">
        <v>5676</v>
      </c>
    </row>
    <row r="72" customHeight="1" spans="1:2">
      <c r="A72" s="47" t="s">
        <v>5681</v>
      </c>
      <c r="B72" s="47" t="s">
        <v>5676</v>
      </c>
    </row>
    <row r="73" customHeight="1" spans="1:2">
      <c r="A73" s="47" t="s">
        <v>5681</v>
      </c>
      <c r="B73" s="47" t="s">
        <v>5679</v>
      </c>
    </row>
    <row r="74" customHeight="1" spans="1:2">
      <c r="A74" s="47" t="s">
        <v>5681</v>
      </c>
      <c r="B74" s="47" t="s">
        <v>5679</v>
      </c>
    </row>
    <row r="75" customHeight="1" spans="1:2">
      <c r="A75" s="47" t="s">
        <v>5681</v>
      </c>
      <c r="B75" s="47" t="s">
        <v>5679</v>
      </c>
    </row>
    <row r="76" customHeight="1" spans="1:2">
      <c r="A76" s="47" t="s">
        <v>5681</v>
      </c>
      <c r="B76" s="47" t="s">
        <v>5679</v>
      </c>
    </row>
    <row r="77" customHeight="1" spans="1:2">
      <c r="A77" s="47" t="s">
        <v>5682</v>
      </c>
      <c r="B77" s="47" t="s">
        <v>5676</v>
      </c>
    </row>
    <row r="78" customHeight="1" spans="1:2">
      <c r="A78" s="47" t="s">
        <v>5682</v>
      </c>
      <c r="B78" s="47" t="s">
        <v>5679</v>
      </c>
    </row>
    <row r="79" customHeight="1" spans="1:2">
      <c r="A79" s="47" t="s">
        <v>5682</v>
      </c>
      <c r="B79" s="47" t="s">
        <v>5679</v>
      </c>
    </row>
    <row r="80" customHeight="1" spans="1:2">
      <c r="A80" s="47" t="s">
        <v>5682</v>
      </c>
      <c r="B80" s="47" t="s">
        <v>5679</v>
      </c>
    </row>
    <row r="81" customHeight="1" spans="1:2">
      <c r="A81" s="47" t="s">
        <v>5682</v>
      </c>
      <c r="B81" s="47" t="s">
        <v>5679</v>
      </c>
    </row>
    <row r="82" customHeight="1" spans="1:2">
      <c r="A82" s="47" t="s">
        <v>3164</v>
      </c>
      <c r="B82" s="47" t="s">
        <v>5676</v>
      </c>
    </row>
    <row r="83" customHeight="1" spans="1:2">
      <c r="A83" s="47" t="s">
        <v>3164</v>
      </c>
      <c r="B83" s="47" t="s">
        <v>5676</v>
      </c>
    </row>
    <row r="84" customHeight="1" spans="1:2">
      <c r="A84" s="47" t="s">
        <v>3164</v>
      </c>
      <c r="B84" s="47" t="s">
        <v>5676</v>
      </c>
    </row>
    <row r="85" customHeight="1" spans="1:2">
      <c r="A85" s="47" t="s">
        <v>3164</v>
      </c>
      <c r="B85" s="47" t="s">
        <v>5676</v>
      </c>
    </row>
    <row r="86" customHeight="1" spans="1:2">
      <c r="A86" s="47" t="s">
        <v>3164</v>
      </c>
      <c r="B86" s="47" t="s">
        <v>5676</v>
      </c>
    </row>
    <row r="87" customHeight="1" spans="1:2">
      <c r="A87" s="47" t="s">
        <v>3054</v>
      </c>
      <c r="B87" s="47" t="s">
        <v>5676</v>
      </c>
    </row>
    <row r="88" customHeight="1" spans="1:2">
      <c r="A88" s="47" t="s">
        <v>3054</v>
      </c>
      <c r="B88" s="47" t="s">
        <v>5676</v>
      </c>
    </row>
    <row r="89" customHeight="1" spans="1:2">
      <c r="A89" s="47" t="s">
        <v>3054</v>
      </c>
      <c r="B89" s="47" t="s">
        <v>5676</v>
      </c>
    </row>
    <row r="90" customHeight="1" spans="1:2">
      <c r="A90" s="47" t="s">
        <v>3054</v>
      </c>
      <c r="B90" s="47" t="s">
        <v>5676</v>
      </c>
    </row>
    <row r="1032592" customHeight="1" spans="1:2">
      <c r="A1032592" s="9"/>
      <c r="B1032592" s="9"/>
    </row>
    <row r="1032593" customHeight="1" spans="1:2">
      <c r="A1032593" s="9"/>
      <c r="B1032593" s="9"/>
    </row>
    <row r="1032594" customHeight="1" spans="1:2">
      <c r="A1032594" s="9"/>
      <c r="B1032594" s="9"/>
    </row>
    <row r="1032595" customHeight="1" spans="1:2">
      <c r="A1032595" s="9"/>
      <c r="B1032595" s="9"/>
    </row>
    <row r="1032596" customHeight="1" spans="1:2">
      <c r="A1032596" s="9"/>
      <c r="B1032596" s="9"/>
    </row>
    <row r="1032597" customHeight="1" spans="1:2">
      <c r="A1032597" s="9"/>
      <c r="B1032597" s="9"/>
    </row>
    <row r="1032598" customHeight="1" spans="1:2">
      <c r="A1032598" s="9"/>
      <c r="B1032598" s="9"/>
    </row>
    <row r="1032599" customHeight="1" spans="1:2">
      <c r="A1032599" s="9"/>
      <c r="B1032599" s="9"/>
    </row>
    <row r="1032600" customHeight="1" spans="1:2">
      <c r="A1032600" s="9"/>
      <c r="B1032600" s="9"/>
    </row>
    <row r="1032601" customHeight="1" spans="1:2">
      <c r="A1032601" s="9"/>
      <c r="B1032601" s="9"/>
    </row>
    <row r="1032602" customHeight="1" spans="1:2">
      <c r="A1032602" s="9"/>
      <c r="B1032602" s="9"/>
    </row>
    <row r="1032603" customHeight="1" spans="1:2">
      <c r="A1032603" s="9"/>
      <c r="B1032603" s="9"/>
    </row>
    <row r="1032604" customHeight="1" spans="1:2">
      <c r="A1032604" s="9"/>
      <c r="B1032604" s="9"/>
    </row>
    <row r="1032605" customHeight="1" spans="1:2">
      <c r="A1032605" s="9"/>
      <c r="B1032605" s="9"/>
    </row>
    <row r="1032606" customHeight="1" spans="1:2">
      <c r="A1032606" s="9"/>
      <c r="B1032606" s="9"/>
    </row>
    <row r="1032607" customHeight="1" spans="1:2">
      <c r="A1032607" s="9"/>
      <c r="B1032607" s="9"/>
    </row>
    <row r="1032608" customHeight="1" spans="1:2">
      <c r="A1032608" s="9"/>
      <c r="B1032608" s="9"/>
    </row>
    <row r="1032609" customHeight="1" spans="1:2">
      <c r="A1032609" s="9"/>
      <c r="B1032609" s="9"/>
    </row>
    <row r="1032610" customHeight="1" spans="1:2">
      <c r="A1032610" s="9"/>
      <c r="B1032610" s="9"/>
    </row>
    <row r="1032611" customHeight="1" spans="1:2">
      <c r="A1032611" s="9"/>
      <c r="B1032611" s="9"/>
    </row>
    <row r="1032612" customHeight="1" spans="1:2">
      <c r="A1032612" s="9"/>
      <c r="B1032612" s="9"/>
    </row>
    <row r="1032613" customHeight="1" spans="1:2">
      <c r="A1032613" s="9"/>
      <c r="B1032613" s="9"/>
    </row>
    <row r="1032614" customHeight="1" spans="1:2">
      <c r="A1032614" s="9"/>
      <c r="B1032614" s="9"/>
    </row>
    <row r="1032615" customHeight="1" spans="1:2">
      <c r="A1032615" s="9"/>
      <c r="B1032615" s="9"/>
    </row>
    <row r="1032616" customHeight="1" spans="1:2">
      <c r="A1032616" s="9"/>
      <c r="B1032616" s="9"/>
    </row>
    <row r="1032617" customHeight="1" spans="1:2">
      <c r="A1032617" s="9"/>
      <c r="B1032617" s="9"/>
    </row>
    <row r="1032618" customHeight="1" spans="1:2">
      <c r="A1032618" s="9"/>
      <c r="B1032618" s="9"/>
    </row>
    <row r="1032619" customHeight="1" spans="1:2">
      <c r="A1032619" s="9"/>
      <c r="B1032619" s="9"/>
    </row>
    <row r="1032620" customHeight="1" spans="1:2">
      <c r="A1032620" s="9"/>
      <c r="B1032620" s="9"/>
    </row>
    <row r="1032621" customHeight="1" spans="1:2">
      <c r="A1032621" s="9"/>
      <c r="B1032621" s="9"/>
    </row>
    <row r="1032622" customHeight="1" spans="1:2">
      <c r="A1032622" s="9"/>
      <c r="B1032622" s="9"/>
    </row>
    <row r="1032623" customHeight="1" spans="1:2">
      <c r="A1032623" s="9"/>
      <c r="B1032623" s="9"/>
    </row>
    <row r="1032624" customHeight="1" spans="1:2">
      <c r="A1032624" s="9"/>
      <c r="B1032624" s="9"/>
    </row>
    <row r="1032625" customHeight="1" spans="1:2">
      <c r="A1032625" s="9"/>
      <c r="B1032625" s="9"/>
    </row>
    <row r="1032626" customHeight="1" spans="1:2">
      <c r="A1032626" s="9"/>
      <c r="B1032626" s="9"/>
    </row>
    <row r="1032627" customHeight="1" spans="1:2">
      <c r="A1032627" s="9"/>
      <c r="B1032627" s="9"/>
    </row>
    <row r="1032628" customHeight="1" spans="1:2">
      <c r="A1032628" s="9"/>
      <c r="B1032628" s="9"/>
    </row>
    <row r="1032629" customHeight="1" spans="1:2">
      <c r="A1032629" s="9"/>
      <c r="B1032629" s="9"/>
    </row>
    <row r="1032630" customHeight="1" spans="1:2">
      <c r="A1032630" s="9"/>
      <c r="B1032630" s="9"/>
    </row>
    <row r="1032631" customHeight="1" spans="1:2">
      <c r="A1032631" s="9"/>
      <c r="B1032631" s="9"/>
    </row>
    <row r="1032632" customHeight="1" spans="1:2">
      <c r="A1032632" s="9"/>
      <c r="B1032632" s="9"/>
    </row>
    <row r="1032633" customHeight="1" spans="1:2">
      <c r="A1032633" s="9"/>
      <c r="B1032633" s="9"/>
    </row>
    <row r="1032634" customHeight="1" spans="1:2">
      <c r="A1032634" s="9"/>
      <c r="B1032634" s="9"/>
    </row>
    <row r="1032635" customHeight="1" spans="1:2">
      <c r="A1032635" s="9"/>
      <c r="B1032635" s="9"/>
    </row>
    <row r="1032636" customHeight="1" spans="1:2">
      <c r="A1032636" s="9"/>
      <c r="B1032636" s="9"/>
    </row>
    <row r="1032637" customHeight="1" spans="1:2">
      <c r="A1032637" s="9"/>
      <c r="B1032637" s="9"/>
    </row>
    <row r="1032638" customHeight="1" spans="1:2">
      <c r="A1032638" s="9"/>
      <c r="B1032638" s="9"/>
    </row>
    <row r="1032639" customHeight="1" spans="1:2">
      <c r="A1032639" s="9"/>
      <c r="B1032639" s="9"/>
    </row>
    <row r="1032640" customHeight="1" spans="1:2">
      <c r="A1032640" s="9"/>
      <c r="B1032640" s="9"/>
    </row>
    <row r="1032641" customHeight="1" spans="1:2">
      <c r="A1032641" s="9"/>
      <c r="B1032641" s="9"/>
    </row>
    <row r="1032642" customHeight="1" spans="1:2">
      <c r="A1032642" s="9"/>
      <c r="B1032642" s="9"/>
    </row>
    <row r="1032643" customHeight="1" spans="1:2">
      <c r="A1032643" s="9"/>
      <c r="B1032643" s="9"/>
    </row>
    <row r="1032644" customHeight="1" spans="1:2">
      <c r="A1032644" s="9"/>
      <c r="B1032644" s="9"/>
    </row>
    <row r="1032645" customHeight="1" spans="1:2">
      <c r="A1032645" s="9"/>
      <c r="B1032645" s="9"/>
    </row>
    <row r="1032646" customHeight="1" spans="1:2">
      <c r="A1032646" s="9"/>
      <c r="B1032646" s="9"/>
    </row>
    <row r="1032647" customHeight="1" spans="1:2">
      <c r="A1032647" s="9"/>
      <c r="B1032647" s="9"/>
    </row>
    <row r="1032648" customHeight="1" spans="1:2">
      <c r="A1032648" s="9"/>
      <c r="B1032648" s="9"/>
    </row>
    <row r="1032649" customHeight="1" spans="1:2">
      <c r="A1032649" s="9"/>
      <c r="B1032649" s="9"/>
    </row>
    <row r="1032650" customHeight="1" spans="1:2">
      <c r="A1032650" s="9"/>
      <c r="B1032650" s="9"/>
    </row>
    <row r="1032651" customHeight="1" spans="1:2">
      <c r="A1032651" s="9"/>
      <c r="B1032651" s="9"/>
    </row>
    <row r="1032652" customHeight="1" spans="1:2">
      <c r="A1032652" s="9"/>
      <c r="B1032652" s="9"/>
    </row>
    <row r="1032653" customHeight="1" spans="1:2">
      <c r="A1032653" s="9"/>
      <c r="B1032653" s="9"/>
    </row>
    <row r="1032654" customHeight="1" spans="1:2">
      <c r="A1032654" s="9"/>
      <c r="B1032654" s="9"/>
    </row>
    <row r="1032655" customHeight="1" spans="1:2">
      <c r="A1032655" s="9"/>
      <c r="B1032655" s="9"/>
    </row>
    <row r="1032656" customHeight="1" spans="1:2">
      <c r="A1032656" s="9"/>
      <c r="B1032656" s="9"/>
    </row>
    <row r="1032657" customHeight="1" spans="1:2">
      <c r="A1032657" s="9"/>
      <c r="B1032657" s="9"/>
    </row>
    <row r="1032658" customHeight="1" spans="1:2">
      <c r="A1032658" s="9"/>
      <c r="B1032658" s="9"/>
    </row>
    <row r="1032659" customHeight="1" spans="1:2">
      <c r="A1032659" s="9"/>
      <c r="B1032659" s="9"/>
    </row>
    <row r="1032660" customHeight="1" spans="1:2">
      <c r="A1032660" s="9"/>
      <c r="B1032660" s="9"/>
    </row>
    <row r="1032661" customHeight="1" spans="1:2">
      <c r="A1032661" s="9"/>
      <c r="B1032661" s="9"/>
    </row>
    <row r="1032662" customHeight="1" spans="1:2">
      <c r="A1032662" s="9"/>
      <c r="B1032662" s="9"/>
    </row>
    <row r="1032663" customHeight="1" spans="1:2">
      <c r="A1032663" s="9"/>
      <c r="B1032663" s="9"/>
    </row>
    <row r="1032664" customHeight="1" spans="1:2">
      <c r="A1032664" s="9"/>
      <c r="B1032664" s="9"/>
    </row>
    <row r="1032665" customHeight="1" spans="1:2">
      <c r="A1032665" s="9"/>
      <c r="B1032665" s="9"/>
    </row>
    <row r="1032666" customHeight="1" spans="1:2">
      <c r="A1032666" s="9"/>
      <c r="B1032666" s="9"/>
    </row>
    <row r="1032667" customHeight="1" spans="1:2">
      <c r="A1032667" s="9"/>
      <c r="B1032667" s="9"/>
    </row>
    <row r="1032668" customHeight="1" spans="1:2">
      <c r="A1032668" s="9"/>
      <c r="B1032668" s="9"/>
    </row>
    <row r="1032669" customHeight="1" spans="1:2">
      <c r="A1032669" s="9"/>
      <c r="B1032669" s="9"/>
    </row>
    <row r="1032670" customHeight="1" spans="1:2">
      <c r="A1032670" s="9"/>
      <c r="B1032670" s="9"/>
    </row>
    <row r="1032671" customHeight="1" spans="1:2">
      <c r="A1032671" s="9"/>
      <c r="B1032671" s="9"/>
    </row>
    <row r="1032672" customHeight="1" spans="1:2">
      <c r="A1032672" s="9"/>
      <c r="B1032672" s="9"/>
    </row>
    <row r="1032673" customHeight="1" spans="1:2">
      <c r="A1032673" s="9"/>
      <c r="B1032673" s="9"/>
    </row>
    <row r="1032674" customHeight="1" spans="1:2">
      <c r="A1032674" s="9"/>
      <c r="B1032674" s="9"/>
    </row>
    <row r="1032675" customHeight="1" spans="1:2">
      <c r="A1032675" s="9"/>
      <c r="B1032675" s="9"/>
    </row>
    <row r="1032676" customHeight="1" spans="1:2">
      <c r="A1032676" s="9"/>
      <c r="B1032676" s="9"/>
    </row>
    <row r="1032677" customHeight="1" spans="1:2">
      <c r="A1032677" s="9"/>
      <c r="B1032677" s="9"/>
    </row>
    <row r="1032678" customHeight="1" spans="1:2">
      <c r="A1032678" s="9"/>
      <c r="B1032678" s="9"/>
    </row>
    <row r="1032679" customHeight="1" spans="1:2">
      <c r="A1032679" s="9"/>
      <c r="B1032679" s="9"/>
    </row>
    <row r="1032680" customHeight="1" spans="1:2">
      <c r="A1032680" s="9"/>
      <c r="B1032680" s="9"/>
    </row>
    <row r="1032681" customHeight="1" spans="1:2">
      <c r="A1032681" s="9"/>
      <c r="B1032681" s="9"/>
    </row>
    <row r="1032682" customHeight="1" spans="1:2">
      <c r="A1032682" s="9"/>
      <c r="B1032682" s="9"/>
    </row>
    <row r="1032683" customHeight="1" spans="1:2">
      <c r="A1032683" s="9"/>
      <c r="B1032683" s="9"/>
    </row>
    <row r="1032684" customHeight="1" spans="1:2">
      <c r="A1032684" s="9"/>
      <c r="B1032684" s="9"/>
    </row>
    <row r="1032685" customHeight="1" spans="1:2">
      <c r="A1032685" s="9"/>
      <c r="B1032685" s="9"/>
    </row>
    <row r="1032686" customHeight="1" spans="1:2">
      <c r="A1032686" s="9"/>
      <c r="B1032686" s="9"/>
    </row>
    <row r="1032687" customHeight="1" spans="1:2">
      <c r="A1032687" s="9"/>
      <c r="B1032687" s="9"/>
    </row>
    <row r="1032688" customHeight="1" spans="1:2">
      <c r="A1032688" s="9"/>
      <c r="B1032688" s="9"/>
    </row>
    <row r="1032689" customHeight="1" spans="1:2">
      <c r="A1032689" s="9"/>
      <c r="B1032689" s="9"/>
    </row>
    <row r="1032690" customHeight="1" spans="1:2">
      <c r="A1032690" s="9"/>
      <c r="B1032690" s="9"/>
    </row>
    <row r="1032691" customHeight="1" spans="1:2">
      <c r="A1032691" s="9"/>
      <c r="B1032691" s="9"/>
    </row>
    <row r="1032692" customHeight="1" spans="1:2">
      <c r="A1032692" s="9"/>
      <c r="B1032692" s="9"/>
    </row>
    <row r="1032693" customHeight="1" spans="1:2">
      <c r="A1032693" s="9"/>
      <c r="B1032693" s="9"/>
    </row>
    <row r="1032694" customHeight="1" spans="1:2">
      <c r="A1032694" s="9"/>
      <c r="B1032694" s="9"/>
    </row>
    <row r="1032695" customHeight="1" spans="1:2">
      <c r="A1032695" s="9"/>
      <c r="B1032695" s="9"/>
    </row>
    <row r="1032696" customHeight="1" spans="1:2">
      <c r="A1032696" s="9"/>
      <c r="B1032696" s="9"/>
    </row>
    <row r="1032697" customHeight="1" spans="1:2">
      <c r="A1032697" s="9"/>
      <c r="B1032697" s="9"/>
    </row>
    <row r="1032698" customHeight="1" spans="1:2">
      <c r="A1032698" s="9"/>
      <c r="B1032698" s="9"/>
    </row>
    <row r="1032699" customHeight="1" spans="1:2">
      <c r="A1032699" s="9"/>
      <c r="B1032699" s="9"/>
    </row>
    <row r="1032700" customHeight="1" spans="1:2">
      <c r="A1032700" s="9"/>
      <c r="B1032700" s="9"/>
    </row>
    <row r="1032701" customHeight="1" spans="1:2">
      <c r="A1032701" s="9"/>
      <c r="B1032701" s="9"/>
    </row>
    <row r="1032702" customHeight="1" spans="1:2">
      <c r="A1032702" s="9"/>
      <c r="B1032702" s="9"/>
    </row>
    <row r="1032703" customHeight="1" spans="1:2">
      <c r="A1032703" s="9"/>
      <c r="B1032703" s="9"/>
    </row>
    <row r="1032704" customHeight="1" spans="1:2">
      <c r="A1032704" s="9"/>
      <c r="B1032704" s="9"/>
    </row>
    <row r="1032705" customHeight="1" spans="1:2">
      <c r="A1032705" s="9"/>
      <c r="B1032705" s="9"/>
    </row>
    <row r="1032706" customHeight="1" spans="1:2">
      <c r="A1032706" s="9"/>
      <c r="B1032706" s="9"/>
    </row>
    <row r="1032707" customHeight="1" spans="1:2">
      <c r="A1032707" s="9"/>
      <c r="B1032707" s="9"/>
    </row>
    <row r="1032708" customHeight="1" spans="1:2">
      <c r="A1032708" s="9"/>
      <c r="B1032708" s="9"/>
    </row>
    <row r="1032709" customHeight="1" spans="1:2">
      <c r="A1032709" s="9"/>
      <c r="B1032709" s="9"/>
    </row>
    <row r="1032710" customHeight="1" spans="1:2">
      <c r="A1032710" s="9"/>
      <c r="B1032710" s="9"/>
    </row>
    <row r="1032711" customHeight="1" spans="1:2">
      <c r="A1032711" s="9"/>
      <c r="B1032711" s="9"/>
    </row>
    <row r="1032712" customHeight="1" spans="1:2">
      <c r="A1032712" s="9"/>
      <c r="B1032712" s="9"/>
    </row>
    <row r="1032713" customHeight="1" spans="1:2">
      <c r="A1032713" s="9"/>
      <c r="B1032713" s="9"/>
    </row>
    <row r="1032714" customHeight="1" spans="1:2">
      <c r="A1032714" s="9"/>
      <c r="B1032714" s="9"/>
    </row>
    <row r="1032715" customHeight="1" spans="1:2">
      <c r="A1032715" s="9"/>
      <c r="B1032715" s="9"/>
    </row>
    <row r="1032716" customHeight="1" spans="1:2">
      <c r="A1032716" s="9"/>
      <c r="B1032716" s="9"/>
    </row>
    <row r="1032717" customHeight="1" spans="1:2">
      <c r="A1032717" s="9"/>
      <c r="B1032717" s="9"/>
    </row>
    <row r="1032718" customHeight="1" spans="1:2">
      <c r="A1032718" s="9"/>
      <c r="B1032718" s="9"/>
    </row>
    <row r="1032719" customHeight="1" spans="1:2">
      <c r="A1032719" s="9"/>
      <c r="B1032719" s="9"/>
    </row>
    <row r="1032720" customHeight="1" spans="1:2">
      <c r="A1032720" s="9"/>
      <c r="B1032720" s="9"/>
    </row>
    <row r="1032721" customHeight="1" spans="1:2">
      <c r="A1032721" s="9"/>
      <c r="B1032721" s="9"/>
    </row>
    <row r="1032722" customHeight="1" spans="1:2">
      <c r="A1032722" s="9"/>
      <c r="B1032722" s="9"/>
    </row>
    <row r="1032723" customHeight="1" spans="1:2">
      <c r="A1032723" s="9"/>
      <c r="B1032723" s="9"/>
    </row>
    <row r="1032724" customHeight="1" spans="1:2">
      <c r="A1032724" s="9"/>
      <c r="B1032724" s="9"/>
    </row>
    <row r="1032725" customHeight="1" spans="1:2">
      <c r="A1032725" s="9"/>
      <c r="B1032725" s="9"/>
    </row>
    <row r="1032726" customHeight="1" spans="1:2">
      <c r="A1032726" s="9"/>
      <c r="B1032726" s="9"/>
    </row>
    <row r="1032727" customHeight="1" spans="1:2">
      <c r="A1032727" s="9"/>
      <c r="B1032727" s="9"/>
    </row>
    <row r="1032728" customHeight="1" spans="1:2">
      <c r="A1032728" s="9"/>
      <c r="B1032728" s="9"/>
    </row>
    <row r="1032729" customHeight="1" spans="1:2">
      <c r="A1032729" s="9"/>
      <c r="B1032729" s="9"/>
    </row>
    <row r="1032730" customHeight="1" spans="1:2">
      <c r="A1032730" s="9"/>
      <c r="B1032730" s="9"/>
    </row>
    <row r="1032731" customHeight="1" spans="1:2">
      <c r="A1032731" s="9"/>
      <c r="B1032731" s="9"/>
    </row>
    <row r="1032732" customHeight="1" spans="1:2">
      <c r="A1032732" s="9"/>
      <c r="B1032732" s="9"/>
    </row>
    <row r="1032733" customHeight="1" spans="1:2">
      <c r="A1032733" s="9"/>
      <c r="B1032733" s="9"/>
    </row>
    <row r="1032734" customHeight="1" spans="1:2">
      <c r="A1032734" s="9"/>
      <c r="B1032734" s="9"/>
    </row>
    <row r="1032735" customHeight="1" spans="1:2">
      <c r="A1032735" s="9"/>
      <c r="B1032735" s="9"/>
    </row>
    <row r="1032736" customHeight="1" spans="1:2">
      <c r="A1032736" s="9"/>
      <c r="B1032736" s="9"/>
    </row>
    <row r="1032737" customHeight="1" spans="1:2">
      <c r="A1032737" s="9"/>
      <c r="B1032737" s="9"/>
    </row>
    <row r="1032738" customHeight="1" spans="1:2">
      <c r="A1032738" s="9"/>
      <c r="B1032738" s="9"/>
    </row>
    <row r="1032739" customHeight="1" spans="1:2">
      <c r="A1032739" s="9"/>
      <c r="B1032739" s="9"/>
    </row>
    <row r="1032740" customHeight="1" spans="1:2">
      <c r="A1032740" s="9"/>
      <c r="B1032740" s="9"/>
    </row>
    <row r="1032741" customHeight="1" spans="1:2">
      <c r="A1032741" s="9"/>
      <c r="B1032741" s="9"/>
    </row>
    <row r="1032742" customHeight="1" spans="1:2">
      <c r="A1032742" s="9"/>
      <c r="B1032742" s="9"/>
    </row>
    <row r="1032743" customHeight="1" spans="1:2">
      <c r="A1032743" s="9"/>
      <c r="B1032743" s="9"/>
    </row>
    <row r="1032744" customHeight="1" spans="1:2">
      <c r="A1032744" s="9"/>
      <c r="B1032744" s="9"/>
    </row>
    <row r="1032745" customHeight="1" spans="1:2">
      <c r="A1032745" s="9"/>
      <c r="B1032745" s="9"/>
    </row>
    <row r="1032746" customHeight="1" spans="1:2">
      <c r="A1032746" s="9"/>
      <c r="B1032746" s="9"/>
    </row>
    <row r="1032747" customHeight="1" spans="1:2">
      <c r="A1032747" s="9"/>
      <c r="B1032747" s="9"/>
    </row>
    <row r="1032748" customHeight="1" spans="1:2">
      <c r="A1032748" s="9"/>
      <c r="B1032748" s="9"/>
    </row>
    <row r="1032749" customHeight="1" spans="1:2">
      <c r="A1032749" s="9"/>
      <c r="B1032749" s="9"/>
    </row>
    <row r="1032750" customHeight="1" spans="1:2">
      <c r="A1032750" s="9"/>
      <c r="B1032750" s="9"/>
    </row>
    <row r="1032751" customHeight="1" spans="1:2">
      <c r="A1032751" s="9"/>
      <c r="B1032751" s="9"/>
    </row>
    <row r="1032752" customHeight="1" spans="1:2">
      <c r="A1032752" s="9"/>
      <c r="B1032752" s="9"/>
    </row>
    <row r="1032753" customHeight="1" spans="1:2">
      <c r="A1032753" s="9"/>
      <c r="B1032753" s="9"/>
    </row>
    <row r="1032754" customHeight="1" spans="1:2">
      <c r="A1032754" s="9"/>
      <c r="B1032754" s="9"/>
    </row>
    <row r="1032755" customHeight="1" spans="1:2">
      <c r="A1032755" s="9"/>
      <c r="B1032755" s="9"/>
    </row>
    <row r="1032756" customHeight="1" spans="1:2">
      <c r="A1032756" s="9"/>
      <c r="B1032756" s="9"/>
    </row>
    <row r="1032757" customHeight="1" spans="1:2">
      <c r="A1032757" s="9"/>
      <c r="B1032757" s="9"/>
    </row>
    <row r="1032758" customHeight="1" spans="1:2">
      <c r="A1032758" s="9"/>
      <c r="B1032758" s="9"/>
    </row>
    <row r="1032759" customHeight="1" spans="1:2">
      <c r="A1032759" s="9"/>
      <c r="B1032759" s="9"/>
    </row>
    <row r="1032760" customHeight="1" spans="1:2">
      <c r="A1032760" s="9"/>
      <c r="B1032760" s="9"/>
    </row>
    <row r="1032761" customHeight="1" spans="1:2">
      <c r="A1032761" s="9"/>
      <c r="B1032761" s="9"/>
    </row>
    <row r="1032762" customHeight="1" spans="1:2">
      <c r="A1032762" s="9"/>
      <c r="B1032762" s="9"/>
    </row>
    <row r="1032763" customHeight="1" spans="1:2">
      <c r="A1032763" s="9"/>
      <c r="B1032763" s="9"/>
    </row>
    <row r="1032764" customHeight="1" spans="1:2">
      <c r="A1032764" s="9"/>
      <c r="B1032764" s="9"/>
    </row>
    <row r="1032765" customHeight="1" spans="1:2">
      <c r="A1032765" s="9"/>
      <c r="B1032765" s="9"/>
    </row>
    <row r="1032766" customHeight="1" spans="1:2">
      <c r="A1032766" s="9"/>
      <c r="B1032766" s="9"/>
    </row>
    <row r="1032767" customHeight="1" spans="1:2">
      <c r="A1032767" s="9"/>
      <c r="B1032767" s="9"/>
    </row>
    <row r="1032768" customHeight="1" spans="1:2">
      <c r="A1032768" s="9"/>
      <c r="B1032768" s="9"/>
    </row>
    <row r="1032769" customHeight="1" spans="1:2">
      <c r="A1032769" s="9"/>
      <c r="B1032769" s="9"/>
    </row>
    <row r="1032770" customHeight="1" spans="1:2">
      <c r="A1032770" s="9"/>
      <c r="B1032770" s="9"/>
    </row>
    <row r="1032771" customHeight="1" spans="1:2">
      <c r="A1032771" s="9"/>
      <c r="B1032771" s="9"/>
    </row>
    <row r="1032772" customHeight="1" spans="1:2">
      <c r="A1032772" s="9"/>
      <c r="B1032772" s="9"/>
    </row>
    <row r="1032773" customHeight="1" spans="1:2">
      <c r="A1032773" s="9"/>
      <c r="B1032773" s="9"/>
    </row>
    <row r="1032774" customHeight="1" spans="1:2">
      <c r="A1032774" s="9"/>
      <c r="B1032774" s="9"/>
    </row>
    <row r="1032775" customHeight="1" spans="1:2">
      <c r="A1032775" s="9"/>
      <c r="B1032775" s="9"/>
    </row>
    <row r="1032776" customHeight="1" spans="1:2">
      <c r="A1032776" s="9"/>
      <c r="B1032776" s="9"/>
    </row>
    <row r="1032777" customHeight="1" spans="1:2">
      <c r="A1032777" s="9"/>
      <c r="B1032777" s="9"/>
    </row>
    <row r="1032778" customHeight="1" spans="1:2">
      <c r="A1032778" s="9"/>
      <c r="B1032778" s="9"/>
    </row>
    <row r="1032779" customHeight="1" spans="1:2">
      <c r="A1032779" s="9"/>
      <c r="B1032779" s="9"/>
    </row>
    <row r="1032780" customHeight="1" spans="1:2">
      <c r="A1032780" s="9"/>
      <c r="B1032780" s="9"/>
    </row>
    <row r="1032781" customHeight="1" spans="1:2">
      <c r="A1032781" s="9"/>
      <c r="B1032781" s="9"/>
    </row>
    <row r="1032782" customHeight="1" spans="1:2">
      <c r="A1032782" s="9"/>
      <c r="B1032782" s="9"/>
    </row>
    <row r="1032783" customHeight="1" spans="1:2">
      <c r="A1032783" s="9"/>
      <c r="B1032783" s="9"/>
    </row>
    <row r="1032784" customHeight="1" spans="1:2">
      <c r="A1032784" s="9"/>
      <c r="B1032784" s="9"/>
    </row>
    <row r="1032785" customHeight="1" spans="1:2">
      <c r="A1032785" s="9"/>
      <c r="B1032785" s="9"/>
    </row>
    <row r="1032786" customHeight="1" spans="1:2">
      <c r="A1032786" s="9"/>
      <c r="B1032786" s="9"/>
    </row>
    <row r="1032787" customHeight="1" spans="1:2">
      <c r="A1032787" s="9"/>
      <c r="B1032787" s="9"/>
    </row>
    <row r="1032788" customHeight="1" spans="1:2">
      <c r="A1032788" s="9"/>
      <c r="B1032788" s="9"/>
    </row>
    <row r="1032789" customHeight="1" spans="1:2">
      <c r="A1032789" s="9"/>
      <c r="B1032789" s="9"/>
    </row>
    <row r="1032790" customHeight="1" spans="1:2">
      <c r="A1032790" s="9"/>
      <c r="B1032790" s="9"/>
    </row>
    <row r="1032791" customHeight="1" spans="1:2">
      <c r="A1032791" s="9"/>
      <c r="B1032791" s="9"/>
    </row>
    <row r="1032792" customHeight="1" spans="1:2">
      <c r="A1032792" s="9"/>
      <c r="B1032792" s="9"/>
    </row>
    <row r="1032793" customHeight="1" spans="1:2">
      <c r="A1032793" s="9"/>
      <c r="B1032793" s="9"/>
    </row>
    <row r="1032794" customHeight="1" spans="1:2">
      <c r="A1032794" s="9"/>
      <c r="B1032794" s="9"/>
    </row>
    <row r="1032795" customHeight="1" spans="1:2">
      <c r="A1032795" s="9"/>
      <c r="B1032795" s="9"/>
    </row>
    <row r="1032796" customHeight="1" spans="1:2">
      <c r="A1032796" s="9"/>
      <c r="B1032796" s="9"/>
    </row>
    <row r="1032797" customHeight="1" spans="1:2">
      <c r="A1032797" s="9"/>
      <c r="B1032797" s="9"/>
    </row>
    <row r="1032798" customHeight="1" spans="1:2">
      <c r="A1032798" s="9"/>
      <c r="B1032798" s="9"/>
    </row>
    <row r="1032799" customHeight="1" spans="1:2">
      <c r="A1032799" s="9"/>
      <c r="B1032799" s="9"/>
    </row>
    <row r="1032800" customHeight="1" spans="1:2">
      <c r="A1032800" s="9"/>
      <c r="B1032800" s="9"/>
    </row>
    <row r="1032801" customHeight="1" spans="1:2">
      <c r="A1032801" s="9"/>
      <c r="B1032801" s="9"/>
    </row>
    <row r="1032802" customHeight="1" spans="1:2">
      <c r="A1032802" s="9"/>
      <c r="B1032802" s="9"/>
    </row>
    <row r="1032803" customHeight="1" spans="1:2">
      <c r="A1032803" s="9"/>
      <c r="B1032803" s="9"/>
    </row>
    <row r="1032804" customHeight="1" spans="1:2">
      <c r="A1032804" s="9"/>
      <c r="B1032804" s="9"/>
    </row>
    <row r="1032805" customHeight="1" spans="1:2">
      <c r="A1032805" s="9"/>
      <c r="B1032805" s="9"/>
    </row>
    <row r="1032806" customHeight="1" spans="1:2">
      <c r="A1032806" s="9"/>
      <c r="B1032806" s="9"/>
    </row>
    <row r="1032807" customHeight="1" spans="1:2">
      <c r="A1032807" s="9"/>
      <c r="B1032807" s="9"/>
    </row>
    <row r="1032808" customHeight="1" spans="1:2">
      <c r="A1032808" s="9"/>
      <c r="B1032808" s="9"/>
    </row>
    <row r="1032809" customHeight="1" spans="1:2">
      <c r="A1032809" s="9"/>
      <c r="B1032809" s="9"/>
    </row>
    <row r="1032810" customHeight="1" spans="1:2">
      <c r="A1032810" s="9"/>
      <c r="B1032810" s="9"/>
    </row>
    <row r="1032811" customHeight="1" spans="1:2">
      <c r="A1032811" s="9"/>
      <c r="B1032811" s="9"/>
    </row>
    <row r="1032812" customHeight="1" spans="1:2">
      <c r="A1032812" s="9"/>
      <c r="B1032812" s="9"/>
    </row>
    <row r="1032813" customHeight="1" spans="1:2">
      <c r="A1032813" s="9"/>
      <c r="B1032813" s="9"/>
    </row>
    <row r="1032814" customHeight="1" spans="1:2">
      <c r="A1032814" s="9"/>
      <c r="B1032814" s="9"/>
    </row>
    <row r="1032815" customHeight="1" spans="1:2">
      <c r="A1032815" s="9"/>
      <c r="B1032815" s="9"/>
    </row>
    <row r="1032816" customHeight="1" spans="1:2">
      <c r="A1032816" s="9"/>
      <c r="B1032816" s="9"/>
    </row>
    <row r="1032817" customHeight="1" spans="1:2">
      <c r="A1032817" s="9"/>
      <c r="B1032817" s="9"/>
    </row>
    <row r="1032818" customHeight="1" spans="1:2">
      <c r="A1032818" s="9"/>
      <c r="B1032818" s="9"/>
    </row>
    <row r="1032819" customHeight="1" spans="1:2">
      <c r="A1032819" s="9"/>
      <c r="B1032819" s="9"/>
    </row>
    <row r="1032820" customHeight="1" spans="1:2">
      <c r="A1032820" s="9"/>
      <c r="B1032820" s="9"/>
    </row>
    <row r="1032821" customHeight="1" spans="1:2">
      <c r="A1032821" s="9"/>
      <c r="B1032821" s="9"/>
    </row>
    <row r="1032822" customHeight="1" spans="1:2">
      <c r="A1032822" s="9"/>
      <c r="B1032822" s="9"/>
    </row>
    <row r="1032823" customHeight="1" spans="1:2">
      <c r="A1032823" s="9"/>
      <c r="B1032823" s="9"/>
    </row>
    <row r="1032824" customHeight="1" spans="1:2">
      <c r="A1032824" s="9"/>
      <c r="B1032824" s="9"/>
    </row>
    <row r="1032825" customHeight="1" spans="1:2">
      <c r="A1032825" s="9"/>
      <c r="B1032825" s="9"/>
    </row>
    <row r="1032826" customHeight="1" spans="1:2">
      <c r="A1032826" s="9"/>
      <c r="B1032826" s="9"/>
    </row>
    <row r="1032827" customHeight="1" spans="1:2">
      <c r="A1032827" s="9"/>
      <c r="B1032827" s="9"/>
    </row>
    <row r="1032828" customHeight="1" spans="1:2">
      <c r="A1032828" s="9"/>
      <c r="B1032828" s="9"/>
    </row>
    <row r="1032829" customHeight="1" spans="1:2">
      <c r="A1032829" s="9"/>
      <c r="B1032829" s="9"/>
    </row>
    <row r="1032830" customHeight="1" spans="1:2">
      <c r="A1032830" s="9"/>
      <c r="B1032830" s="9"/>
    </row>
    <row r="1032831" customHeight="1" spans="1:2">
      <c r="A1032831" s="9"/>
      <c r="B1032831" s="9"/>
    </row>
    <row r="1032832" customHeight="1" spans="1:2">
      <c r="A1032832" s="9"/>
      <c r="B1032832" s="9"/>
    </row>
    <row r="1032833" customHeight="1" spans="1:2">
      <c r="A1032833" s="9"/>
      <c r="B1032833" s="9"/>
    </row>
    <row r="1032834" customHeight="1" spans="1:2">
      <c r="A1032834" s="9"/>
      <c r="B1032834" s="9"/>
    </row>
    <row r="1032835" customHeight="1" spans="1:2">
      <c r="A1032835" s="9"/>
      <c r="B1032835" s="9"/>
    </row>
    <row r="1032836" customHeight="1" spans="1:2">
      <c r="A1032836" s="9"/>
      <c r="B1032836" s="9"/>
    </row>
    <row r="1032837" customHeight="1" spans="1:2">
      <c r="A1032837" s="9"/>
      <c r="B1032837" s="9"/>
    </row>
    <row r="1032838" customHeight="1" spans="1:2">
      <c r="A1032838" s="9"/>
      <c r="B1032838" s="9"/>
    </row>
    <row r="1032839" customHeight="1" spans="1:2">
      <c r="A1032839" s="9"/>
      <c r="B1032839" s="9"/>
    </row>
    <row r="1032840" customHeight="1" spans="1:2">
      <c r="A1032840" s="9"/>
      <c r="B1032840" s="9"/>
    </row>
    <row r="1032841" customHeight="1" spans="1:2">
      <c r="A1032841" s="9"/>
      <c r="B1032841" s="9"/>
    </row>
    <row r="1032842" customHeight="1" spans="1:2">
      <c r="A1032842" s="9"/>
      <c r="B1032842" s="9"/>
    </row>
    <row r="1032843" customHeight="1" spans="1:2">
      <c r="A1032843" s="9"/>
      <c r="B1032843" s="9"/>
    </row>
    <row r="1032844" customHeight="1" spans="1:2">
      <c r="A1032844" s="9"/>
      <c r="B1032844" s="9"/>
    </row>
    <row r="1032845" customHeight="1" spans="1:2">
      <c r="A1032845" s="9"/>
      <c r="B1032845" s="9"/>
    </row>
    <row r="1032846" customHeight="1" spans="1:2">
      <c r="A1032846" s="9"/>
      <c r="B1032846" s="9"/>
    </row>
    <row r="1032847" customHeight="1" spans="1:2">
      <c r="A1032847" s="9"/>
      <c r="B1032847" s="9"/>
    </row>
    <row r="1032848" customHeight="1" spans="1:2">
      <c r="A1032848" s="9"/>
      <c r="B1032848" s="9"/>
    </row>
    <row r="1032849" customHeight="1" spans="1:2">
      <c r="A1032849" s="9"/>
      <c r="B1032849" s="9"/>
    </row>
    <row r="1032850" customHeight="1" spans="1:2">
      <c r="A1032850" s="9"/>
      <c r="B1032850" s="9"/>
    </row>
    <row r="1032851" customHeight="1" spans="1:2">
      <c r="A1032851" s="9"/>
      <c r="B1032851" s="9"/>
    </row>
    <row r="1032852" customHeight="1" spans="1:2">
      <c r="A1032852" s="9"/>
      <c r="B1032852" s="9"/>
    </row>
    <row r="1032853" customHeight="1" spans="1:2">
      <c r="A1032853" s="9"/>
      <c r="B1032853" s="9"/>
    </row>
    <row r="1032854" customHeight="1" spans="1:2">
      <c r="A1032854" s="9"/>
      <c r="B1032854" s="9"/>
    </row>
    <row r="1032855" customHeight="1" spans="1:2">
      <c r="A1032855" s="9"/>
      <c r="B1032855" s="9"/>
    </row>
    <row r="1032856" customHeight="1" spans="1:2">
      <c r="A1032856" s="9"/>
      <c r="B1032856" s="9"/>
    </row>
    <row r="1032857" customHeight="1" spans="1:2">
      <c r="A1032857" s="9"/>
      <c r="B1032857" s="9"/>
    </row>
    <row r="1032858" customHeight="1" spans="1:2">
      <c r="A1032858" s="9"/>
      <c r="B1032858" s="9"/>
    </row>
    <row r="1032859" customHeight="1" spans="1:2">
      <c r="A1032859" s="9"/>
      <c r="B1032859" s="9"/>
    </row>
    <row r="1032860" customHeight="1" spans="1:2">
      <c r="A1032860" s="9"/>
      <c r="B1032860" s="9"/>
    </row>
    <row r="1032861" customHeight="1" spans="1:2">
      <c r="A1032861" s="9"/>
      <c r="B1032861" s="9"/>
    </row>
    <row r="1032862" customHeight="1" spans="1:2">
      <c r="A1032862" s="9"/>
      <c r="B1032862" s="9"/>
    </row>
    <row r="1032863" customHeight="1" spans="1:2">
      <c r="A1032863" s="9"/>
      <c r="B1032863" s="9"/>
    </row>
    <row r="1032864" customHeight="1" spans="1:2">
      <c r="A1032864" s="9"/>
      <c r="B1032864" s="9"/>
    </row>
    <row r="1032865" customHeight="1" spans="1:2">
      <c r="A1032865" s="9"/>
      <c r="B1032865" s="9"/>
    </row>
    <row r="1032866" customHeight="1" spans="1:2">
      <c r="A1032866" s="9"/>
      <c r="B1032866" s="9"/>
    </row>
    <row r="1032867" customHeight="1" spans="1:2">
      <c r="A1032867" s="9"/>
      <c r="B1032867" s="9"/>
    </row>
    <row r="1032868" customHeight="1" spans="1:2">
      <c r="A1032868" s="9"/>
      <c r="B1032868" s="9"/>
    </row>
    <row r="1032869" customHeight="1" spans="1:2">
      <c r="A1032869" s="9"/>
      <c r="B1032869" s="9"/>
    </row>
    <row r="1032870" customHeight="1" spans="1:2">
      <c r="A1032870" s="9"/>
      <c r="B1032870" s="9"/>
    </row>
    <row r="1032871" customHeight="1" spans="1:2">
      <c r="A1032871" s="9"/>
      <c r="B1032871" s="9"/>
    </row>
    <row r="1032872" customHeight="1" spans="1:2">
      <c r="A1032872" s="9"/>
      <c r="B1032872" s="9"/>
    </row>
    <row r="1032873" customHeight="1" spans="1:2">
      <c r="A1032873" s="9"/>
      <c r="B1032873" s="9"/>
    </row>
    <row r="1032874" customHeight="1" spans="1:2">
      <c r="A1032874" s="9"/>
      <c r="B1032874" s="9"/>
    </row>
    <row r="1032875" customHeight="1" spans="1:2">
      <c r="A1032875" s="9"/>
      <c r="B1032875" s="9"/>
    </row>
    <row r="1032876" customHeight="1" spans="1:2">
      <c r="A1032876" s="9"/>
      <c r="B1032876" s="9"/>
    </row>
    <row r="1032877" customHeight="1" spans="1:2">
      <c r="A1032877" s="9"/>
      <c r="B1032877" s="9"/>
    </row>
    <row r="1032878" customHeight="1" spans="1:2">
      <c r="A1032878" s="9"/>
      <c r="B1032878" s="9"/>
    </row>
    <row r="1032879" customHeight="1" spans="1:2">
      <c r="A1032879" s="9"/>
      <c r="B1032879" s="9"/>
    </row>
    <row r="1032880" customHeight="1" spans="1:2">
      <c r="A1032880" s="9"/>
      <c r="B1032880" s="9"/>
    </row>
    <row r="1032881" customHeight="1" spans="1:2">
      <c r="A1032881" s="9"/>
      <c r="B1032881" s="9"/>
    </row>
    <row r="1032882" customHeight="1" spans="1:2">
      <c r="A1032882" s="9"/>
      <c r="B1032882" s="9"/>
    </row>
    <row r="1032883" customHeight="1" spans="1:2">
      <c r="A1032883" s="9"/>
      <c r="B1032883" s="9"/>
    </row>
    <row r="1032884" customHeight="1" spans="1:2">
      <c r="A1032884" s="9"/>
      <c r="B1032884" s="9"/>
    </row>
    <row r="1032885" customHeight="1" spans="1:2">
      <c r="A1032885" s="9"/>
      <c r="B1032885" s="9"/>
    </row>
    <row r="1032886" customHeight="1" spans="1:2">
      <c r="A1032886" s="9"/>
      <c r="B1032886" s="9"/>
    </row>
    <row r="1032887" customHeight="1" spans="1:2">
      <c r="A1032887" s="9"/>
      <c r="B1032887" s="9"/>
    </row>
    <row r="1032888" customHeight="1" spans="1:2">
      <c r="A1032888" s="9"/>
      <c r="B1032888" s="9"/>
    </row>
    <row r="1032889" customHeight="1" spans="1:2">
      <c r="A1032889" s="9"/>
      <c r="B1032889" s="9"/>
    </row>
    <row r="1032890" customHeight="1" spans="1:2">
      <c r="A1032890" s="9"/>
      <c r="B1032890" s="9"/>
    </row>
    <row r="1032891" customHeight="1" spans="1:2">
      <c r="A1032891" s="9"/>
      <c r="B1032891" s="9"/>
    </row>
    <row r="1032892" customHeight="1" spans="1:2">
      <c r="A1032892" s="9"/>
      <c r="B1032892" s="9"/>
    </row>
    <row r="1032893" customHeight="1" spans="1:2">
      <c r="A1032893" s="9"/>
      <c r="B1032893" s="9"/>
    </row>
    <row r="1032894" customHeight="1" spans="1:2">
      <c r="A1032894" s="9"/>
      <c r="B1032894" s="9"/>
    </row>
    <row r="1032895" customHeight="1" spans="1:2">
      <c r="A1032895" s="9"/>
      <c r="B1032895" s="9"/>
    </row>
    <row r="1032896" customHeight="1" spans="1:2">
      <c r="A1032896" s="9"/>
      <c r="B1032896" s="9"/>
    </row>
    <row r="1032897" customHeight="1" spans="1:2">
      <c r="A1032897" s="9"/>
      <c r="B1032897" s="9"/>
    </row>
    <row r="1032898" customHeight="1" spans="1:2">
      <c r="A1032898" s="9"/>
      <c r="B1032898" s="9"/>
    </row>
    <row r="1032899" customHeight="1" spans="1:2">
      <c r="A1032899" s="9"/>
      <c r="B1032899" s="9"/>
    </row>
    <row r="1032900" customHeight="1" spans="1:2">
      <c r="A1032900" s="9"/>
      <c r="B1032900" s="9"/>
    </row>
    <row r="1032901" customHeight="1" spans="1:2">
      <c r="A1032901" s="9"/>
      <c r="B1032901" s="9"/>
    </row>
    <row r="1032902" customHeight="1" spans="1:2">
      <c r="A1032902" s="9"/>
      <c r="B1032902" s="9"/>
    </row>
    <row r="1032903" customHeight="1" spans="1:2">
      <c r="A1032903" s="9"/>
      <c r="B1032903" s="9"/>
    </row>
    <row r="1032904" customHeight="1" spans="1:2">
      <c r="A1032904" s="9"/>
      <c r="B1032904" s="9"/>
    </row>
    <row r="1032905" customHeight="1" spans="1:2">
      <c r="A1032905" s="9"/>
      <c r="B1032905" s="9"/>
    </row>
    <row r="1032906" customHeight="1" spans="1:2">
      <c r="A1032906" s="9"/>
      <c r="B1032906" s="9"/>
    </row>
    <row r="1032907" customHeight="1" spans="1:2">
      <c r="A1032907" s="9"/>
      <c r="B1032907" s="9"/>
    </row>
    <row r="1032908" customHeight="1" spans="1:2">
      <c r="A1032908" s="9"/>
      <c r="B1032908" s="9"/>
    </row>
    <row r="1032909" customHeight="1" spans="1:2">
      <c r="A1032909" s="9"/>
      <c r="B1032909" s="9"/>
    </row>
    <row r="1032910" customHeight="1" spans="1:2">
      <c r="A1032910" s="9"/>
      <c r="B1032910" s="9"/>
    </row>
    <row r="1032911" customHeight="1" spans="1:2">
      <c r="A1032911" s="9"/>
      <c r="B1032911" s="9"/>
    </row>
    <row r="1032912" customHeight="1" spans="1:2">
      <c r="A1032912" s="9"/>
      <c r="B1032912" s="9"/>
    </row>
    <row r="1032913" customHeight="1" spans="1:2">
      <c r="A1032913" s="9"/>
      <c r="B1032913" s="9"/>
    </row>
    <row r="1032914" customHeight="1" spans="1:2">
      <c r="A1032914" s="9"/>
      <c r="B1032914" s="9"/>
    </row>
    <row r="1032915" customHeight="1" spans="1:2">
      <c r="A1032915" s="9"/>
      <c r="B1032915" s="9"/>
    </row>
    <row r="1032916" customHeight="1" spans="1:2">
      <c r="A1032916" s="9"/>
      <c r="B1032916" s="9"/>
    </row>
    <row r="1032917" customHeight="1" spans="1:2">
      <c r="A1032917" s="9"/>
      <c r="B1032917" s="9"/>
    </row>
    <row r="1032918" customHeight="1" spans="1:2">
      <c r="A1032918" s="9"/>
      <c r="B1032918" s="9"/>
    </row>
    <row r="1032919" customHeight="1" spans="1:2">
      <c r="A1032919" s="9"/>
      <c r="B1032919" s="9"/>
    </row>
    <row r="1032920" customHeight="1" spans="1:2">
      <c r="A1032920" s="9"/>
      <c r="B1032920" s="9"/>
    </row>
    <row r="1032921" customHeight="1" spans="1:2">
      <c r="A1032921" s="9"/>
      <c r="B1032921" s="9"/>
    </row>
    <row r="1032922" customHeight="1" spans="1:2">
      <c r="A1032922" s="9"/>
      <c r="B1032922" s="9"/>
    </row>
    <row r="1032923" customHeight="1" spans="1:2">
      <c r="A1032923" s="9"/>
      <c r="B1032923" s="9"/>
    </row>
    <row r="1032924" customHeight="1" spans="1:2">
      <c r="A1032924" s="9"/>
      <c r="B1032924" s="9"/>
    </row>
    <row r="1032925" customHeight="1" spans="1:2">
      <c r="A1032925" s="9"/>
      <c r="B1032925" s="9"/>
    </row>
    <row r="1032926" customHeight="1" spans="1:2">
      <c r="A1032926" s="9"/>
      <c r="B1032926" s="9"/>
    </row>
    <row r="1032927" customHeight="1" spans="1:2">
      <c r="A1032927" s="9"/>
      <c r="B1032927" s="9"/>
    </row>
    <row r="1032928" customHeight="1" spans="1:2">
      <c r="A1032928" s="9"/>
      <c r="B1032928" s="9"/>
    </row>
    <row r="1032929" customHeight="1" spans="1:2">
      <c r="A1032929" s="9"/>
      <c r="B1032929" s="9"/>
    </row>
    <row r="1032930" customHeight="1" spans="1:2">
      <c r="A1032930" s="9"/>
      <c r="B1032930" s="9"/>
    </row>
    <row r="1032931" customHeight="1" spans="1:2">
      <c r="A1032931" s="9"/>
      <c r="B1032931" s="9"/>
    </row>
    <row r="1032932" customHeight="1" spans="1:2">
      <c r="A1032932" s="9"/>
      <c r="B1032932" s="9"/>
    </row>
    <row r="1032933" customHeight="1" spans="1:2">
      <c r="A1032933" s="9"/>
      <c r="B1032933" s="9"/>
    </row>
    <row r="1032934" customHeight="1" spans="1:2">
      <c r="A1032934" s="9"/>
      <c r="B1032934" s="9"/>
    </row>
    <row r="1032935" customHeight="1" spans="1:2">
      <c r="A1032935" s="9"/>
      <c r="B1032935" s="9"/>
    </row>
    <row r="1032936" customHeight="1" spans="1:2">
      <c r="A1032936" s="9"/>
      <c r="B1032936" s="9"/>
    </row>
    <row r="1032937" customHeight="1" spans="1:2">
      <c r="A1032937" s="9"/>
      <c r="B1032937" s="9"/>
    </row>
    <row r="1032938" customHeight="1" spans="1:2">
      <c r="A1032938" s="9"/>
      <c r="B1032938" s="9"/>
    </row>
    <row r="1032939" customHeight="1" spans="1:2">
      <c r="A1032939" s="9"/>
      <c r="B1032939" s="9"/>
    </row>
    <row r="1032940" customHeight="1" spans="1:2">
      <c r="A1032940" s="9"/>
      <c r="B1032940" s="9"/>
    </row>
    <row r="1032941" customHeight="1" spans="1:2">
      <c r="A1032941" s="9"/>
      <c r="B1032941" s="9"/>
    </row>
    <row r="1032942" customHeight="1" spans="1:2">
      <c r="A1032942" s="9"/>
      <c r="B1032942" s="9"/>
    </row>
    <row r="1032943" customHeight="1" spans="1:2">
      <c r="A1032943" s="9"/>
      <c r="B1032943" s="9"/>
    </row>
    <row r="1032944" customHeight="1" spans="1:2">
      <c r="A1032944" s="9"/>
      <c r="B1032944" s="9"/>
    </row>
    <row r="1032945" customHeight="1" spans="1:2">
      <c r="A1032945" s="9"/>
      <c r="B1032945" s="9"/>
    </row>
    <row r="1032946" customHeight="1" spans="1:2">
      <c r="A1032946" s="9"/>
      <c r="B1032946" s="9"/>
    </row>
    <row r="1032947" customHeight="1" spans="1:2">
      <c r="A1032947" s="9"/>
      <c r="B1032947" s="9"/>
    </row>
    <row r="1032948" customHeight="1" spans="1:2">
      <c r="A1032948" s="9"/>
      <c r="B1032948" s="9"/>
    </row>
    <row r="1032949" customHeight="1" spans="1:2">
      <c r="A1032949" s="9"/>
      <c r="B1032949" s="9"/>
    </row>
    <row r="1032950" customHeight="1" spans="1:2">
      <c r="A1032950" s="9"/>
      <c r="B1032950" s="9"/>
    </row>
    <row r="1032951" customHeight="1" spans="1:2">
      <c r="A1032951" s="9"/>
      <c r="B1032951" s="9"/>
    </row>
    <row r="1032952" customHeight="1" spans="1:2">
      <c r="A1032952" s="9"/>
      <c r="B1032952" s="9"/>
    </row>
    <row r="1032953" customHeight="1" spans="1:2">
      <c r="A1032953" s="9"/>
      <c r="B1032953" s="9"/>
    </row>
    <row r="1032954" customHeight="1" spans="1:2">
      <c r="A1032954" s="9"/>
      <c r="B1032954" s="9"/>
    </row>
    <row r="1032955" customHeight="1" spans="1:2">
      <c r="A1032955" s="9"/>
      <c r="B1032955" s="9"/>
    </row>
    <row r="1032956" customHeight="1" spans="1:2">
      <c r="A1032956" s="9"/>
      <c r="B1032956" s="9"/>
    </row>
    <row r="1032957" customHeight="1" spans="1:2">
      <c r="A1032957" s="9"/>
      <c r="B1032957" s="9"/>
    </row>
    <row r="1032958" customHeight="1" spans="1:2">
      <c r="A1032958" s="9"/>
      <c r="B1032958" s="9"/>
    </row>
    <row r="1032959" customHeight="1" spans="1:2">
      <c r="A1032959" s="9"/>
      <c r="B1032959" s="9"/>
    </row>
    <row r="1032960" customHeight="1" spans="1:2">
      <c r="A1032960" s="9"/>
      <c r="B1032960" s="9"/>
    </row>
    <row r="1032961" customHeight="1" spans="1:2">
      <c r="A1032961" s="9"/>
      <c r="B1032961" s="9"/>
    </row>
    <row r="1032962" customHeight="1" spans="1:2">
      <c r="A1032962" s="9"/>
      <c r="B1032962" s="9"/>
    </row>
    <row r="1032963" customHeight="1" spans="1:2">
      <c r="A1032963" s="9"/>
      <c r="B1032963" s="9"/>
    </row>
    <row r="1032964" customHeight="1" spans="1:2">
      <c r="A1032964" s="9"/>
      <c r="B1032964" s="9"/>
    </row>
    <row r="1032965" customHeight="1" spans="1:2">
      <c r="A1032965" s="9"/>
      <c r="B1032965" s="9"/>
    </row>
    <row r="1032966" customHeight="1" spans="1:2">
      <c r="A1032966" s="9"/>
      <c r="B1032966" s="9"/>
    </row>
    <row r="1032967" customHeight="1" spans="1:2">
      <c r="A1032967" s="9"/>
      <c r="B1032967" s="9"/>
    </row>
    <row r="1032968" customHeight="1" spans="1:2">
      <c r="A1032968" s="9"/>
      <c r="B1032968" s="9"/>
    </row>
    <row r="1032969" customHeight="1" spans="1:2">
      <c r="A1032969" s="9"/>
      <c r="B1032969" s="9"/>
    </row>
    <row r="1032970" customHeight="1" spans="1:2">
      <c r="A1032970" s="9"/>
      <c r="B1032970" s="9"/>
    </row>
    <row r="1032971" customHeight="1" spans="1:2">
      <c r="A1032971" s="9"/>
      <c r="B1032971" s="9"/>
    </row>
    <row r="1032972" customHeight="1" spans="1:2">
      <c r="A1032972" s="9"/>
      <c r="B1032972" s="9"/>
    </row>
    <row r="1032973" customHeight="1" spans="1:2">
      <c r="A1032973" s="9"/>
      <c r="B1032973" s="9"/>
    </row>
    <row r="1032974" customHeight="1" spans="1:2">
      <c r="A1032974" s="9"/>
      <c r="B1032974" s="9"/>
    </row>
    <row r="1032975" customHeight="1" spans="1:2">
      <c r="A1032975" s="9"/>
      <c r="B1032975" s="9"/>
    </row>
    <row r="1032976" customHeight="1" spans="1:2">
      <c r="A1032976" s="9"/>
      <c r="B1032976" s="9"/>
    </row>
    <row r="1032977" customHeight="1" spans="1:2">
      <c r="A1032977" s="9"/>
      <c r="B1032977" s="9"/>
    </row>
    <row r="1032978" customHeight="1" spans="1:2">
      <c r="A1032978" s="9"/>
      <c r="B1032978" s="9"/>
    </row>
    <row r="1032979" customHeight="1" spans="1:2">
      <c r="A1032979" s="9"/>
      <c r="B1032979" s="9"/>
    </row>
    <row r="1032980" customHeight="1" spans="1:2">
      <c r="A1032980" s="9"/>
      <c r="B1032980" s="9"/>
    </row>
    <row r="1032981" customHeight="1" spans="1:2">
      <c r="A1032981" s="9"/>
      <c r="B1032981" s="9"/>
    </row>
    <row r="1032982" customHeight="1" spans="1:2">
      <c r="A1032982" s="9"/>
      <c r="B1032982" s="9"/>
    </row>
    <row r="1032983" customHeight="1" spans="1:2">
      <c r="A1032983" s="9"/>
      <c r="B1032983" s="9"/>
    </row>
    <row r="1032984" customHeight="1" spans="1:2">
      <c r="A1032984" s="9"/>
      <c r="B1032984" s="9"/>
    </row>
    <row r="1032985" customHeight="1" spans="1:2">
      <c r="A1032985" s="9"/>
      <c r="B1032985" s="9"/>
    </row>
    <row r="1032986" customHeight="1" spans="1:2">
      <c r="A1032986" s="9"/>
      <c r="B1032986" s="9"/>
    </row>
    <row r="1032987" customHeight="1" spans="1:2">
      <c r="A1032987" s="9"/>
      <c r="B1032987" s="9"/>
    </row>
    <row r="1032988" customHeight="1" spans="1:2">
      <c r="A1032988" s="9"/>
      <c r="B1032988" s="9"/>
    </row>
    <row r="1032989" customHeight="1" spans="1:2">
      <c r="A1032989" s="9"/>
      <c r="B1032989" s="9"/>
    </row>
    <row r="1032990" customHeight="1" spans="1:2">
      <c r="A1032990" s="9"/>
      <c r="B1032990" s="9"/>
    </row>
    <row r="1032991" customHeight="1" spans="1:2">
      <c r="A1032991" s="9"/>
      <c r="B1032991" s="9"/>
    </row>
    <row r="1032992" customHeight="1" spans="1:2">
      <c r="A1032992" s="9"/>
      <c r="B1032992" s="9"/>
    </row>
    <row r="1032993" customHeight="1" spans="1:2">
      <c r="A1032993" s="9"/>
      <c r="B1032993" s="9"/>
    </row>
    <row r="1032994" customHeight="1" spans="1:2">
      <c r="A1032994" s="9"/>
      <c r="B1032994" s="9"/>
    </row>
    <row r="1032995" customHeight="1" spans="1:2">
      <c r="A1032995" s="9"/>
      <c r="B1032995" s="9"/>
    </row>
    <row r="1032996" customHeight="1" spans="1:2">
      <c r="A1032996" s="9"/>
      <c r="B1032996" s="9"/>
    </row>
    <row r="1032997" customHeight="1" spans="1:2">
      <c r="A1032997" s="9"/>
      <c r="B1032997" s="9"/>
    </row>
    <row r="1032998" customHeight="1" spans="1:2">
      <c r="A1032998" s="9"/>
      <c r="B1032998" s="9"/>
    </row>
    <row r="1032999" customHeight="1" spans="1:2">
      <c r="A1032999" s="9"/>
      <c r="B1032999" s="9"/>
    </row>
    <row r="1033000" customHeight="1" spans="1:2">
      <c r="A1033000" s="9"/>
      <c r="B1033000" s="9"/>
    </row>
    <row r="1033001" customHeight="1" spans="1:2">
      <c r="A1033001" s="9"/>
      <c r="B1033001" s="9"/>
    </row>
    <row r="1033002" customHeight="1" spans="1:2">
      <c r="A1033002" s="9"/>
      <c r="B1033002" s="9"/>
    </row>
    <row r="1033003" customHeight="1" spans="1:2">
      <c r="A1033003" s="9"/>
      <c r="B1033003" s="9"/>
    </row>
    <row r="1033004" customHeight="1" spans="1:2">
      <c r="A1033004" s="9"/>
      <c r="B1033004" s="9"/>
    </row>
    <row r="1033005" customHeight="1" spans="1:2">
      <c r="A1033005" s="9"/>
      <c r="B1033005" s="9"/>
    </row>
    <row r="1033006" customHeight="1" spans="1:2">
      <c r="A1033006" s="9"/>
      <c r="B1033006" s="9"/>
    </row>
    <row r="1033007" customHeight="1" spans="1:2">
      <c r="A1033007" s="9"/>
      <c r="B1033007" s="9"/>
    </row>
    <row r="1033008" customHeight="1" spans="1:2">
      <c r="A1033008" s="9"/>
      <c r="B1033008" s="9"/>
    </row>
    <row r="1033009" customHeight="1" spans="1:2">
      <c r="A1033009" s="9"/>
      <c r="B1033009" s="9"/>
    </row>
    <row r="1033010" customHeight="1" spans="1:2">
      <c r="A1033010" s="9"/>
      <c r="B1033010" s="9"/>
    </row>
    <row r="1033011" customHeight="1" spans="1:2">
      <c r="A1033011" s="9"/>
      <c r="B1033011" s="9"/>
    </row>
    <row r="1033012" customHeight="1" spans="1:2">
      <c r="A1033012" s="9"/>
      <c r="B1033012" s="9"/>
    </row>
    <row r="1033013" customHeight="1" spans="1:2">
      <c r="A1033013" s="9"/>
      <c r="B1033013" s="9"/>
    </row>
    <row r="1033014" customHeight="1" spans="1:2">
      <c r="A1033014" s="9"/>
      <c r="B1033014" s="9"/>
    </row>
    <row r="1033015" customHeight="1" spans="1:2">
      <c r="A1033015" s="9"/>
      <c r="B1033015" s="9"/>
    </row>
    <row r="1033016" customHeight="1" spans="1:2">
      <c r="A1033016" s="9"/>
      <c r="B1033016" s="9"/>
    </row>
    <row r="1033017" customHeight="1" spans="1:2">
      <c r="A1033017" s="9"/>
      <c r="B1033017" s="9"/>
    </row>
    <row r="1033018" customHeight="1" spans="1:2">
      <c r="A1033018" s="9"/>
      <c r="B1033018" s="9"/>
    </row>
    <row r="1033019" customHeight="1" spans="1:2">
      <c r="A1033019" s="9"/>
      <c r="B1033019" s="9"/>
    </row>
    <row r="1033020" customHeight="1" spans="1:2">
      <c r="A1033020" s="9"/>
      <c r="B1033020" s="9"/>
    </row>
    <row r="1033021" customHeight="1" spans="1:2">
      <c r="A1033021" s="9"/>
      <c r="B1033021" s="9"/>
    </row>
    <row r="1033022" customHeight="1" spans="1:2">
      <c r="A1033022" s="9"/>
      <c r="B1033022" s="9"/>
    </row>
    <row r="1033023" customHeight="1" spans="1:2">
      <c r="A1033023" s="9"/>
      <c r="B1033023" s="9"/>
    </row>
    <row r="1033024" customHeight="1" spans="1:2">
      <c r="A1033024" s="9"/>
      <c r="B1033024" s="9"/>
    </row>
    <row r="1033025" customHeight="1" spans="1:2">
      <c r="A1033025" s="9"/>
      <c r="B1033025" s="9"/>
    </row>
    <row r="1033026" customHeight="1" spans="1:2">
      <c r="A1033026" s="9"/>
      <c r="B1033026" s="9"/>
    </row>
    <row r="1033027" customHeight="1" spans="1:2">
      <c r="A1033027" s="9"/>
      <c r="B1033027" s="9"/>
    </row>
    <row r="1033028" customHeight="1" spans="1:2">
      <c r="A1033028" s="9"/>
      <c r="B1033028" s="9"/>
    </row>
    <row r="1033029" customHeight="1" spans="1:2">
      <c r="A1033029" s="9"/>
      <c r="B1033029" s="9"/>
    </row>
    <row r="1033030" customHeight="1" spans="1:2">
      <c r="A1033030" s="9"/>
      <c r="B1033030" s="9"/>
    </row>
    <row r="1033031" customHeight="1" spans="1:2">
      <c r="A1033031" s="9"/>
      <c r="B1033031" s="9"/>
    </row>
    <row r="1033032" customHeight="1" spans="1:2">
      <c r="A1033032" s="9"/>
      <c r="B1033032" s="9"/>
    </row>
    <row r="1033033" customHeight="1" spans="1:2">
      <c r="A1033033" s="9"/>
      <c r="B1033033" s="9"/>
    </row>
    <row r="1033034" customHeight="1" spans="1:2">
      <c r="A1033034" s="9"/>
      <c r="B1033034" s="9"/>
    </row>
    <row r="1033035" customHeight="1" spans="1:2">
      <c r="A1033035" s="9"/>
      <c r="B1033035" s="9"/>
    </row>
    <row r="1033036" customHeight="1" spans="1:2">
      <c r="A1033036" s="9"/>
      <c r="B1033036" s="9"/>
    </row>
    <row r="1033037" customHeight="1" spans="1:2">
      <c r="A1033037" s="9"/>
      <c r="B1033037" s="9"/>
    </row>
    <row r="1033038" customHeight="1" spans="1:2">
      <c r="A1033038" s="9"/>
      <c r="B1033038" s="9"/>
    </row>
    <row r="1033039" customHeight="1" spans="1:2">
      <c r="A1033039" s="9"/>
      <c r="B1033039" s="9"/>
    </row>
    <row r="1033040" customHeight="1" spans="1:2">
      <c r="A1033040" s="9"/>
      <c r="B1033040" s="9"/>
    </row>
    <row r="1033041" customHeight="1" spans="1:2">
      <c r="A1033041" s="9"/>
      <c r="B1033041" s="9"/>
    </row>
    <row r="1033042" customHeight="1" spans="1:2">
      <c r="A1033042" s="9"/>
      <c r="B1033042" s="9"/>
    </row>
    <row r="1033043" customHeight="1" spans="1:2">
      <c r="A1033043" s="9"/>
      <c r="B1033043" s="9"/>
    </row>
    <row r="1033044" customHeight="1" spans="1:2">
      <c r="A1033044" s="9"/>
      <c r="B1033044" s="9"/>
    </row>
    <row r="1033045" customHeight="1" spans="1:2">
      <c r="A1033045" s="9"/>
      <c r="B1033045" s="9"/>
    </row>
    <row r="1033046" customHeight="1" spans="1:2">
      <c r="A1033046" s="9"/>
      <c r="B1033046" s="9"/>
    </row>
    <row r="1033047" customHeight="1" spans="1:2">
      <c r="A1033047" s="9"/>
      <c r="B1033047" s="9"/>
    </row>
    <row r="1033048" customHeight="1" spans="1:2">
      <c r="A1033048" s="9"/>
      <c r="B1033048" s="9"/>
    </row>
    <row r="1033049" customHeight="1" spans="1:2">
      <c r="A1033049" s="9"/>
      <c r="B1033049" s="9"/>
    </row>
    <row r="1033050" customHeight="1" spans="1:2">
      <c r="A1033050" s="9"/>
      <c r="B1033050" s="9"/>
    </row>
    <row r="1033051" customHeight="1" spans="1:2">
      <c r="A1033051" s="9"/>
      <c r="B1033051" s="9"/>
    </row>
    <row r="1033052" customHeight="1" spans="1:2">
      <c r="A1033052" s="9"/>
      <c r="B1033052" s="9"/>
    </row>
    <row r="1033053" customHeight="1" spans="1:2">
      <c r="A1033053" s="9"/>
      <c r="B1033053" s="9"/>
    </row>
    <row r="1033054" customHeight="1" spans="1:2">
      <c r="A1033054" s="9"/>
      <c r="B1033054" s="9"/>
    </row>
    <row r="1033055" customHeight="1" spans="1:2">
      <c r="A1033055" s="9"/>
      <c r="B1033055" s="9"/>
    </row>
    <row r="1033056" customHeight="1" spans="1:2">
      <c r="A1033056" s="9"/>
      <c r="B1033056" s="9"/>
    </row>
    <row r="1033057" customHeight="1" spans="1:2">
      <c r="A1033057" s="9"/>
      <c r="B1033057" s="9"/>
    </row>
    <row r="1033058" customHeight="1" spans="1:2">
      <c r="A1033058" s="9"/>
      <c r="B1033058" s="9"/>
    </row>
    <row r="1033059" customHeight="1" spans="1:2">
      <c r="A1033059" s="9"/>
      <c r="B1033059" s="9"/>
    </row>
    <row r="1033060" customHeight="1" spans="1:2">
      <c r="A1033060" s="9"/>
      <c r="B1033060" s="9"/>
    </row>
    <row r="1033061" customHeight="1" spans="1:2">
      <c r="A1033061" s="9"/>
      <c r="B1033061" s="9"/>
    </row>
    <row r="1033062" customHeight="1" spans="1:2">
      <c r="A1033062" s="9"/>
      <c r="B1033062" s="9"/>
    </row>
    <row r="1033063" customHeight="1" spans="1:2">
      <c r="A1033063" s="9"/>
      <c r="B1033063" s="9"/>
    </row>
    <row r="1033064" customHeight="1" spans="1:2">
      <c r="A1033064" s="9"/>
      <c r="B1033064" s="9"/>
    </row>
    <row r="1033065" customHeight="1" spans="1:2">
      <c r="A1033065" s="9"/>
      <c r="B1033065" s="9"/>
    </row>
    <row r="1033066" customHeight="1" spans="1:2">
      <c r="A1033066" s="9"/>
      <c r="B1033066" s="9"/>
    </row>
    <row r="1033067" customHeight="1" spans="1:2">
      <c r="A1033067" s="9"/>
      <c r="B1033067" s="9"/>
    </row>
    <row r="1033068" customHeight="1" spans="1:2">
      <c r="A1033068" s="9"/>
      <c r="B1033068" s="9"/>
    </row>
    <row r="1033069" customHeight="1" spans="1:2">
      <c r="A1033069" s="9"/>
      <c r="B1033069" s="9"/>
    </row>
    <row r="1033070" customHeight="1" spans="1:2">
      <c r="A1033070" s="9"/>
      <c r="B1033070" s="9"/>
    </row>
    <row r="1033071" customHeight="1" spans="1:2">
      <c r="A1033071" s="9"/>
      <c r="B1033071" s="9"/>
    </row>
    <row r="1033072" customHeight="1" spans="1:2">
      <c r="A1033072" s="9"/>
      <c r="B1033072" s="9"/>
    </row>
    <row r="1033073" customHeight="1" spans="1:2">
      <c r="A1033073" s="9"/>
      <c r="B1033073" s="9"/>
    </row>
    <row r="1033074" customHeight="1" spans="1:2">
      <c r="A1033074" s="9"/>
      <c r="B1033074" s="9"/>
    </row>
    <row r="1033075" customHeight="1" spans="1:2">
      <c r="A1033075" s="9"/>
      <c r="B1033075" s="9"/>
    </row>
    <row r="1033076" customHeight="1" spans="1:2">
      <c r="A1033076" s="9"/>
      <c r="B1033076" s="9"/>
    </row>
    <row r="1033077" customHeight="1" spans="1:2">
      <c r="A1033077" s="9"/>
      <c r="B1033077" s="9"/>
    </row>
    <row r="1033078" customHeight="1" spans="1:2">
      <c r="A1033078" s="9"/>
      <c r="B1033078" s="9"/>
    </row>
    <row r="1033079" customHeight="1" spans="1:2">
      <c r="A1033079" s="9"/>
      <c r="B1033079" s="9"/>
    </row>
    <row r="1033080" customHeight="1" spans="1:2">
      <c r="A1033080" s="9"/>
      <c r="B1033080" s="9"/>
    </row>
    <row r="1033081" customHeight="1" spans="1:2">
      <c r="A1033081" s="9"/>
      <c r="B1033081" s="9"/>
    </row>
    <row r="1033082" customHeight="1" spans="1:2">
      <c r="A1033082" s="9"/>
      <c r="B1033082" s="9"/>
    </row>
    <row r="1033083" customHeight="1" spans="1:2">
      <c r="A1033083" s="9"/>
      <c r="B1033083" s="9"/>
    </row>
    <row r="1033084" customHeight="1" spans="1:2">
      <c r="A1033084" s="9"/>
      <c r="B1033084" s="9"/>
    </row>
    <row r="1033085" customHeight="1" spans="1:2">
      <c r="A1033085" s="9"/>
      <c r="B1033085" s="9"/>
    </row>
    <row r="1033086" customHeight="1" spans="1:2">
      <c r="A1033086" s="9"/>
      <c r="B1033086" s="9"/>
    </row>
    <row r="1033087" customHeight="1" spans="1:2">
      <c r="A1033087" s="9"/>
      <c r="B1033087" s="9"/>
    </row>
    <row r="1033088" customHeight="1" spans="1:2">
      <c r="A1033088" s="9"/>
      <c r="B1033088" s="9"/>
    </row>
    <row r="1033089" customHeight="1" spans="1:2">
      <c r="A1033089" s="9"/>
      <c r="B1033089" s="9"/>
    </row>
    <row r="1033090" customHeight="1" spans="1:2">
      <c r="A1033090" s="9"/>
      <c r="B1033090" s="9"/>
    </row>
    <row r="1033091" customHeight="1" spans="1:2">
      <c r="A1033091" s="9"/>
      <c r="B1033091" s="9"/>
    </row>
    <row r="1033092" customHeight="1" spans="1:2">
      <c r="A1033092" s="9"/>
      <c r="B1033092" s="9"/>
    </row>
    <row r="1033093" customHeight="1" spans="1:2">
      <c r="A1033093" s="9"/>
      <c r="B1033093" s="9"/>
    </row>
    <row r="1033094" customHeight="1" spans="1:2">
      <c r="A1033094" s="9"/>
      <c r="B1033094" s="9"/>
    </row>
    <row r="1033095" customHeight="1" spans="1:2">
      <c r="A1033095" s="9"/>
      <c r="B1033095" s="9"/>
    </row>
    <row r="1033096" customHeight="1" spans="1:2">
      <c r="A1033096" s="9"/>
      <c r="B1033096" s="9"/>
    </row>
    <row r="1033097" customHeight="1" spans="1:2">
      <c r="A1033097" s="9"/>
      <c r="B1033097" s="9"/>
    </row>
    <row r="1033098" customHeight="1" spans="1:2">
      <c r="A1033098" s="9"/>
      <c r="B1033098" s="9"/>
    </row>
    <row r="1033099" customHeight="1" spans="1:2">
      <c r="A1033099" s="9"/>
      <c r="B1033099" s="9"/>
    </row>
    <row r="1033100" customHeight="1" spans="1:2">
      <c r="A1033100" s="9"/>
      <c r="B1033100" s="9"/>
    </row>
    <row r="1033101" customHeight="1" spans="1:2">
      <c r="A1033101" s="9"/>
      <c r="B1033101" s="9"/>
    </row>
    <row r="1033102" customHeight="1" spans="1:2">
      <c r="A1033102" s="9"/>
      <c r="B1033102" s="9"/>
    </row>
    <row r="1033103" customHeight="1" spans="1:2">
      <c r="A1033103" s="9"/>
      <c r="B1033103" s="9"/>
    </row>
    <row r="1033104" customHeight="1" spans="1:2">
      <c r="A1033104" s="9"/>
      <c r="B1033104" s="9"/>
    </row>
    <row r="1033105" customHeight="1" spans="1:2">
      <c r="A1033105" s="9"/>
      <c r="B1033105" s="9"/>
    </row>
    <row r="1033106" customHeight="1" spans="1:2">
      <c r="A1033106" s="9"/>
      <c r="B1033106" s="9"/>
    </row>
    <row r="1033107" customHeight="1" spans="1:2">
      <c r="A1033107" s="9"/>
      <c r="B1033107" s="9"/>
    </row>
    <row r="1033108" customHeight="1" spans="1:2">
      <c r="A1033108" s="9"/>
      <c r="B1033108" s="9"/>
    </row>
    <row r="1033109" customHeight="1" spans="1:2">
      <c r="A1033109" s="9"/>
      <c r="B1033109" s="9"/>
    </row>
    <row r="1033110" customHeight="1" spans="1:2">
      <c r="A1033110" s="9"/>
      <c r="B1033110" s="9"/>
    </row>
    <row r="1033111" customHeight="1" spans="1:2">
      <c r="A1033111" s="9"/>
      <c r="B1033111" s="9"/>
    </row>
    <row r="1033112" customHeight="1" spans="1:2">
      <c r="A1033112" s="9"/>
      <c r="B1033112" s="9"/>
    </row>
    <row r="1033113" customHeight="1" spans="1:2">
      <c r="A1033113" s="9"/>
      <c r="B1033113" s="9"/>
    </row>
    <row r="1033114" customHeight="1" spans="1:2">
      <c r="A1033114" s="9"/>
      <c r="B1033114" s="9"/>
    </row>
    <row r="1033115" customHeight="1" spans="1:2">
      <c r="A1033115" s="9"/>
      <c r="B1033115" s="9"/>
    </row>
    <row r="1033116" customHeight="1" spans="1:2">
      <c r="A1033116" s="9"/>
      <c r="B1033116" s="9"/>
    </row>
    <row r="1033117" customHeight="1" spans="1:2">
      <c r="A1033117" s="9"/>
      <c r="B1033117" s="9"/>
    </row>
    <row r="1033118" customHeight="1" spans="1:2">
      <c r="A1033118" s="9"/>
      <c r="B1033118" s="9"/>
    </row>
    <row r="1033119" customHeight="1" spans="1:2">
      <c r="A1033119" s="9"/>
      <c r="B1033119" s="9"/>
    </row>
    <row r="1033120" customHeight="1" spans="1:2">
      <c r="A1033120" s="9"/>
      <c r="B1033120" s="9"/>
    </row>
    <row r="1033121" customHeight="1" spans="1:2">
      <c r="A1033121" s="9"/>
      <c r="B1033121" s="9"/>
    </row>
    <row r="1033122" customHeight="1" spans="1:2">
      <c r="A1033122" s="9"/>
      <c r="B1033122" s="9"/>
    </row>
    <row r="1033123" customHeight="1" spans="1:2">
      <c r="A1033123" s="9"/>
      <c r="B1033123" s="9"/>
    </row>
    <row r="1033124" customHeight="1" spans="1:2">
      <c r="A1033124" s="9"/>
      <c r="B1033124" s="9"/>
    </row>
    <row r="1033125" customHeight="1" spans="1:2">
      <c r="A1033125" s="9"/>
      <c r="B1033125" s="9"/>
    </row>
    <row r="1033126" customHeight="1" spans="1:2">
      <c r="A1033126" s="9"/>
      <c r="B1033126" s="9"/>
    </row>
    <row r="1033127" customHeight="1" spans="1:2">
      <c r="A1033127" s="9"/>
      <c r="B1033127" s="9"/>
    </row>
    <row r="1033128" customHeight="1" spans="1:2">
      <c r="A1033128" s="9"/>
      <c r="B1033128" s="9"/>
    </row>
    <row r="1033129" customHeight="1" spans="1:2">
      <c r="A1033129" s="9"/>
      <c r="B1033129" s="9"/>
    </row>
    <row r="1033130" customHeight="1" spans="1:2">
      <c r="A1033130" s="9"/>
      <c r="B1033130" s="9"/>
    </row>
    <row r="1033131" customHeight="1" spans="1:2">
      <c r="A1033131" s="9"/>
      <c r="B1033131" s="9"/>
    </row>
    <row r="1033132" customHeight="1" spans="1:2">
      <c r="A1033132" s="9"/>
      <c r="B1033132" s="9"/>
    </row>
    <row r="1033133" customHeight="1" spans="1:2">
      <c r="A1033133" s="9"/>
      <c r="B1033133" s="9"/>
    </row>
    <row r="1033134" customHeight="1" spans="1:2">
      <c r="A1033134" s="9"/>
      <c r="B1033134" s="9"/>
    </row>
    <row r="1033135" customHeight="1" spans="1:2">
      <c r="A1033135" s="9"/>
      <c r="B1033135" s="9"/>
    </row>
    <row r="1033136" customHeight="1" spans="1:2">
      <c r="A1033136" s="9"/>
      <c r="B1033136" s="9"/>
    </row>
    <row r="1033137" customHeight="1" spans="1:2">
      <c r="A1033137" s="9"/>
      <c r="B1033137" s="9"/>
    </row>
    <row r="1033138" customHeight="1" spans="1:2">
      <c r="A1033138" s="9"/>
      <c r="B1033138" s="9"/>
    </row>
    <row r="1033139" customHeight="1" spans="1:2">
      <c r="A1033139" s="9"/>
      <c r="B1033139" s="9"/>
    </row>
    <row r="1033140" customHeight="1" spans="1:2">
      <c r="A1033140" s="9"/>
      <c r="B1033140" s="9"/>
    </row>
    <row r="1033141" customHeight="1" spans="1:2">
      <c r="A1033141" s="9"/>
      <c r="B1033141" s="9"/>
    </row>
    <row r="1033142" customHeight="1" spans="1:2">
      <c r="A1033142" s="9"/>
      <c r="B1033142" s="9"/>
    </row>
    <row r="1033143" customHeight="1" spans="1:2">
      <c r="A1033143" s="9"/>
      <c r="B1033143" s="9"/>
    </row>
    <row r="1033144" customHeight="1" spans="1:2">
      <c r="A1033144" s="9"/>
      <c r="B1033144" s="9"/>
    </row>
    <row r="1033145" customHeight="1" spans="1:2">
      <c r="A1033145" s="9"/>
      <c r="B1033145" s="9"/>
    </row>
    <row r="1033146" customHeight="1" spans="1:2">
      <c r="A1033146" s="9"/>
      <c r="B1033146" s="9"/>
    </row>
    <row r="1033147" customHeight="1" spans="1:2">
      <c r="A1033147" s="9"/>
      <c r="B1033147" s="9"/>
    </row>
    <row r="1033148" customHeight="1" spans="1:2">
      <c r="A1033148" s="9"/>
      <c r="B1033148" s="9"/>
    </row>
    <row r="1033149" customHeight="1" spans="1:2">
      <c r="A1033149" s="9"/>
      <c r="B1033149" s="9"/>
    </row>
    <row r="1033150" customHeight="1" spans="1:2">
      <c r="A1033150" s="9"/>
      <c r="B1033150" s="9"/>
    </row>
    <row r="1033151" customHeight="1" spans="1:2">
      <c r="A1033151" s="9"/>
      <c r="B1033151" s="9"/>
    </row>
    <row r="1033152" customHeight="1" spans="1:2">
      <c r="A1033152" s="9"/>
      <c r="B1033152" s="9"/>
    </row>
    <row r="1033153" customHeight="1" spans="1:2">
      <c r="A1033153" s="9"/>
      <c r="B1033153" s="9"/>
    </row>
    <row r="1033154" customHeight="1" spans="1:2">
      <c r="A1033154" s="9"/>
      <c r="B1033154" s="9"/>
    </row>
    <row r="1033155" customHeight="1" spans="1:2">
      <c r="A1033155" s="9"/>
      <c r="B1033155" s="9"/>
    </row>
    <row r="1033156" customHeight="1" spans="1:2">
      <c r="A1033156" s="9"/>
      <c r="B1033156" s="9"/>
    </row>
    <row r="1033157" customHeight="1" spans="1:2">
      <c r="A1033157" s="9"/>
      <c r="B1033157" s="9"/>
    </row>
    <row r="1033158" customHeight="1" spans="1:2">
      <c r="A1033158" s="9"/>
      <c r="B1033158" s="9"/>
    </row>
    <row r="1033159" customHeight="1" spans="1:2">
      <c r="A1033159" s="9"/>
      <c r="B1033159" s="9"/>
    </row>
    <row r="1033160" customHeight="1" spans="1:2">
      <c r="A1033160" s="9"/>
      <c r="B1033160" s="9"/>
    </row>
    <row r="1033161" customHeight="1" spans="1:2">
      <c r="A1033161" s="9"/>
      <c r="B1033161" s="9"/>
    </row>
    <row r="1033162" customHeight="1" spans="1:2">
      <c r="A1033162" s="9"/>
      <c r="B1033162" s="9"/>
    </row>
    <row r="1033163" customHeight="1" spans="1:2">
      <c r="A1033163" s="9"/>
      <c r="B1033163" s="9"/>
    </row>
    <row r="1033164" customHeight="1" spans="1:2">
      <c r="A1033164" s="9"/>
      <c r="B1033164" s="9"/>
    </row>
    <row r="1033165" customHeight="1" spans="1:2">
      <c r="A1033165" s="9"/>
      <c r="B1033165" s="9"/>
    </row>
    <row r="1033166" customHeight="1" spans="1:2">
      <c r="A1033166" s="9"/>
      <c r="B1033166" s="9"/>
    </row>
    <row r="1033167" customHeight="1" spans="1:2">
      <c r="A1033167" s="9"/>
      <c r="B1033167" s="9"/>
    </row>
    <row r="1033168" customHeight="1" spans="1:2">
      <c r="A1033168" s="9"/>
      <c r="B1033168" s="9"/>
    </row>
    <row r="1033169" customHeight="1" spans="1:2">
      <c r="A1033169" s="9"/>
      <c r="B1033169" s="9"/>
    </row>
    <row r="1033170" customHeight="1" spans="1:2">
      <c r="A1033170" s="9"/>
      <c r="B1033170" s="9"/>
    </row>
    <row r="1033171" customHeight="1" spans="1:2">
      <c r="A1033171" s="9"/>
      <c r="B1033171" s="9"/>
    </row>
    <row r="1033172" customHeight="1" spans="1:2">
      <c r="A1033172" s="9"/>
      <c r="B1033172" s="9"/>
    </row>
    <row r="1033173" customHeight="1" spans="1:2">
      <c r="A1033173" s="9"/>
      <c r="B1033173" s="9"/>
    </row>
    <row r="1033174" customHeight="1" spans="1:2">
      <c r="A1033174" s="9"/>
      <c r="B1033174" s="9"/>
    </row>
    <row r="1033175" customHeight="1" spans="1:2">
      <c r="A1033175" s="9"/>
      <c r="B1033175" s="9"/>
    </row>
    <row r="1033176" customHeight="1" spans="1:2">
      <c r="A1033176" s="9"/>
      <c r="B1033176" s="9"/>
    </row>
    <row r="1033177" customHeight="1" spans="1:2">
      <c r="A1033177" s="9"/>
      <c r="B1033177" s="9"/>
    </row>
    <row r="1033178" customHeight="1" spans="1:2">
      <c r="A1033178" s="9"/>
      <c r="B1033178" s="9"/>
    </row>
    <row r="1033179" customHeight="1" spans="1:2">
      <c r="A1033179" s="9"/>
      <c r="B1033179" s="9"/>
    </row>
    <row r="1033180" customHeight="1" spans="1:2">
      <c r="A1033180" s="9"/>
      <c r="B1033180" s="9"/>
    </row>
    <row r="1033181" customHeight="1" spans="1:2">
      <c r="A1033181" s="9"/>
      <c r="B1033181" s="9"/>
    </row>
    <row r="1033182" customHeight="1" spans="1:2">
      <c r="A1033182" s="9"/>
      <c r="B1033182" s="9"/>
    </row>
    <row r="1033183" customHeight="1" spans="1:2">
      <c r="A1033183" s="9"/>
      <c r="B1033183" s="9"/>
    </row>
    <row r="1033184" customHeight="1" spans="1:2">
      <c r="A1033184" s="9"/>
      <c r="B1033184" s="9"/>
    </row>
    <row r="1033185" customHeight="1" spans="1:2">
      <c r="A1033185" s="9"/>
      <c r="B1033185" s="9"/>
    </row>
    <row r="1033186" customHeight="1" spans="1:2">
      <c r="A1033186" s="9"/>
      <c r="B1033186" s="9"/>
    </row>
    <row r="1033187" customHeight="1" spans="1:2">
      <c r="A1033187" s="9"/>
      <c r="B1033187" s="9"/>
    </row>
    <row r="1033188" customHeight="1" spans="1:2">
      <c r="A1033188" s="9"/>
      <c r="B1033188" s="9"/>
    </row>
    <row r="1033189" customHeight="1" spans="1:2">
      <c r="A1033189" s="9"/>
      <c r="B1033189" s="9"/>
    </row>
    <row r="1033190" customHeight="1" spans="1:2">
      <c r="A1033190" s="9"/>
      <c r="B1033190" s="9"/>
    </row>
    <row r="1033191" customHeight="1" spans="1:2">
      <c r="A1033191" s="9"/>
      <c r="B1033191" s="9"/>
    </row>
    <row r="1033192" customHeight="1" spans="1:2">
      <c r="A1033192" s="9"/>
      <c r="B1033192" s="9"/>
    </row>
    <row r="1033193" customHeight="1" spans="1:2">
      <c r="A1033193" s="9"/>
      <c r="B1033193" s="9"/>
    </row>
    <row r="1033194" customHeight="1" spans="1:2">
      <c r="A1033194" s="9"/>
      <c r="B1033194" s="9"/>
    </row>
    <row r="1033195" customHeight="1" spans="1:2">
      <c r="A1033195" s="9"/>
      <c r="B1033195" s="9"/>
    </row>
    <row r="1033196" customHeight="1" spans="1:2">
      <c r="A1033196" s="9"/>
      <c r="B1033196" s="9"/>
    </row>
    <row r="1033197" customHeight="1" spans="1:2">
      <c r="A1033197" s="9"/>
      <c r="B1033197" s="9"/>
    </row>
    <row r="1033198" customHeight="1" spans="1:2">
      <c r="A1033198" s="9"/>
      <c r="B1033198" s="9"/>
    </row>
    <row r="1033199" customHeight="1" spans="1:2">
      <c r="A1033199" s="9"/>
      <c r="B1033199" s="9"/>
    </row>
    <row r="1033200" customHeight="1" spans="1:2">
      <c r="A1033200" s="9"/>
      <c r="B1033200" s="9"/>
    </row>
    <row r="1033201" customHeight="1" spans="1:2">
      <c r="A1033201" s="9"/>
      <c r="B1033201" s="9"/>
    </row>
    <row r="1033202" customHeight="1" spans="1:2">
      <c r="A1033202" s="9"/>
      <c r="B1033202" s="9"/>
    </row>
    <row r="1033203" customHeight="1" spans="1:2">
      <c r="A1033203" s="9"/>
      <c r="B1033203" s="9"/>
    </row>
    <row r="1033204" customHeight="1" spans="1:2">
      <c r="A1033204" s="9"/>
      <c r="B1033204" s="9"/>
    </row>
    <row r="1033205" customHeight="1" spans="1:2">
      <c r="A1033205" s="9"/>
      <c r="B1033205" s="9"/>
    </row>
    <row r="1033206" customHeight="1" spans="1:2">
      <c r="A1033206" s="9"/>
      <c r="B1033206" s="9"/>
    </row>
    <row r="1033207" customHeight="1" spans="1:2">
      <c r="A1033207" s="9"/>
      <c r="B1033207" s="9"/>
    </row>
    <row r="1033208" customHeight="1" spans="1:2">
      <c r="A1033208" s="9"/>
      <c r="B1033208" s="9"/>
    </row>
    <row r="1033209" customHeight="1" spans="1:2">
      <c r="A1033209" s="9"/>
      <c r="B1033209" s="9"/>
    </row>
    <row r="1033210" customHeight="1" spans="1:2">
      <c r="A1033210" s="9"/>
      <c r="B1033210" s="9"/>
    </row>
    <row r="1033211" customHeight="1" spans="1:2">
      <c r="A1033211" s="9"/>
      <c r="B1033211" s="9"/>
    </row>
    <row r="1033212" customHeight="1" spans="1:2">
      <c r="A1033212" s="9"/>
      <c r="B1033212" s="9"/>
    </row>
    <row r="1033213" customHeight="1" spans="1:2">
      <c r="A1033213" s="9"/>
      <c r="B1033213" s="9"/>
    </row>
    <row r="1033214" customHeight="1" spans="1:2">
      <c r="A1033214" s="9"/>
      <c r="B1033214" s="9"/>
    </row>
    <row r="1033215" customHeight="1" spans="1:2">
      <c r="A1033215" s="9"/>
      <c r="B1033215" s="9"/>
    </row>
    <row r="1033216" customHeight="1" spans="1:2">
      <c r="A1033216" s="9"/>
      <c r="B1033216" s="9"/>
    </row>
    <row r="1033217" customHeight="1" spans="1:2">
      <c r="A1033217" s="9"/>
      <c r="B1033217" s="9"/>
    </row>
    <row r="1033218" customHeight="1" spans="1:2">
      <c r="A1033218" s="9"/>
      <c r="B1033218" s="9"/>
    </row>
    <row r="1033219" customHeight="1" spans="1:2">
      <c r="A1033219" s="9"/>
      <c r="B1033219" s="9"/>
    </row>
    <row r="1033220" customHeight="1" spans="1:2">
      <c r="A1033220" s="9"/>
      <c r="B1033220" s="9"/>
    </row>
    <row r="1033221" customHeight="1" spans="1:2">
      <c r="A1033221" s="9"/>
      <c r="B1033221" s="9"/>
    </row>
    <row r="1033222" customHeight="1" spans="1:2">
      <c r="A1033222" s="9"/>
      <c r="B1033222" s="9"/>
    </row>
    <row r="1033223" customHeight="1" spans="1:2">
      <c r="A1033223" s="9"/>
      <c r="B1033223" s="9"/>
    </row>
    <row r="1033224" customHeight="1" spans="1:2">
      <c r="A1033224" s="9"/>
      <c r="B1033224" s="9"/>
    </row>
    <row r="1033225" customHeight="1" spans="1:2">
      <c r="A1033225" s="9"/>
      <c r="B1033225" s="9"/>
    </row>
    <row r="1033226" customHeight="1" spans="1:2">
      <c r="A1033226" s="9"/>
      <c r="B1033226" s="9"/>
    </row>
    <row r="1033227" customHeight="1" spans="1:2">
      <c r="A1033227" s="9"/>
      <c r="B1033227" s="9"/>
    </row>
    <row r="1033228" customHeight="1" spans="1:2">
      <c r="A1033228" s="9"/>
      <c r="B1033228" s="9"/>
    </row>
    <row r="1033229" customHeight="1" spans="1:2">
      <c r="A1033229" s="9"/>
      <c r="B1033229" s="9"/>
    </row>
    <row r="1033230" customHeight="1" spans="1:2">
      <c r="A1033230" s="9"/>
      <c r="B1033230" s="9"/>
    </row>
    <row r="1033231" customHeight="1" spans="1:2">
      <c r="A1033231" s="9"/>
      <c r="B1033231" s="9"/>
    </row>
    <row r="1033232" customHeight="1" spans="1:2">
      <c r="A1033232" s="9"/>
      <c r="B1033232" s="9"/>
    </row>
    <row r="1033233" customHeight="1" spans="1:2">
      <c r="A1033233" s="9"/>
      <c r="B1033233" s="9"/>
    </row>
    <row r="1033234" customHeight="1" spans="1:2">
      <c r="A1033234" s="9"/>
      <c r="B1033234" s="9"/>
    </row>
    <row r="1033235" customHeight="1" spans="1:2">
      <c r="A1033235" s="9"/>
      <c r="B1033235" s="9"/>
    </row>
    <row r="1033236" customHeight="1" spans="1:2">
      <c r="A1033236" s="9"/>
      <c r="B1033236" s="9"/>
    </row>
    <row r="1033237" customHeight="1" spans="1:2">
      <c r="A1033237" s="9"/>
      <c r="B1033237" s="9"/>
    </row>
    <row r="1033238" customHeight="1" spans="1:2">
      <c r="A1033238" s="9"/>
      <c r="B1033238" s="9"/>
    </row>
    <row r="1033239" customHeight="1" spans="1:2">
      <c r="A1033239" s="9"/>
      <c r="B1033239" s="9"/>
    </row>
    <row r="1033240" customHeight="1" spans="1:2">
      <c r="A1033240" s="9"/>
      <c r="B1033240" s="9"/>
    </row>
    <row r="1033241" customHeight="1" spans="1:2">
      <c r="A1033241" s="9"/>
      <c r="B1033241" s="9"/>
    </row>
    <row r="1033242" customHeight="1" spans="1:2">
      <c r="A1033242" s="9"/>
      <c r="B1033242" s="9"/>
    </row>
    <row r="1033243" customHeight="1" spans="1:2">
      <c r="A1033243" s="9"/>
      <c r="B1033243" s="9"/>
    </row>
    <row r="1033244" customHeight="1" spans="1:2">
      <c r="A1033244" s="9"/>
      <c r="B1033244" s="9"/>
    </row>
    <row r="1033245" customHeight="1" spans="1:2">
      <c r="A1033245" s="9"/>
      <c r="B1033245" s="9"/>
    </row>
    <row r="1033246" customHeight="1" spans="1:2">
      <c r="A1033246" s="9"/>
      <c r="B1033246" s="9"/>
    </row>
    <row r="1033247" customHeight="1" spans="1:2">
      <c r="A1033247" s="9"/>
      <c r="B1033247" s="9"/>
    </row>
    <row r="1033248" customHeight="1" spans="1:2">
      <c r="A1033248" s="9"/>
      <c r="B1033248" s="9"/>
    </row>
    <row r="1033249" customHeight="1" spans="1:2">
      <c r="A1033249" s="9"/>
      <c r="B1033249" s="9"/>
    </row>
    <row r="1033250" customHeight="1" spans="1:2">
      <c r="A1033250" s="9"/>
      <c r="B1033250" s="9"/>
    </row>
    <row r="1033251" customHeight="1" spans="1:2">
      <c r="A1033251" s="9"/>
      <c r="B1033251" s="9"/>
    </row>
    <row r="1033252" customHeight="1" spans="1:2">
      <c r="A1033252" s="9"/>
      <c r="B1033252" s="9"/>
    </row>
    <row r="1033253" customHeight="1" spans="1:2">
      <c r="A1033253" s="9"/>
      <c r="B1033253" s="9"/>
    </row>
    <row r="1033254" customHeight="1" spans="1:2">
      <c r="A1033254" s="9"/>
      <c r="B1033254" s="9"/>
    </row>
    <row r="1033255" customHeight="1" spans="1:2">
      <c r="A1033255" s="9"/>
      <c r="B1033255" s="9"/>
    </row>
    <row r="1033256" customHeight="1" spans="1:2">
      <c r="A1033256" s="9"/>
      <c r="B1033256" s="9"/>
    </row>
    <row r="1033257" customHeight="1" spans="1:2">
      <c r="A1033257" s="9"/>
      <c r="B1033257" s="9"/>
    </row>
    <row r="1033258" customHeight="1" spans="1:2">
      <c r="A1033258" s="9"/>
      <c r="B1033258" s="9"/>
    </row>
    <row r="1033259" customHeight="1" spans="1:2">
      <c r="A1033259" s="9"/>
      <c r="B1033259" s="9"/>
    </row>
    <row r="1033260" customHeight="1" spans="1:2">
      <c r="A1033260" s="9"/>
      <c r="B1033260" s="9"/>
    </row>
    <row r="1033261" customHeight="1" spans="1:2">
      <c r="A1033261" s="9"/>
      <c r="B1033261" s="9"/>
    </row>
    <row r="1033262" customHeight="1" spans="1:2">
      <c r="A1033262" s="9"/>
      <c r="B1033262" s="9"/>
    </row>
    <row r="1033263" customHeight="1" spans="1:2">
      <c r="A1033263" s="9"/>
      <c r="B1033263" s="9"/>
    </row>
    <row r="1033264" customHeight="1" spans="1:2">
      <c r="A1033264" s="9"/>
      <c r="B1033264" s="9"/>
    </row>
    <row r="1033265" customHeight="1" spans="1:2">
      <c r="A1033265" s="9"/>
      <c r="B1033265" s="9"/>
    </row>
    <row r="1033266" customHeight="1" spans="1:2">
      <c r="A1033266" s="9"/>
      <c r="B1033266" s="9"/>
    </row>
    <row r="1033267" customHeight="1" spans="1:2">
      <c r="A1033267" s="9"/>
      <c r="B1033267" s="9"/>
    </row>
    <row r="1033268" customHeight="1" spans="1:2">
      <c r="A1033268" s="9"/>
      <c r="B1033268" s="9"/>
    </row>
    <row r="1033269" customHeight="1" spans="1:2">
      <c r="A1033269" s="9"/>
      <c r="B1033269" s="9"/>
    </row>
    <row r="1033270" customHeight="1" spans="1:2">
      <c r="A1033270" s="9"/>
      <c r="B1033270" s="9"/>
    </row>
    <row r="1033271" customHeight="1" spans="1:2">
      <c r="A1033271" s="9"/>
      <c r="B1033271" s="9"/>
    </row>
    <row r="1033272" customHeight="1" spans="1:2">
      <c r="A1033272" s="9"/>
      <c r="B1033272" s="9"/>
    </row>
    <row r="1033273" customHeight="1" spans="1:2">
      <c r="A1033273" s="9"/>
      <c r="B1033273" s="9"/>
    </row>
    <row r="1033274" customHeight="1" spans="1:2">
      <c r="A1033274" s="9"/>
      <c r="B1033274" s="9"/>
    </row>
    <row r="1033275" customHeight="1" spans="1:2">
      <c r="A1033275" s="9"/>
      <c r="B1033275" s="9"/>
    </row>
    <row r="1033276" customHeight="1" spans="1:2">
      <c r="A1033276" s="9"/>
      <c r="B1033276" s="9"/>
    </row>
    <row r="1033277" customHeight="1" spans="1:2">
      <c r="A1033277" s="9"/>
      <c r="B1033277" s="9"/>
    </row>
    <row r="1033278" customHeight="1" spans="1:2">
      <c r="A1033278" s="9"/>
      <c r="B1033278" s="9"/>
    </row>
    <row r="1033279" customHeight="1" spans="1:2">
      <c r="A1033279" s="9"/>
      <c r="B1033279" s="9"/>
    </row>
    <row r="1033280" customHeight="1" spans="1:2">
      <c r="A1033280" s="9"/>
      <c r="B1033280" s="9"/>
    </row>
    <row r="1033281" customHeight="1" spans="1:2">
      <c r="A1033281" s="9"/>
      <c r="B1033281" s="9"/>
    </row>
    <row r="1033282" customHeight="1" spans="1:2">
      <c r="A1033282" s="9"/>
      <c r="B1033282" s="9"/>
    </row>
    <row r="1033283" customHeight="1" spans="1:2">
      <c r="A1033283" s="9"/>
      <c r="B1033283" s="9"/>
    </row>
    <row r="1033284" customHeight="1" spans="1:2">
      <c r="A1033284" s="9"/>
      <c r="B1033284" s="9"/>
    </row>
    <row r="1033285" customHeight="1" spans="1:2">
      <c r="A1033285" s="9"/>
      <c r="B1033285" s="9"/>
    </row>
    <row r="1033286" customHeight="1" spans="1:2">
      <c r="A1033286" s="9"/>
      <c r="B1033286" s="9"/>
    </row>
    <row r="1033287" customHeight="1" spans="1:2">
      <c r="A1033287" s="9"/>
      <c r="B1033287" s="9"/>
    </row>
    <row r="1033288" customHeight="1" spans="1:2">
      <c r="A1033288" s="9"/>
      <c r="B1033288" s="9"/>
    </row>
    <row r="1033289" customHeight="1" spans="1:2">
      <c r="A1033289" s="9"/>
      <c r="B1033289" s="9"/>
    </row>
    <row r="1033290" customHeight="1" spans="1:2">
      <c r="A1033290" s="9"/>
      <c r="B1033290" s="9"/>
    </row>
    <row r="1033291" customHeight="1" spans="1:2">
      <c r="A1033291" s="9"/>
      <c r="B1033291" s="9"/>
    </row>
    <row r="1033292" customHeight="1" spans="1:2">
      <c r="A1033292" s="9"/>
      <c r="B1033292" s="9"/>
    </row>
    <row r="1033293" customHeight="1" spans="1:2">
      <c r="A1033293" s="9"/>
      <c r="B1033293" s="9"/>
    </row>
    <row r="1033294" customHeight="1" spans="1:2">
      <c r="A1033294" s="9"/>
      <c r="B1033294" s="9"/>
    </row>
    <row r="1033295" customHeight="1" spans="1:2">
      <c r="A1033295" s="9"/>
      <c r="B1033295" s="9"/>
    </row>
    <row r="1033296" customHeight="1" spans="1:2">
      <c r="A1033296" s="9"/>
      <c r="B1033296" s="9"/>
    </row>
    <row r="1033297" customHeight="1" spans="1:2">
      <c r="A1033297" s="9"/>
      <c r="B1033297" s="9"/>
    </row>
    <row r="1033298" customHeight="1" spans="1:2">
      <c r="A1033298" s="9"/>
      <c r="B1033298" s="9"/>
    </row>
    <row r="1033299" customHeight="1" spans="1:2">
      <c r="A1033299" s="9"/>
      <c r="B1033299" s="9"/>
    </row>
    <row r="1033300" customHeight="1" spans="1:2">
      <c r="A1033300" s="9"/>
      <c r="B1033300" s="9"/>
    </row>
    <row r="1033301" customHeight="1" spans="1:2">
      <c r="A1033301" s="9"/>
      <c r="B1033301" s="9"/>
    </row>
    <row r="1033302" customHeight="1" spans="1:2">
      <c r="A1033302" s="9"/>
      <c r="B1033302" s="9"/>
    </row>
    <row r="1033303" customHeight="1" spans="1:2">
      <c r="A1033303" s="9"/>
      <c r="B1033303" s="9"/>
    </row>
    <row r="1033304" customHeight="1" spans="1:2">
      <c r="A1033304" s="9"/>
      <c r="B1033304" s="9"/>
    </row>
    <row r="1033305" customHeight="1" spans="1:2">
      <c r="A1033305" s="9"/>
      <c r="B1033305" s="9"/>
    </row>
    <row r="1033306" customHeight="1" spans="1:2">
      <c r="A1033306" s="9"/>
      <c r="B1033306" s="9"/>
    </row>
    <row r="1033307" customHeight="1" spans="1:2">
      <c r="A1033307" s="9"/>
      <c r="B1033307" s="9"/>
    </row>
    <row r="1033308" customHeight="1" spans="1:2">
      <c r="A1033308" s="9"/>
      <c r="B1033308" s="9"/>
    </row>
    <row r="1033309" customHeight="1" spans="1:2">
      <c r="A1033309" s="9"/>
      <c r="B1033309" s="9"/>
    </row>
    <row r="1033310" customHeight="1" spans="1:2">
      <c r="A1033310" s="9"/>
      <c r="B1033310" s="9"/>
    </row>
    <row r="1033311" customHeight="1" spans="1:2">
      <c r="A1033311" s="9"/>
      <c r="B1033311" s="9"/>
    </row>
    <row r="1033312" customHeight="1" spans="1:2">
      <c r="A1033312" s="9"/>
      <c r="B1033312" s="9"/>
    </row>
    <row r="1033313" customHeight="1" spans="1:2">
      <c r="A1033313" s="9"/>
      <c r="B1033313" s="9"/>
    </row>
    <row r="1033314" customHeight="1" spans="1:2">
      <c r="A1033314" s="9"/>
      <c r="B1033314" s="9"/>
    </row>
    <row r="1033315" customHeight="1" spans="1:2">
      <c r="A1033315" s="9"/>
      <c r="B1033315" s="9"/>
    </row>
    <row r="1033316" customHeight="1" spans="1:2">
      <c r="A1033316" s="9"/>
      <c r="B1033316" s="9"/>
    </row>
    <row r="1033317" customHeight="1" spans="1:2">
      <c r="A1033317" s="9"/>
      <c r="B1033317" s="9"/>
    </row>
    <row r="1033318" customHeight="1" spans="1:2">
      <c r="A1033318" s="9"/>
      <c r="B1033318" s="9"/>
    </row>
    <row r="1033319" customHeight="1" spans="1:2">
      <c r="A1033319" s="9"/>
      <c r="B1033319" s="9"/>
    </row>
    <row r="1033320" customHeight="1" spans="1:2">
      <c r="A1033320" s="9"/>
      <c r="B1033320" s="9"/>
    </row>
    <row r="1033321" customHeight="1" spans="1:2">
      <c r="A1033321" s="9"/>
      <c r="B1033321" s="9"/>
    </row>
    <row r="1033322" customHeight="1" spans="1:2">
      <c r="A1033322" s="9"/>
      <c r="B1033322" s="9"/>
    </row>
    <row r="1033323" customHeight="1" spans="1:2">
      <c r="A1033323" s="9"/>
      <c r="B1033323" s="9"/>
    </row>
    <row r="1033324" customHeight="1" spans="1:2">
      <c r="A1033324" s="9"/>
      <c r="B1033324" s="9"/>
    </row>
    <row r="1033325" customHeight="1" spans="1:2">
      <c r="A1033325" s="9"/>
      <c r="B1033325" s="9"/>
    </row>
    <row r="1033326" customHeight="1" spans="1:2">
      <c r="A1033326" s="9"/>
      <c r="B1033326" s="9"/>
    </row>
    <row r="1033327" customHeight="1" spans="1:2">
      <c r="A1033327" s="9"/>
      <c r="B1033327" s="9"/>
    </row>
    <row r="1033328" customHeight="1" spans="1:2">
      <c r="A1033328" s="9"/>
      <c r="B1033328" s="9"/>
    </row>
    <row r="1033329" customHeight="1" spans="1:2">
      <c r="A1033329" s="9"/>
      <c r="B1033329" s="9"/>
    </row>
    <row r="1033330" customHeight="1" spans="1:2">
      <c r="A1033330" s="9"/>
      <c r="B1033330" s="9"/>
    </row>
    <row r="1033331" customHeight="1" spans="1:2">
      <c r="A1033331" s="9"/>
      <c r="B1033331" s="9"/>
    </row>
    <row r="1033332" customHeight="1" spans="1:2">
      <c r="A1033332" s="9"/>
      <c r="B1033332" s="9"/>
    </row>
    <row r="1033333" customHeight="1" spans="1:2">
      <c r="A1033333" s="9"/>
      <c r="B1033333" s="9"/>
    </row>
    <row r="1033334" customHeight="1" spans="1:2">
      <c r="A1033334" s="9"/>
      <c r="B1033334" s="9"/>
    </row>
    <row r="1033335" customHeight="1" spans="1:2">
      <c r="A1033335" s="9"/>
      <c r="B1033335" s="9"/>
    </row>
    <row r="1033336" customHeight="1" spans="1:2">
      <c r="A1033336" s="9"/>
      <c r="B1033336" s="9"/>
    </row>
    <row r="1033337" customHeight="1" spans="1:2">
      <c r="A1033337" s="9"/>
      <c r="B1033337" s="9"/>
    </row>
    <row r="1033338" customHeight="1" spans="1:2">
      <c r="A1033338" s="9"/>
      <c r="B1033338" s="9"/>
    </row>
    <row r="1033339" customHeight="1" spans="1:2">
      <c r="A1033339" s="9"/>
      <c r="B1033339" s="9"/>
    </row>
    <row r="1033340" customHeight="1" spans="1:2">
      <c r="A1033340" s="9"/>
      <c r="B1033340" s="9"/>
    </row>
    <row r="1033341" customHeight="1" spans="1:2">
      <c r="A1033341" s="9"/>
      <c r="B1033341" s="9"/>
    </row>
    <row r="1033342" customHeight="1" spans="1:2">
      <c r="A1033342" s="9"/>
      <c r="B1033342" s="9"/>
    </row>
    <row r="1033343" customHeight="1" spans="1:2">
      <c r="A1033343" s="9"/>
      <c r="B1033343" s="9"/>
    </row>
    <row r="1033344" customHeight="1" spans="1:2">
      <c r="A1033344" s="9"/>
      <c r="B1033344" s="9"/>
    </row>
    <row r="1033345" customHeight="1" spans="1:2">
      <c r="A1033345" s="9"/>
      <c r="B1033345" s="9"/>
    </row>
    <row r="1033346" customHeight="1" spans="1:2">
      <c r="A1033346" s="9"/>
      <c r="B1033346" s="9"/>
    </row>
    <row r="1033347" customHeight="1" spans="1:2">
      <c r="A1033347" s="9"/>
      <c r="B1033347" s="9"/>
    </row>
    <row r="1033348" customHeight="1" spans="1:2">
      <c r="A1033348" s="9"/>
      <c r="B1033348" s="9"/>
    </row>
    <row r="1033349" customHeight="1" spans="1:2">
      <c r="A1033349" s="9"/>
      <c r="B1033349" s="9"/>
    </row>
    <row r="1033350" customHeight="1" spans="1:2">
      <c r="A1033350" s="9"/>
      <c r="B1033350" s="9"/>
    </row>
    <row r="1033351" customHeight="1" spans="1:2">
      <c r="A1033351" s="9"/>
      <c r="B1033351" s="9"/>
    </row>
    <row r="1033352" customHeight="1" spans="1:2">
      <c r="A1033352" s="9"/>
      <c r="B1033352" s="9"/>
    </row>
    <row r="1033353" customHeight="1" spans="1:2">
      <c r="A1033353" s="9"/>
      <c r="B1033353" s="9"/>
    </row>
    <row r="1033354" customHeight="1" spans="1:2">
      <c r="A1033354" s="9"/>
      <c r="B1033354" s="9"/>
    </row>
    <row r="1033355" customHeight="1" spans="1:2">
      <c r="A1033355" s="9"/>
      <c r="B1033355" s="9"/>
    </row>
    <row r="1033356" customHeight="1" spans="1:2">
      <c r="A1033356" s="9"/>
      <c r="B1033356" s="9"/>
    </row>
    <row r="1033357" customHeight="1" spans="1:2">
      <c r="A1033357" s="9"/>
      <c r="B1033357" s="9"/>
    </row>
    <row r="1033358" customHeight="1" spans="1:2">
      <c r="A1033358" s="9"/>
      <c r="B1033358" s="9"/>
    </row>
    <row r="1033359" customHeight="1" spans="1:2">
      <c r="A1033359" s="9"/>
      <c r="B1033359" s="9"/>
    </row>
    <row r="1033360" customHeight="1" spans="1:2">
      <c r="A1033360" s="9"/>
      <c r="B1033360" s="9"/>
    </row>
    <row r="1033361" customHeight="1" spans="1:2">
      <c r="A1033361" s="9"/>
      <c r="B1033361" s="9"/>
    </row>
    <row r="1033362" customHeight="1" spans="1:2">
      <c r="A1033362" s="9"/>
      <c r="B1033362" s="9"/>
    </row>
    <row r="1033363" customHeight="1" spans="1:2">
      <c r="A1033363" s="9"/>
      <c r="B1033363" s="9"/>
    </row>
    <row r="1033364" customHeight="1" spans="1:2">
      <c r="A1033364" s="9"/>
      <c r="B1033364" s="9"/>
    </row>
    <row r="1033365" customHeight="1" spans="1:2">
      <c r="A1033365" s="9"/>
      <c r="B1033365" s="9"/>
    </row>
    <row r="1033366" customHeight="1" spans="1:2">
      <c r="A1033366" s="9"/>
      <c r="B1033366" s="9"/>
    </row>
    <row r="1033367" customHeight="1" spans="1:2">
      <c r="A1033367" s="9"/>
      <c r="B1033367" s="9"/>
    </row>
    <row r="1033368" customHeight="1" spans="1:2">
      <c r="A1033368" s="9"/>
      <c r="B1033368" s="9"/>
    </row>
    <row r="1033369" customHeight="1" spans="1:2">
      <c r="A1033369" s="9"/>
      <c r="B1033369" s="9"/>
    </row>
    <row r="1033370" customHeight="1" spans="1:2">
      <c r="A1033370" s="9"/>
      <c r="B1033370" s="9"/>
    </row>
    <row r="1033371" customHeight="1" spans="1:2">
      <c r="A1033371" s="9"/>
      <c r="B1033371" s="9"/>
    </row>
    <row r="1033372" customHeight="1" spans="1:2">
      <c r="A1033372" s="9"/>
      <c r="B1033372" s="9"/>
    </row>
    <row r="1033373" customHeight="1" spans="1:2">
      <c r="A1033373" s="9"/>
      <c r="B1033373" s="9"/>
    </row>
    <row r="1033374" customHeight="1" spans="1:2">
      <c r="A1033374" s="9"/>
      <c r="B1033374" s="9"/>
    </row>
    <row r="1033375" customHeight="1" spans="1:2">
      <c r="A1033375" s="9"/>
      <c r="B1033375" s="9"/>
    </row>
    <row r="1033376" customHeight="1" spans="1:2">
      <c r="A1033376" s="9"/>
      <c r="B1033376" s="9"/>
    </row>
    <row r="1033377" customHeight="1" spans="1:2">
      <c r="A1033377" s="9"/>
      <c r="B1033377" s="9"/>
    </row>
    <row r="1033378" customHeight="1" spans="1:2">
      <c r="A1033378" s="9"/>
      <c r="B1033378" s="9"/>
    </row>
    <row r="1033379" customHeight="1" spans="1:2">
      <c r="A1033379" s="9"/>
      <c r="B1033379" s="9"/>
    </row>
    <row r="1033380" customHeight="1" spans="1:2">
      <c r="A1033380" s="9"/>
      <c r="B1033380" s="9"/>
    </row>
    <row r="1033381" customHeight="1" spans="1:2">
      <c r="A1033381" s="9"/>
      <c r="B1033381" s="9"/>
    </row>
    <row r="1033382" customHeight="1" spans="1:2">
      <c r="A1033382" s="9"/>
      <c r="B1033382" s="9"/>
    </row>
    <row r="1033383" customHeight="1" spans="1:2">
      <c r="A1033383" s="9"/>
      <c r="B1033383" s="9"/>
    </row>
    <row r="1033384" customHeight="1" spans="1:2">
      <c r="A1033384" s="9"/>
      <c r="B1033384" s="9"/>
    </row>
    <row r="1033385" customHeight="1" spans="1:2">
      <c r="A1033385" s="9"/>
      <c r="B1033385" s="9"/>
    </row>
    <row r="1033386" customHeight="1" spans="1:2">
      <c r="A1033386" s="9"/>
      <c r="B1033386" s="9"/>
    </row>
    <row r="1033387" customHeight="1" spans="1:2">
      <c r="A1033387" s="9"/>
      <c r="B1033387" s="9"/>
    </row>
    <row r="1033388" customHeight="1" spans="1:2">
      <c r="A1033388" s="9"/>
      <c r="B1033388" s="9"/>
    </row>
    <row r="1033389" customHeight="1" spans="1:2">
      <c r="A1033389" s="9"/>
      <c r="B1033389" s="9"/>
    </row>
    <row r="1033390" customHeight="1" spans="1:2">
      <c r="A1033390" s="9"/>
      <c r="B1033390" s="9"/>
    </row>
    <row r="1033391" customHeight="1" spans="1:2">
      <c r="A1033391" s="9"/>
      <c r="B1033391" s="9"/>
    </row>
    <row r="1033392" customHeight="1" spans="1:2">
      <c r="A1033392" s="9"/>
      <c r="B1033392" s="9"/>
    </row>
    <row r="1033393" customHeight="1" spans="1:2">
      <c r="A1033393" s="9"/>
      <c r="B1033393" s="9"/>
    </row>
    <row r="1033394" customHeight="1" spans="1:2">
      <c r="A1033394" s="9"/>
      <c r="B1033394" s="9"/>
    </row>
    <row r="1033395" customHeight="1" spans="1:2">
      <c r="A1033395" s="9"/>
      <c r="B1033395" s="9"/>
    </row>
    <row r="1033396" customHeight="1" spans="1:2">
      <c r="A1033396" s="9"/>
      <c r="B1033396" s="9"/>
    </row>
    <row r="1033397" customHeight="1" spans="1:2">
      <c r="A1033397" s="9"/>
      <c r="B1033397" s="9"/>
    </row>
    <row r="1033398" customHeight="1" spans="1:2">
      <c r="A1033398" s="9"/>
      <c r="B1033398" s="9"/>
    </row>
    <row r="1033399" customHeight="1" spans="1:2">
      <c r="A1033399" s="9"/>
      <c r="B1033399" s="9"/>
    </row>
    <row r="1033400" customHeight="1" spans="1:2">
      <c r="A1033400" s="9"/>
      <c r="B1033400" s="9"/>
    </row>
    <row r="1033401" customHeight="1" spans="1:2">
      <c r="A1033401" s="9"/>
      <c r="B1033401" s="9"/>
    </row>
    <row r="1033402" customHeight="1" spans="1:2">
      <c r="A1033402" s="9"/>
      <c r="B1033402" s="9"/>
    </row>
    <row r="1033403" customHeight="1" spans="1:2">
      <c r="A1033403" s="9"/>
      <c r="B1033403" s="9"/>
    </row>
    <row r="1033404" customHeight="1" spans="1:2">
      <c r="A1033404" s="9"/>
      <c r="B1033404" s="9"/>
    </row>
    <row r="1033405" customHeight="1" spans="1:2">
      <c r="A1033405" s="9"/>
      <c r="B1033405" s="9"/>
    </row>
    <row r="1033406" customHeight="1" spans="1:2">
      <c r="A1033406" s="9"/>
      <c r="B1033406" s="9"/>
    </row>
    <row r="1033407" customHeight="1" spans="1:2">
      <c r="A1033407" s="9"/>
      <c r="B1033407" s="9"/>
    </row>
    <row r="1033408" customHeight="1" spans="1:2">
      <c r="A1033408" s="9"/>
      <c r="B1033408" s="9"/>
    </row>
    <row r="1033409" customHeight="1" spans="1:2">
      <c r="A1033409" s="9"/>
      <c r="B1033409" s="9"/>
    </row>
    <row r="1033410" customHeight="1" spans="1:2">
      <c r="A1033410" s="9"/>
      <c r="B1033410" s="9"/>
    </row>
    <row r="1033411" customHeight="1" spans="1:2">
      <c r="A1033411" s="9"/>
      <c r="B1033411" s="9"/>
    </row>
    <row r="1033412" customHeight="1" spans="1:2">
      <c r="A1033412" s="9"/>
      <c r="B1033412" s="9"/>
    </row>
    <row r="1033413" customHeight="1" spans="1:2">
      <c r="A1033413" s="9"/>
      <c r="B1033413" s="9"/>
    </row>
    <row r="1033414" customHeight="1" spans="1:2">
      <c r="A1033414" s="9"/>
      <c r="B1033414" s="9"/>
    </row>
    <row r="1033415" customHeight="1" spans="1:2">
      <c r="A1033415" s="9"/>
      <c r="B1033415" s="9"/>
    </row>
    <row r="1033416" customHeight="1" spans="1:2">
      <c r="A1033416" s="9"/>
      <c r="B1033416" s="9"/>
    </row>
    <row r="1033417" customHeight="1" spans="1:2">
      <c r="A1033417" s="9"/>
      <c r="B1033417" s="9"/>
    </row>
    <row r="1033418" customHeight="1" spans="1:2">
      <c r="A1033418" s="9"/>
      <c r="B1033418" s="9"/>
    </row>
    <row r="1033419" customHeight="1" spans="1:2">
      <c r="A1033419" s="9"/>
      <c r="B1033419" s="9"/>
    </row>
    <row r="1033420" customHeight="1" spans="1:2">
      <c r="A1033420" s="9"/>
      <c r="B1033420" s="9"/>
    </row>
    <row r="1033421" customHeight="1" spans="1:2">
      <c r="A1033421" s="9"/>
      <c r="B1033421" s="9"/>
    </row>
    <row r="1033422" customHeight="1" spans="1:2">
      <c r="A1033422" s="9"/>
      <c r="B1033422" s="9"/>
    </row>
    <row r="1033423" customHeight="1" spans="1:2">
      <c r="A1033423" s="9"/>
      <c r="B1033423" s="9"/>
    </row>
    <row r="1033424" customHeight="1" spans="1:2">
      <c r="A1033424" s="9"/>
      <c r="B1033424" s="9"/>
    </row>
    <row r="1033425" customHeight="1" spans="1:2">
      <c r="A1033425" s="9"/>
      <c r="B1033425" s="9"/>
    </row>
    <row r="1033426" customHeight="1" spans="1:2">
      <c r="A1033426" s="9"/>
      <c r="B1033426" s="9"/>
    </row>
    <row r="1033427" customHeight="1" spans="1:2">
      <c r="A1033427" s="9"/>
      <c r="B1033427" s="9"/>
    </row>
    <row r="1033428" customHeight="1" spans="1:2">
      <c r="A1033428" s="9"/>
      <c r="B1033428" s="9"/>
    </row>
    <row r="1033429" customHeight="1" spans="1:2">
      <c r="A1033429" s="9"/>
      <c r="B1033429" s="9"/>
    </row>
    <row r="1033430" customHeight="1" spans="1:2">
      <c r="A1033430" s="9"/>
      <c r="B1033430" s="9"/>
    </row>
    <row r="1033431" customHeight="1" spans="1:2">
      <c r="A1033431" s="9"/>
      <c r="B1033431" s="9"/>
    </row>
    <row r="1033432" customHeight="1" spans="1:2">
      <c r="A1033432" s="9"/>
      <c r="B1033432" s="9"/>
    </row>
    <row r="1033433" customHeight="1" spans="1:2">
      <c r="A1033433" s="9"/>
      <c r="B1033433" s="9"/>
    </row>
    <row r="1033434" customHeight="1" spans="1:2">
      <c r="A1033434" s="9"/>
      <c r="B1033434" s="9"/>
    </row>
    <row r="1033435" customHeight="1" spans="1:2">
      <c r="A1033435" s="9"/>
      <c r="B1033435" s="9"/>
    </row>
    <row r="1033436" customHeight="1" spans="1:2">
      <c r="A1033436" s="9"/>
      <c r="B1033436" s="9"/>
    </row>
    <row r="1033437" customHeight="1" spans="1:2">
      <c r="A1033437" s="9"/>
      <c r="B1033437" s="9"/>
    </row>
    <row r="1033438" customHeight="1" spans="1:2">
      <c r="A1033438" s="9"/>
      <c r="B1033438" s="9"/>
    </row>
    <row r="1033439" customHeight="1" spans="1:2">
      <c r="A1033439" s="9"/>
      <c r="B1033439" s="9"/>
    </row>
    <row r="1033440" customHeight="1" spans="1:2">
      <c r="A1033440" s="9"/>
      <c r="B1033440" s="9"/>
    </row>
    <row r="1033441" customHeight="1" spans="1:2">
      <c r="A1033441" s="9"/>
      <c r="B1033441" s="9"/>
    </row>
    <row r="1033442" customHeight="1" spans="1:2">
      <c r="A1033442" s="9"/>
      <c r="B1033442" s="9"/>
    </row>
    <row r="1033443" customHeight="1" spans="1:2">
      <c r="A1033443" s="9"/>
      <c r="B1033443" s="9"/>
    </row>
    <row r="1033444" customHeight="1" spans="1:2">
      <c r="A1033444" s="9"/>
      <c r="B1033444" s="9"/>
    </row>
    <row r="1033445" customHeight="1" spans="1:2">
      <c r="A1033445" s="9"/>
      <c r="B1033445" s="9"/>
    </row>
    <row r="1033446" customHeight="1" spans="1:2">
      <c r="A1033446" s="9"/>
      <c r="B1033446" s="9"/>
    </row>
    <row r="1033447" customHeight="1" spans="1:2">
      <c r="A1033447" s="9"/>
      <c r="B1033447" s="9"/>
    </row>
    <row r="1033448" customHeight="1" spans="1:2">
      <c r="A1033448" s="9"/>
      <c r="B1033448" s="9"/>
    </row>
    <row r="1033449" customHeight="1" spans="1:2">
      <c r="A1033449" s="9"/>
      <c r="B1033449" s="9"/>
    </row>
    <row r="1033450" customHeight="1" spans="1:2">
      <c r="A1033450" s="9"/>
      <c r="B1033450" s="9"/>
    </row>
    <row r="1033451" customHeight="1" spans="1:2">
      <c r="A1033451" s="9"/>
      <c r="B1033451" s="9"/>
    </row>
    <row r="1033452" customHeight="1" spans="1:2">
      <c r="A1033452" s="9"/>
      <c r="B1033452" s="9"/>
    </row>
    <row r="1033453" customHeight="1" spans="1:2">
      <c r="A1033453" s="9"/>
      <c r="B1033453" s="9"/>
    </row>
    <row r="1033454" customHeight="1" spans="1:2">
      <c r="A1033454" s="9"/>
      <c r="B1033454" s="9"/>
    </row>
    <row r="1033455" customHeight="1" spans="1:2">
      <c r="A1033455" s="9"/>
      <c r="B1033455" s="9"/>
    </row>
    <row r="1033456" customHeight="1" spans="1:2">
      <c r="A1033456" s="9"/>
      <c r="B1033456" s="9"/>
    </row>
    <row r="1033457" customHeight="1" spans="1:2">
      <c r="A1033457" s="9"/>
      <c r="B1033457" s="9"/>
    </row>
    <row r="1033458" customHeight="1" spans="1:2">
      <c r="A1033458" s="9"/>
      <c r="B1033458" s="9"/>
    </row>
    <row r="1033459" customHeight="1" spans="1:2">
      <c r="A1033459" s="9"/>
      <c r="B1033459" s="9"/>
    </row>
    <row r="1033460" customHeight="1" spans="1:2">
      <c r="A1033460" s="9"/>
      <c r="B1033460" s="9"/>
    </row>
    <row r="1033461" customHeight="1" spans="1:2">
      <c r="A1033461" s="9"/>
      <c r="B1033461" s="9"/>
    </row>
    <row r="1033462" customHeight="1" spans="1:2">
      <c r="A1033462" s="9"/>
      <c r="B1033462" s="9"/>
    </row>
    <row r="1033463" customHeight="1" spans="1:2">
      <c r="A1033463" s="9"/>
      <c r="B1033463" s="9"/>
    </row>
    <row r="1033464" customHeight="1" spans="1:2">
      <c r="A1033464" s="9"/>
      <c r="B1033464" s="9"/>
    </row>
    <row r="1033465" customHeight="1" spans="1:2">
      <c r="A1033465" s="9"/>
      <c r="B1033465" s="9"/>
    </row>
    <row r="1033466" customHeight="1" spans="1:2">
      <c r="A1033466" s="9"/>
      <c r="B1033466" s="9"/>
    </row>
    <row r="1033467" customHeight="1" spans="1:2">
      <c r="A1033467" s="9"/>
      <c r="B1033467" s="9"/>
    </row>
    <row r="1033468" customHeight="1" spans="1:2">
      <c r="A1033468" s="9"/>
      <c r="B1033468" s="9"/>
    </row>
    <row r="1033469" customHeight="1" spans="1:2">
      <c r="A1033469" s="9"/>
      <c r="B1033469" s="9"/>
    </row>
    <row r="1033470" customHeight="1" spans="1:2">
      <c r="A1033470" s="9"/>
      <c r="B1033470" s="9"/>
    </row>
    <row r="1033471" customHeight="1" spans="1:2">
      <c r="A1033471" s="9"/>
      <c r="B1033471" s="9"/>
    </row>
    <row r="1033472" customHeight="1" spans="1:2">
      <c r="A1033472" s="9"/>
      <c r="B1033472" s="9"/>
    </row>
    <row r="1033473" customHeight="1" spans="1:2">
      <c r="A1033473" s="9"/>
      <c r="B1033473" s="9"/>
    </row>
    <row r="1033474" customHeight="1" spans="1:2">
      <c r="A1033474" s="9"/>
      <c r="B1033474" s="9"/>
    </row>
    <row r="1033475" customHeight="1" spans="1:2">
      <c r="A1033475" s="9"/>
      <c r="B1033475" s="9"/>
    </row>
    <row r="1033476" customHeight="1" spans="1:2">
      <c r="A1033476" s="9"/>
      <c r="B1033476" s="9"/>
    </row>
    <row r="1033477" customHeight="1" spans="1:2">
      <c r="A1033477" s="9"/>
      <c r="B1033477" s="9"/>
    </row>
    <row r="1033478" customHeight="1" spans="1:2">
      <c r="A1033478" s="9"/>
      <c r="B1033478" s="9"/>
    </row>
    <row r="1033479" customHeight="1" spans="1:2">
      <c r="A1033479" s="9"/>
      <c r="B1033479" s="9"/>
    </row>
    <row r="1033480" customHeight="1" spans="1:2">
      <c r="A1033480" s="9"/>
      <c r="B1033480" s="9"/>
    </row>
    <row r="1033481" customHeight="1" spans="1:2">
      <c r="A1033481" s="9"/>
      <c r="B1033481" s="9"/>
    </row>
    <row r="1033482" customHeight="1" spans="1:2">
      <c r="A1033482" s="9"/>
      <c r="B1033482" s="9"/>
    </row>
    <row r="1033483" customHeight="1" spans="1:2">
      <c r="A1033483" s="9"/>
      <c r="B1033483" s="9"/>
    </row>
    <row r="1033484" customHeight="1" spans="1:2">
      <c r="A1033484" s="9"/>
      <c r="B1033484" s="9"/>
    </row>
    <row r="1033485" customHeight="1" spans="1:2">
      <c r="A1033485" s="9"/>
      <c r="B1033485" s="9"/>
    </row>
    <row r="1033486" customHeight="1" spans="1:2">
      <c r="A1033486" s="9"/>
      <c r="B1033486" s="9"/>
    </row>
    <row r="1033487" customHeight="1" spans="1:2">
      <c r="A1033487" s="9"/>
      <c r="B1033487" s="9"/>
    </row>
    <row r="1033488" customHeight="1" spans="1:2">
      <c r="A1033488" s="9"/>
      <c r="B1033488" s="9"/>
    </row>
    <row r="1033489" customHeight="1" spans="1:2">
      <c r="A1033489" s="9"/>
      <c r="B1033489" s="9"/>
    </row>
    <row r="1033490" customHeight="1" spans="1:2">
      <c r="A1033490" s="9"/>
      <c r="B1033490" s="9"/>
    </row>
    <row r="1033491" customHeight="1" spans="1:2">
      <c r="A1033491" s="9"/>
      <c r="B1033491" s="9"/>
    </row>
    <row r="1033492" customHeight="1" spans="1:2">
      <c r="A1033492" s="9"/>
      <c r="B1033492" s="9"/>
    </row>
    <row r="1033493" customHeight="1" spans="1:2">
      <c r="A1033493" s="9"/>
      <c r="B1033493" s="9"/>
    </row>
    <row r="1033494" customHeight="1" spans="1:2">
      <c r="A1033494" s="9"/>
      <c r="B1033494" s="9"/>
    </row>
    <row r="1033495" customHeight="1" spans="1:2">
      <c r="A1033495" s="9"/>
      <c r="B1033495" s="9"/>
    </row>
    <row r="1033496" customHeight="1" spans="1:2">
      <c r="A1033496" s="9"/>
      <c r="B1033496" s="9"/>
    </row>
    <row r="1033497" customHeight="1" spans="1:2">
      <c r="A1033497" s="9"/>
      <c r="B1033497" s="9"/>
    </row>
    <row r="1033498" customHeight="1" spans="1:2">
      <c r="A1033498" s="9"/>
      <c r="B1033498" s="9"/>
    </row>
    <row r="1033499" customHeight="1" spans="1:2">
      <c r="A1033499" s="9"/>
      <c r="B1033499" s="9"/>
    </row>
    <row r="1033500" customHeight="1" spans="1:2">
      <c r="A1033500" s="9"/>
      <c r="B1033500" s="9"/>
    </row>
    <row r="1033501" customHeight="1" spans="1:2">
      <c r="A1033501" s="9"/>
      <c r="B1033501" s="9"/>
    </row>
    <row r="1033502" customHeight="1" spans="1:2">
      <c r="A1033502" s="9"/>
      <c r="B1033502" s="9"/>
    </row>
    <row r="1033503" customHeight="1" spans="1:2">
      <c r="A1033503" s="9"/>
      <c r="B1033503" s="9"/>
    </row>
    <row r="1033504" customHeight="1" spans="1:2">
      <c r="A1033504" s="9"/>
      <c r="B1033504" s="9"/>
    </row>
    <row r="1033505" customHeight="1" spans="1:2">
      <c r="A1033505" s="9"/>
      <c r="B1033505" s="9"/>
    </row>
    <row r="1033506" customHeight="1" spans="1:2">
      <c r="A1033506" s="9"/>
      <c r="B1033506" s="9"/>
    </row>
    <row r="1033507" customHeight="1" spans="1:2">
      <c r="A1033507" s="9"/>
      <c r="B1033507" s="9"/>
    </row>
    <row r="1033508" customHeight="1" spans="1:2">
      <c r="A1033508" s="9"/>
      <c r="B1033508" s="9"/>
    </row>
    <row r="1033509" customHeight="1" spans="1:2">
      <c r="A1033509" s="9"/>
      <c r="B1033509" s="9"/>
    </row>
    <row r="1033510" customHeight="1" spans="1:2">
      <c r="A1033510" s="9"/>
      <c r="B1033510" s="9"/>
    </row>
    <row r="1033511" customHeight="1" spans="1:2">
      <c r="A1033511" s="9"/>
      <c r="B1033511" s="9"/>
    </row>
    <row r="1033512" customHeight="1" spans="1:2">
      <c r="A1033512" s="9"/>
      <c r="B1033512" s="9"/>
    </row>
    <row r="1033513" customHeight="1" spans="1:2">
      <c r="A1033513" s="9"/>
      <c r="B1033513" s="9"/>
    </row>
    <row r="1033514" customHeight="1" spans="1:2">
      <c r="A1033514" s="9"/>
      <c r="B1033514" s="9"/>
    </row>
    <row r="1033515" customHeight="1" spans="1:2">
      <c r="A1033515" s="9"/>
      <c r="B1033515" s="9"/>
    </row>
    <row r="1033516" customHeight="1" spans="1:2">
      <c r="A1033516" s="9"/>
      <c r="B1033516" s="9"/>
    </row>
    <row r="1033517" customHeight="1" spans="1:2">
      <c r="A1033517" s="9"/>
      <c r="B1033517" s="9"/>
    </row>
    <row r="1033518" customHeight="1" spans="1:2">
      <c r="A1033518" s="9"/>
      <c r="B1033518" s="9"/>
    </row>
    <row r="1033519" customHeight="1" spans="1:2">
      <c r="A1033519" s="9"/>
      <c r="B1033519" s="9"/>
    </row>
    <row r="1033520" customHeight="1" spans="1:2">
      <c r="A1033520" s="9"/>
      <c r="B1033520" s="9"/>
    </row>
    <row r="1033521" customHeight="1" spans="1:2">
      <c r="A1033521" s="9"/>
      <c r="B1033521" s="9"/>
    </row>
    <row r="1033522" customHeight="1" spans="1:2">
      <c r="A1033522" s="9"/>
      <c r="B1033522" s="9"/>
    </row>
    <row r="1033523" customHeight="1" spans="1:2">
      <c r="A1033523" s="9"/>
      <c r="B1033523" s="9"/>
    </row>
    <row r="1033524" customHeight="1" spans="1:2">
      <c r="A1033524" s="9"/>
      <c r="B1033524" s="9"/>
    </row>
    <row r="1033525" customHeight="1" spans="1:2">
      <c r="A1033525" s="9"/>
      <c r="B1033525" s="9"/>
    </row>
    <row r="1033526" customHeight="1" spans="1:2">
      <c r="A1033526" s="9"/>
      <c r="B1033526" s="9"/>
    </row>
    <row r="1033527" customHeight="1" spans="1:2">
      <c r="A1033527" s="9"/>
      <c r="B1033527" s="9"/>
    </row>
    <row r="1033528" customHeight="1" spans="1:2">
      <c r="A1033528" s="9"/>
      <c r="B1033528" s="9"/>
    </row>
    <row r="1033529" customHeight="1" spans="1:2">
      <c r="A1033529" s="9"/>
      <c r="B1033529" s="9"/>
    </row>
    <row r="1033530" customHeight="1" spans="1:2">
      <c r="A1033530" s="9"/>
      <c r="B1033530" s="9"/>
    </row>
    <row r="1033531" customHeight="1" spans="1:2">
      <c r="A1033531" s="9"/>
      <c r="B1033531" s="9"/>
    </row>
    <row r="1033532" customHeight="1" spans="1:2">
      <c r="A1033532" s="9"/>
      <c r="B1033532" s="9"/>
    </row>
    <row r="1033533" customHeight="1" spans="1:2">
      <c r="A1033533" s="9"/>
      <c r="B1033533" s="9"/>
    </row>
    <row r="1033534" customHeight="1" spans="1:2">
      <c r="A1033534" s="9"/>
      <c r="B1033534" s="9"/>
    </row>
    <row r="1033535" customHeight="1" spans="1:2">
      <c r="A1033535" s="9"/>
      <c r="B1033535" s="9"/>
    </row>
    <row r="1033536" customHeight="1" spans="1:2">
      <c r="A1033536" s="9"/>
      <c r="B1033536" s="9"/>
    </row>
    <row r="1033537" customHeight="1" spans="1:2">
      <c r="A1033537" s="9"/>
      <c r="B1033537" s="9"/>
    </row>
    <row r="1033538" customHeight="1" spans="1:2">
      <c r="A1033538" s="9"/>
      <c r="B1033538" s="9"/>
    </row>
    <row r="1033539" customHeight="1" spans="1:2">
      <c r="A1033539" s="9"/>
      <c r="B1033539" s="9"/>
    </row>
    <row r="1033540" customHeight="1" spans="1:2">
      <c r="A1033540" s="9"/>
      <c r="B1033540" s="9"/>
    </row>
    <row r="1033541" customHeight="1" spans="1:2">
      <c r="A1033541" s="9"/>
      <c r="B1033541" s="9"/>
    </row>
    <row r="1033542" customHeight="1" spans="1:2">
      <c r="A1033542" s="9"/>
      <c r="B1033542" s="9"/>
    </row>
    <row r="1033543" customHeight="1" spans="1:2">
      <c r="A1033543" s="9"/>
      <c r="B1033543" s="9"/>
    </row>
    <row r="1033544" customHeight="1" spans="1:2">
      <c r="A1033544" s="9"/>
      <c r="B1033544" s="9"/>
    </row>
    <row r="1033545" customHeight="1" spans="1:2">
      <c r="A1033545" s="9"/>
      <c r="B1033545" s="9"/>
    </row>
    <row r="1033546" customHeight="1" spans="1:2">
      <c r="A1033546" s="9"/>
      <c r="B1033546" s="9"/>
    </row>
    <row r="1033547" customHeight="1" spans="1:2">
      <c r="A1033547" s="9"/>
      <c r="B1033547" s="9"/>
    </row>
    <row r="1033548" customHeight="1" spans="1:2">
      <c r="A1033548" s="9"/>
      <c r="B1033548" s="9"/>
    </row>
    <row r="1033549" customHeight="1" spans="1:2">
      <c r="A1033549" s="9"/>
      <c r="B1033549" s="9"/>
    </row>
    <row r="1033550" customHeight="1" spans="1:2">
      <c r="A1033550" s="9"/>
      <c r="B1033550" s="9"/>
    </row>
    <row r="1033551" customHeight="1" spans="1:2">
      <c r="A1033551" s="9"/>
      <c r="B1033551" s="9"/>
    </row>
    <row r="1033552" customHeight="1" spans="1:2">
      <c r="A1033552" s="9"/>
      <c r="B1033552" s="9"/>
    </row>
    <row r="1033553" customHeight="1" spans="1:2">
      <c r="A1033553" s="9"/>
      <c r="B1033553" s="9"/>
    </row>
    <row r="1033554" customHeight="1" spans="1:2">
      <c r="A1033554" s="9"/>
      <c r="B1033554" s="9"/>
    </row>
    <row r="1033555" customHeight="1" spans="1:2">
      <c r="A1033555" s="9"/>
      <c r="B1033555" s="9"/>
    </row>
    <row r="1033556" customHeight="1" spans="1:2">
      <c r="A1033556" s="9"/>
      <c r="B1033556" s="9"/>
    </row>
    <row r="1033557" customHeight="1" spans="1:2">
      <c r="A1033557" s="9"/>
      <c r="B1033557" s="9"/>
    </row>
    <row r="1033558" customHeight="1" spans="1:2">
      <c r="A1033558" s="9"/>
      <c r="B1033558" s="9"/>
    </row>
    <row r="1033559" customHeight="1" spans="1:2">
      <c r="A1033559" s="9"/>
      <c r="B1033559" s="9"/>
    </row>
    <row r="1033560" customHeight="1" spans="1:2">
      <c r="A1033560" s="9"/>
      <c r="B1033560" s="9"/>
    </row>
    <row r="1033561" customHeight="1" spans="1:2">
      <c r="A1033561" s="9"/>
      <c r="B1033561" s="9"/>
    </row>
    <row r="1033562" customHeight="1" spans="1:2">
      <c r="A1033562" s="9"/>
      <c r="B1033562" s="9"/>
    </row>
    <row r="1033563" customHeight="1" spans="1:2">
      <c r="A1033563" s="9"/>
      <c r="B1033563" s="9"/>
    </row>
    <row r="1033564" customHeight="1" spans="1:2">
      <c r="A1033564" s="9"/>
      <c r="B1033564" s="9"/>
    </row>
    <row r="1033565" customHeight="1" spans="1:2">
      <c r="A1033565" s="9"/>
      <c r="B1033565" s="9"/>
    </row>
    <row r="1033566" customHeight="1" spans="1:2">
      <c r="A1033566" s="9"/>
      <c r="B1033566" s="9"/>
    </row>
    <row r="1033567" customHeight="1" spans="1:2">
      <c r="A1033567" s="9"/>
      <c r="B1033567" s="9"/>
    </row>
    <row r="1033568" customHeight="1" spans="1:2">
      <c r="A1033568" s="9"/>
      <c r="B1033568" s="9"/>
    </row>
    <row r="1033569" customHeight="1" spans="1:2">
      <c r="A1033569" s="9"/>
      <c r="B1033569" s="9"/>
    </row>
    <row r="1033570" customHeight="1" spans="1:2">
      <c r="A1033570" s="9"/>
      <c r="B1033570" s="9"/>
    </row>
    <row r="1033571" customHeight="1" spans="1:2">
      <c r="A1033571" s="9"/>
      <c r="B1033571" s="9"/>
    </row>
    <row r="1033572" customHeight="1" spans="1:2">
      <c r="A1033572" s="9"/>
      <c r="B1033572" s="9"/>
    </row>
    <row r="1033573" customHeight="1" spans="1:2">
      <c r="A1033573" s="9"/>
      <c r="B1033573" s="9"/>
    </row>
    <row r="1033574" customHeight="1" spans="1:2">
      <c r="A1033574" s="9"/>
      <c r="B1033574" s="9"/>
    </row>
    <row r="1033575" customHeight="1" spans="1:2">
      <c r="A1033575" s="9"/>
      <c r="B1033575" s="9"/>
    </row>
    <row r="1033576" customHeight="1" spans="1:2">
      <c r="A1033576" s="9"/>
      <c r="B1033576" s="9"/>
    </row>
    <row r="1033577" customHeight="1" spans="1:2">
      <c r="A1033577" s="9"/>
      <c r="B1033577" s="9"/>
    </row>
    <row r="1033578" customHeight="1" spans="1:2">
      <c r="A1033578" s="9"/>
      <c r="B1033578" s="9"/>
    </row>
    <row r="1033579" customHeight="1" spans="1:2">
      <c r="A1033579" s="9"/>
      <c r="B1033579" s="9"/>
    </row>
    <row r="1033580" customHeight="1" spans="1:2">
      <c r="A1033580" s="9"/>
      <c r="B1033580" s="9"/>
    </row>
    <row r="1033581" customHeight="1" spans="1:2">
      <c r="A1033581" s="9"/>
      <c r="B1033581" s="9"/>
    </row>
    <row r="1033582" customHeight="1" spans="1:2">
      <c r="A1033582" s="9"/>
      <c r="B1033582" s="9"/>
    </row>
    <row r="1033583" customHeight="1" spans="1:2">
      <c r="A1033583" s="9"/>
      <c r="B1033583" s="9"/>
    </row>
    <row r="1033584" customHeight="1" spans="1:2">
      <c r="A1033584" s="9"/>
      <c r="B1033584" s="9"/>
    </row>
    <row r="1033585" customHeight="1" spans="1:2">
      <c r="A1033585" s="9"/>
      <c r="B1033585" s="9"/>
    </row>
    <row r="1033586" customHeight="1" spans="1:2">
      <c r="A1033586" s="9"/>
      <c r="B1033586" s="9"/>
    </row>
    <row r="1033587" customHeight="1" spans="1:2">
      <c r="A1033587" s="9"/>
      <c r="B1033587" s="9"/>
    </row>
    <row r="1033588" customHeight="1" spans="1:2">
      <c r="A1033588" s="9"/>
      <c r="B1033588" s="9"/>
    </row>
    <row r="1033589" customHeight="1" spans="1:2">
      <c r="A1033589" s="9"/>
      <c r="B1033589" s="9"/>
    </row>
    <row r="1033590" customHeight="1" spans="1:2">
      <c r="A1033590" s="9"/>
      <c r="B1033590" s="9"/>
    </row>
    <row r="1033591" customHeight="1" spans="1:2">
      <c r="A1033591" s="9"/>
      <c r="B1033591" s="9"/>
    </row>
    <row r="1033592" customHeight="1" spans="1:2">
      <c r="A1033592" s="9"/>
      <c r="B1033592" s="9"/>
    </row>
    <row r="1033593" customHeight="1" spans="1:2">
      <c r="A1033593" s="9"/>
      <c r="B1033593" s="9"/>
    </row>
    <row r="1033594" customHeight="1" spans="1:2">
      <c r="A1033594" s="9"/>
      <c r="B1033594" s="9"/>
    </row>
    <row r="1033595" customHeight="1" spans="1:2">
      <c r="A1033595" s="9"/>
      <c r="B1033595" s="9"/>
    </row>
    <row r="1033596" customHeight="1" spans="1:2">
      <c r="A1033596" s="9"/>
      <c r="B1033596" s="9"/>
    </row>
    <row r="1033597" customHeight="1" spans="1:2">
      <c r="A1033597" s="9"/>
      <c r="B1033597" s="9"/>
    </row>
    <row r="1033598" customHeight="1" spans="1:2">
      <c r="A1033598" s="9"/>
      <c r="B1033598" s="9"/>
    </row>
    <row r="1033599" customHeight="1" spans="1:2">
      <c r="A1033599" s="9"/>
      <c r="B1033599" s="9"/>
    </row>
    <row r="1033600" customHeight="1" spans="1:2">
      <c r="A1033600" s="9"/>
      <c r="B1033600" s="9"/>
    </row>
    <row r="1033601" customHeight="1" spans="1:2">
      <c r="A1033601" s="9"/>
      <c r="B1033601" s="9"/>
    </row>
    <row r="1033602" customHeight="1" spans="1:2">
      <c r="A1033602" s="9"/>
      <c r="B1033602" s="9"/>
    </row>
    <row r="1033603" customHeight="1" spans="1:2">
      <c r="A1033603" s="9"/>
      <c r="B1033603" s="9"/>
    </row>
    <row r="1033604" customHeight="1" spans="1:2">
      <c r="A1033604" s="9"/>
      <c r="B1033604" s="9"/>
    </row>
    <row r="1033605" customHeight="1" spans="1:2">
      <c r="A1033605" s="9"/>
      <c r="B1033605" s="9"/>
    </row>
    <row r="1033606" customHeight="1" spans="1:2">
      <c r="A1033606" s="9"/>
      <c r="B1033606" s="9"/>
    </row>
    <row r="1033607" customHeight="1" spans="1:2">
      <c r="A1033607" s="9"/>
      <c r="B1033607" s="9"/>
    </row>
    <row r="1033608" customHeight="1" spans="1:2">
      <c r="A1033608" s="9"/>
      <c r="B1033608" s="9"/>
    </row>
    <row r="1033609" customHeight="1" spans="1:2">
      <c r="A1033609" s="9"/>
      <c r="B1033609" s="9"/>
    </row>
    <row r="1033610" customHeight="1" spans="1:2">
      <c r="A1033610" s="9"/>
      <c r="B1033610" s="9"/>
    </row>
    <row r="1033611" customHeight="1" spans="1:2">
      <c r="A1033611" s="9"/>
      <c r="B1033611" s="9"/>
    </row>
    <row r="1033612" customHeight="1" spans="1:2">
      <c r="A1033612" s="9"/>
      <c r="B1033612" s="9"/>
    </row>
    <row r="1033613" customHeight="1" spans="1:2">
      <c r="A1033613" s="9"/>
      <c r="B1033613" s="9"/>
    </row>
    <row r="1033614" customHeight="1" spans="1:2">
      <c r="A1033614" s="9"/>
      <c r="B1033614" s="9"/>
    </row>
    <row r="1033615" customHeight="1" spans="1:2">
      <c r="A1033615" s="9"/>
      <c r="B1033615" s="9"/>
    </row>
    <row r="1033616" customHeight="1" spans="1:2">
      <c r="A1033616" s="9"/>
      <c r="B1033616" s="9"/>
    </row>
    <row r="1033617" customHeight="1" spans="1:2">
      <c r="A1033617" s="9"/>
      <c r="B1033617" s="9"/>
    </row>
    <row r="1033618" customHeight="1" spans="1:2">
      <c r="A1033618" s="9"/>
      <c r="B1033618" s="9"/>
    </row>
    <row r="1033619" customHeight="1" spans="1:2">
      <c r="A1033619" s="9"/>
      <c r="B1033619" s="9"/>
    </row>
    <row r="1033620" customHeight="1" spans="1:2">
      <c r="A1033620" s="9"/>
      <c r="B1033620" s="9"/>
    </row>
    <row r="1033621" customHeight="1" spans="1:2">
      <c r="A1033621" s="9"/>
      <c r="B1033621" s="9"/>
    </row>
    <row r="1033622" customHeight="1" spans="1:2">
      <c r="A1033622" s="9"/>
      <c r="B1033622" s="9"/>
    </row>
    <row r="1033623" customHeight="1" spans="1:2">
      <c r="A1033623" s="9"/>
      <c r="B1033623" s="9"/>
    </row>
    <row r="1033624" customHeight="1" spans="1:2">
      <c r="A1033624" s="9"/>
      <c r="B1033624" s="9"/>
    </row>
    <row r="1033625" customHeight="1" spans="1:2">
      <c r="A1033625" s="9"/>
      <c r="B1033625" s="9"/>
    </row>
    <row r="1033626" customHeight="1" spans="1:2">
      <c r="A1033626" s="9"/>
      <c r="B1033626" s="9"/>
    </row>
    <row r="1033627" customHeight="1" spans="1:2">
      <c r="A1033627" s="9"/>
      <c r="B1033627" s="9"/>
    </row>
    <row r="1033628" customHeight="1" spans="1:2">
      <c r="A1033628" s="9"/>
      <c r="B1033628" s="9"/>
    </row>
    <row r="1033629" customHeight="1" spans="1:2">
      <c r="A1033629" s="9"/>
      <c r="B1033629" s="9"/>
    </row>
    <row r="1033630" customHeight="1" spans="1:2">
      <c r="A1033630" s="9"/>
      <c r="B1033630" s="9"/>
    </row>
    <row r="1033631" customHeight="1" spans="1:2">
      <c r="A1033631" s="9"/>
      <c r="B1033631" s="9"/>
    </row>
    <row r="1033632" customHeight="1" spans="1:2">
      <c r="A1033632" s="9"/>
      <c r="B1033632" s="9"/>
    </row>
    <row r="1033633" customHeight="1" spans="1:2">
      <c r="A1033633" s="9"/>
      <c r="B1033633" s="9"/>
    </row>
    <row r="1033634" customHeight="1" spans="1:2">
      <c r="A1033634" s="9"/>
      <c r="B1033634" s="9"/>
    </row>
    <row r="1033635" customHeight="1" spans="1:2">
      <c r="A1033635" s="9"/>
      <c r="B1033635" s="9"/>
    </row>
    <row r="1033636" customHeight="1" spans="1:2">
      <c r="A1033636" s="9"/>
      <c r="B1033636" s="9"/>
    </row>
    <row r="1033637" customHeight="1" spans="1:2">
      <c r="A1033637" s="9"/>
      <c r="B1033637" s="9"/>
    </row>
    <row r="1033638" customHeight="1" spans="1:2">
      <c r="A1033638" s="9"/>
      <c r="B1033638" s="9"/>
    </row>
    <row r="1033639" customHeight="1" spans="1:2">
      <c r="A1033639" s="9"/>
      <c r="B1033639" s="9"/>
    </row>
    <row r="1033640" customHeight="1" spans="1:2">
      <c r="A1033640" s="9"/>
      <c r="B1033640" s="9"/>
    </row>
    <row r="1033641" customHeight="1" spans="1:2">
      <c r="A1033641" s="9"/>
      <c r="B1033641" s="9"/>
    </row>
    <row r="1033642" customHeight="1" spans="1:2">
      <c r="A1033642" s="9"/>
      <c r="B1033642" s="9"/>
    </row>
    <row r="1033643" customHeight="1" spans="1:2">
      <c r="A1033643" s="9"/>
      <c r="B1033643" s="9"/>
    </row>
    <row r="1033644" customHeight="1" spans="1:2">
      <c r="A1033644" s="9"/>
      <c r="B1033644" s="9"/>
    </row>
    <row r="1033645" customHeight="1" spans="1:2">
      <c r="A1033645" s="9"/>
      <c r="B1033645" s="9"/>
    </row>
    <row r="1033646" customHeight="1" spans="1:2">
      <c r="A1033646" s="9"/>
      <c r="B1033646" s="9"/>
    </row>
    <row r="1033647" customHeight="1" spans="1:2">
      <c r="A1033647" s="9"/>
      <c r="B1033647" s="9"/>
    </row>
    <row r="1033648" customHeight="1" spans="1:2">
      <c r="A1033648" s="9"/>
      <c r="B1033648" s="9"/>
    </row>
    <row r="1033649" customHeight="1" spans="1:2">
      <c r="A1033649" s="9"/>
      <c r="B1033649" s="9"/>
    </row>
    <row r="1033650" customHeight="1" spans="1:2">
      <c r="A1033650" s="9"/>
      <c r="B1033650" s="9"/>
    </row>
    <row r="1033651" customHeight="1" spans="1:2">
      <c r="A1033651" s="9"/>
      <c r="B1033651" s="9"/>
    </row>
    <row r="1033652" customHeight="1" spans="1:2">
      <c r="A1033652" s="9"/>
      <c r="B1033652" s="9"/>
    </row>
    <row r="1033653" customHeight="1" spans="1:2">
      <c r="A1033653" s="9"/>
      <c r="B1033653" s="9"/>
    </row>
    <row r="1033654" customHeight="1" spans="1:2">
      <c r="A1033654" s="9"/>
      <c r="B1033654" s="9"/>
    </row>
    <row r="1033655" customHeight="1" spans="1:2">
      <c r="A1033655" s="9"/>
      <c r="B1033655" s="9"/>
    </row>
    <row r="1033656" customHeight="1" spans="1:2">
      <c r="A1033656" s="9"/>
      <c r="B1033656" s="9"/>
    </row>
    <row r="1033657" customHeight="1" spans="1:2">
      <c r="A1033657" s="9"/>
      <c r="B1033657" s="9"/>
    </row>
    <row r="1033658" customHeight="1" spans="1:2">
      <c r="A1033658" s="9"/>
      <c r="B1033658" s="9"/>
    </row>
    <row r="1033659" customHeight="1" spans="1:2">
      <c r="A1033659" s="9"/>
      <c r="B1033659" s="9"/>
    </row>
    <row r="1033660" customHeight="1" spans="1:2">
      <c r="A1033660" s="9"/>
      <c r="B1033660" s="9"/>
    </row>
    <row r="1033661" customHeight="1" spans="1:2">
      <c r="A1033661" s="9"/>
      <c r="B1033661" s="9"/>
    </row>
    <row r="1033662" customHeight="1" spans="1:2">
      <c r="A1033662" s="9"/>
      <c r="B1033662" s="9"/>
    </row>
    <row r="1033663" customHeight="1" spans="1:2">
      <c r="A1033663" s="9"/>
      <c r="B1033663" s="9"/>
    </row>
    <row r="1033664" customHeight="1" spans="1:2">
      <c r="A1033664" s="9"/>
      <c r="B1033664" s="9"/>
    </row>
    <row r="1033665" customHeight="1" spans="1:2">
      <c r="A1033665" s="9"/>
      <c r="B1033665" s="9"/>
    </row>
    <row r="1033666" customHeight="1" spans="1:2">
      <c r="A1033666" s="9"/>
      <c r="B1033666" s="9"/>
    </row>
    <row r="1033667" customHeight="1" spans="1:2">
      <c r="A1033667" s="9"/>
      <c r="B1033667" s="9"/>
    </row>
    <row r="1033668" customHeight="1" spans="1:2">
      <c r="A1033668" s="9"/>
      <c r="B1033668" s="9"/>
    </row>
    <row r="1033669" customHeight="1" spans="1:2">
      <c r="A1033669" s="9"/>
      <c r="B1033669" s="9"/>
    </row>
    <row r="1033670" customHeight="1" spans="1:2">
      <c r="A1033670" s="9"/>
      <c r="B1033670" s="9"/>
    </row>
    <row r="1033671" customHeight="1" spans="1:2">
      <c r="A1033671" s="9"/>
      <c r="B1033671" s="9"/>
    </row>
    <row r="1033672" customHeight="1" spans="1:2">
      <c r="A1033672" s="9"/>
      <c r="B1033672" s="9"/>
    </row>
    <row r="1033673" customHeight="1" spans="1:2">
      <c r="A1033673" s="9"/>
      <c r="B1033673" s="9"/>
    </row>
    <row r="1033674" customHeight="1" spans="1:2">
      <c r="A1033674" s="9"/>
      <c r="B1033674" s="9"/>
    </row>
    <row r="1033675" customHeight="1" spans="1:2">
      <c r="A1033675" s="9"/>
      <c r="B1033675" s="9"/>
    </row>
    <row r="1033676" customHeight="1" spans="1:2">
      <c r="A1033676" s="9"/>
      <c r="B1033676" s="9"/>
    </row>
    <row r="1033677" customHeight="1" spans="1:2">
      <c r="A1033677" s="9"/>
      <c r="B1033677" s="9"/>
    </row>
    <row r="1033678" customHeight="1" spans="1:2">
      <c r="A1033678" s="9"/>
      <c r="B1033678" s="9"/>
    </row>
    <row r="1033679" customHeight="1" spans="1:2">
      <c r="A1033679" s="9"/>
      <c r="B1033679" s="9"/>
    </row>
    <row r="1033680" customHeight="1" spans="1:2">
      <c r="A1033680" s="9"/>
      <c r="B1033680" s="9"/>
    </row>
    <row r="1033681" customHeight="1" spans="1:2">
      <c r="A1033681" s="9"/>
      <c r="B1033681" s="9"/>
    </row>
    <row r="1033682" customHeight="1" spans="1:2">
      <c r="A1033682" s="9"/>
      <c r="B1033682" s="9"/>
    </row>
    <row r="1033683" customHeight="1" spans="1:2">
      <c r="A1033683" s="9"/>
      <c r="B1033683" s="9"/>
    </row>
    <row r="1033684" customHeight="1" spans="1:2">
      <c r="A1033684" s="9"/>
      <c r="B1033684" s="9"/>
    </row>
    <row r="1033685" customHeight="1" spans="1:2">
      <c r="A1033685" s="9"/>
      <c r="B1033685" s="9"/>
    </row>
    <row r="1033686" customHeight="1" spans="1:2">
      <c r="A1033686" s="9"/>
      <c r="B1033686" s="9"/>
    </row>
    <row r="1033687" customHeight="1" spans="1:2">
      <c r="A1033687" s="9"/>
      <c r="B1033687" s="9"/>
    </row>
    <row r="1033688" customHeight="1" spans="1:2">
      <c r="A1033688" s="9"/>
      <c r="B1033688" s="9"/>
    </row>
    <row r="1033689" customHeight="1" spans="1:2">
      <c r="A1033689" s="9"/>
      <c r="B1033689" s="9"/>
    </row>
    <row r="1033690" customHeight="1" spans="1:2">
      <c r="A1033690" s="9"/>
      <c r="B1033690" s="9"/>
    </row>
    <row r="1033691" customHeight="1" spans="1:2">
      <c r="A1033691" s="9"/>
      <c r="B1033691" s="9"/>
    </row>
    <row r="1033692" customHeight="1" spans="1:2">
      <c r="A1033692" s="9"/>
      <c r="B1033692" s="9"/>
    </row>
    <row r="1033693" customHeight="1" spans="1:2">
      <c r="A1033693" s="9"/>
      <c r="B1033693" s="9"/>
    </row>
    <row r="1033694" customHeight="1" spans="1:2">
      <c r="A1033694" s="9"/>
      <c r="B1033694" s="9"/>
    </row>
    <row r="1033695" customHeight="1" spans="1:2">
      <c r="A1033695" s="9"/>
      <c r="B1033695" s="9"/>
    </row>
    <row r="1033696" customHeight="1" spans="1:2">
      <c r="A1033696" s="9"/>
      <c r="B1033696" s="9"/>
    </row>
    <row r="1033697" customHeight="1" spans="1:2">
      <c r="A1033697" s="9"/>
      <c r="B1033697" s="9"/>
    </row>
    <row r="1033698" customHeight="1" spans="1:2">
      <c r="A1033698" s="9"/>
      <c r="B1033698" s="9"/>
    </row>
    <row r="1033699" customHeight="1" spans="1:2">
      <c r="A1033699" s="9"/>
      <c r="B1033699" s="9"/>
    </row>
    <row r="1033700" customHeight="1" spans="1:2">
      <c r="A1033700" s="9"/>
      <c r="B1033700" s="9"/>
    </row>
    <row r="1033701" customHeight="1" spans="1:2">
      <c r="A1033701" s="9"/>
      <c r="B1033701" s="9"/>
    </row>
    <row r="1033702" customHeight="1" spans="1:2">
      <c r="A1033702" s="9"/>
      <c r="B1033702" s="9"/>
    </row>
    <row r="1033703" customHeight="1" spans="1:2">
      <c r="A1033703" s="9"/>
      <c r="B1033703" s="9"/>
    </row>
    <row r="1033704" customHeight="1" spans="1:2">
      <c r="A1033704" s="9"/>
      <c r="B1033704" s="9"/>
    </row>
    <row r="1033705" customHeight="1" spans="1:2">
      <c r="A1033705" s="9"/>
      <c r="B1033705" s="9"/>
    </row>
    <row r="1033706" customHeight="1" spans="1:2">
      <c r="A1033706" s="9"/>
      <c r="B1033706" s="9"/>
    </row>
    <row r="1033707" customHeight="1" spans="1:2">
      <c r="A1033707" s="9"/>
      <c r="B1033707" s="9"/>
    </row>
    <row r="1033708" customHeight="1" spans="1:2">
      <c r="A1033708" s="9"/>
      <c r="B1033708" s="9"/>
    </row>
    <row r="1033709" customHeight="1" spans="1:2">
      <c r="A1033709" s="9"/>
      <c r="B1033709" s="9"/>
    </row>
    <row r="1033710" customHeight="1" spans="1:2">
      <c r="A1033710" s="9"/>
      <c r="B1033710" s="9"/>
    </row>
    <row r="1033711" customHeight="1" spans="1:2">
      <c r="A1033711" s="9"/>
      <c r="B1033711" s="9"/>
    </row>
    <row r="1033712" customHeight="1" spans="1:2">
      <c r="A1033712" s="9"/>
      <c r="B1033712" s="9"/>
    </row>
    <row r="1033713" customHeight="1" spans="1:2">
      <c r="A1033713" s="9"/>
      <c r="B1033713" s="9"/>
    </row>
    <row r="1033714" customHeight="1" spans="1:2">
      <c r="A1033714" s="9"/>
      <c r="B1033714" s="9"/>
    </row>
    <row r="1033715" customHeight="1" spans="1:2">
      <c r="A1033715" s="9"/>
      <c r="B1033715" s="9"/>
    </row>
    <row r="1033716" customHeight="1" spans="1:2">
      <c r="A1033716" s="9"/>
      <c r="B1033716" s="9"/>
    </row>
    <row r="1033717" customHeight="1" spans="1:2">
      <c r="A1033717" s="9"/>
      <c r="B1033717" s="9"/>
    </row>
    <row r="1033718" customHeight="1" spans="1:2">
      <c r="A1033718" s="9"/>
      <c r="B1033718" s="9"/>
    </row>
    <row r="1033719" customHeight="1" spans="1:2">
      <c r="A1033719" s="9"/>
      <c r="B1033719" s="9"/>
    </row>
    <row r="1033720" customHeight="1" spans="1:2">
      <c r="A1033720" s="9"/>
      <c r="B1033720" s="9"/>
    </row>
    <row r="1033721" customHeight="1" spans="1:2">
      <c r="A1033721" s="9"/>
      <c r="B1033721" s="9"/>
    </row>
    <row r="1033722" customHeight="1" spans="1:2">
      <c r="A1033722" s="9"/>
      <c r="B1033722" s="9"/>
    </row>
    <row r="1033723" customHeight="1" spans="1:2">
      <c r="A1033723" s="9"/>
      <c r="B1033723" s="9"/>
    </row>
    <row r="1033724" customHeight="1" spans="1:2">
      <c r="A1033724" s="9"/>
      <c r="B1033724" s="9"/>
    </row>
    <row r="1033725" customHeight="1" spans="1:2">
      <c r="A1033725" s="9"/>
      <c r="B1033725" s="9"/>
    </row>
    <row r="1033726" customHeight="1" spans="1:2">
      <c r="A1033726" s="9"/>
      <c r="B1033726" s="9"/>
    </row>
    <row r="1033727" customHeight="1" spans="1:2">
      <c r="A1033727" s="9"/>
      <c r="B1033727" s="9"/>
    </row>
    <row r="1033728" customHeight="1" spans="1:2">
      <c r="A1033728" s="9"/>
      <c r="B1033728" s="9"/>
    </row>
    <row r="1033729" customHeight="1" spans="1:2">
      <c r="A1033729" s="9"/>
      <c r="B1033729" s="9"/>
    </row>
    <row r="1033730" customHeight="1" spans="1:2">
      <c r="A1033730" s="9"/>
      <c r="B1033730" s="9"/>
    </row>
    <row r="1033731" customHeight="1" spans="1:2">
      <c r="A1033731" s="9"/>
      <c r="B1033731" s="9"/>
    </row>
    <row r="1033732" customHeight="1" spans="1:2">
      <c r="A1033732" s="9"/>
      <c r="B1033732" s="9"/>
    </row>
    <row r="1033733" customHeight="1" spans="1:2">
      <c r="A1033733" s="9"/>
      <c r="B1033733" s="9"/>
    </row>
    <row r="1033734" customHeight="1" spans="1:2">
      <c r="A1033734" s="9"/>
      <c r="B1033734" s="9"/>
    </row>
    <row r="1033735" customHeight="1" spans="1:2">
      <c r="A1033735" s="9"/>
      <c r="B1033735" s="9"/>
    </row>
    <row r="1033736" customHeight="1" spans="1:2">
      <c r="A1033736" s="9"/>
      <c r="B1033736" s="9"/>
    </row>
    <row r="1033737" customHeight="1" spans="1:2">
      <c r="A1033737" s="9"/>
      <c r="B1033737" s="9"/>
    </row>
    <row r="1033738" customHeight="1" spans="1:2">
      <c r="A1033738" s="9"/>
      <c r="B1033738" s="9"/>
    </row>
    <row r="1033739" customHeight="1" spans="1:2">
      <c r="A1033739" s="9"/>
      <c r="B1033739" s="9"/>
    </row>
    <row r="1033740" customHeight="1" spans="1:2">
      <c r="A1033740" s="9"/>
      <c r="B1033740" s="9"/>
    </row>
    <row r="1033741" customHeight="1" spans="1:2">
      <c r="A1033741" s="9"/>
      <c r="B1033741" s="9"/>
    </row>
    <row r="1033742" customHeight="1" spans="1:2">
      <c r="A1033742" s="9"/>
      <c r="B1033742" s="9"/>
    </row>
    <row r="1033743" customHeight="1" spans="1:2">
      <c r="A1033743" s="9"/>
      <c r="B1033743" s="9"/>
    </row>
    <row r="1033744" customHeight="1" spans="1:2">
      <c r="A1033744" s="9"/>
      <c r="B1033744" s="9"/>
    </row>
    <row r="1033745" customHeight="1" spans="1:2">
      <c r="A1033745" s="9"/>
      <c r="B1033745" s="9"/>
    </row>
    <row r="1033746" customHeight="1" spans="1:2">
      <c r="A1033746" s="9"/>
      <c r="B1033746" s="9"/>
    </row>
    <row r="1033747" customHeight="1" spans="1:2">
      <c r="A1033747" s="9"/>
      <c r="B1033747" s="9"/>
    </row>
    <row r="1033748" customHeight="1" spans="1:2">
      <c r="A1033748" s="9"/>
      <c r="B1033748" s="9"/>
    </row>
    <row r="1033749" customHeight="1" spans="1:2">
      <c r="A1033749" s="9"/>
      <c r="B1033749" s="9"/>
    </row>
    <row r="1033750" customHeight="1" spans="1:2">
      <c r="A1033750" s="9"/>
      <c r="B1033750" s="9"/>
    </row>
    <row r="1033751" customHeight="1" spans="1:2">
      <c r="A1033751" s="9"/>
      <c r="B1033751" s="9"/>
    </row>
    <row r="1033752" customHeight="1" spans="1:2">
      <c r="A1033752" s="9"/>
      <c r="B1033752" s="9"/>
    </row>
    <row r="1033753" customHeight="1" spans="1:2">
      <c r="A1033753" s="9"/>
      <c r="B1033753" s="9"/>
    </row>
    <row r="1033754" customHeight="1" spans="1:2">
      <c r="A1033754" s="9"/>
      <c r="B1033754" s="9"/>
    </row>
    <row r="1033755" customHeight="1" spans="1:2">
      <c r="A1033755" s="9"/>
      <c r="B1033755" s="9"/>
    </row>
    <row r="1033756" customHeight="1" spans="1:2">
      <c r="A1033756" s="9"/>
      <c r="B1033756" s="9"/>
    </row>
    <row r="1033757" customHeight="1" spans="1:2">
      <c r="A1033757" s="9"/>
      <c r="B1033757" s="9"/>
    </row>
    <row r="1033758" customHeight="1" spans="1:2">
      <c r="A1033758" s="9"/>
      <c r="B1033758" s="9"/>
    </row>
    <row r="1033759" customHeight="1" spans="1:2">
      <c r="A1033759" s="9"/>
      <c r="B1033759" s="9"/>
    </row>
    <row r="1033760" customHeight="1" spans="1:2">
      <c r="A1033760" s="9"/>
      <c r="B1033760" s="9"/>
    </row>
    <row r="1033761" customHeight="1" spans="1:2">
      <c r="A1033761" s="9"/>
      <c r="B1033761" s="9"/>
    </row>
    <row r="1033762" customHeight="1" spans="1:2">
      <c r="A1033762" s="9"/>
      <c r="B1033762" s="9"/>
    </row>
    <row r="1033763" customHeight="1" spans="1:2">
      <c r="A1033763" s="9"/>
      <c r="B1033763" s="9"/>
    </row>
    <row r="1033764" customHeight="1" spans="1:2">
      <c r="A1033764" s="9"/>
      <c r="B1033764" s="9"/>
    </row>
    <row r="1033765" customHeight="1" spans="1:2">
      <c r="A1033765" s="9"/>
      <c r="B1033765" s="9"/>
    </row>
    <row r="1033766" customHeight="1" spans="1:2">
      <c r="A1033766" s="9"/>
      <c r="B1033766" s="9"/>
    </row>
    <row r="1033767" customHeight="1" spans="1:2">
      <c r="A1033767" s="9"/>
      <c r="B1033767" s="9"/>
    </row>
    <row r="1033768" customHeight="1" spans="1:2">
      <c r="A1033768" s="9"/>
      <c r="B1033768" s="9"/>
    </row>
    <row r="1033769" customHeight="1" spans="1:2">
      <c r="A1033769" s="9"/>
      <c r="B1033769" s="9"/>
    </row>
    <row r="1033770" customHeight="1" spans="1:2">
      <c r="A1033770" s="9"/>
      <c r="B1033770" s="9"/>
    </row>
    <row r="1033771" customHeight="1" spans="1:2">
      <c r="A1033771" s="9"/>
      <c r="B1033771" s="9"/>
    </row>
    <row r="1033772" customHeight="1" spans="1:2">
      <c r="A1033772" s="9"/>
      <c r="B1033772" s="9"/>
    </row>
    <row r="1033773" customHeight="1" spans="1:2">
      <c r="A1033773" s="9"/>
      <c r="B1033773" s="9"/>
    </row>
    <row r="1033774" customHeight="1" spans="1:2">
      <c r="A1033774" s="9"/>
      <c r="B1033774" s="9"/>
    </row>
    <row r="1033775" customHeight="1" spans="1:2">
      <c r="A1033775" s="9"/>
      <c r="B1033775" s="9"/>
    </row>
    <row r="1033776" customHeight="1" spans="1:2">
      <c r="A1033776" s="9"/>
      <c r="B1033776" s="9"/>
    </row>
    <row r="1033777" customHeight="1" spans="1:2">
      <c r="A1033777" s="9"/>
      <c r="B1033777" s="9"/>
    </row>
    <row r="1033778" customHeight="1" spans="1:2">
      <c r="A1033778" s="9"/>
      <c r="B1033778" s="9"/>
    </row>
    <row r="1033779" customHeight="1" spans="1:2">
      <c r="A1033779" s="9"/>
      <c r="B1033779" s="9"/>
    </row>
    <row r="1033780" customHeight="1" spans="1:2">
      <c r="A1033780" s="9"/>
      <c r="B1033780" s="9"/>
    </row>
    <row r="1033781" customHeight="1" spans="1:2">
      <c r="A1033781" s="9"/>
      <c r="B1033781" s="9"/>
    </row>
    <row r="1033782" customHeight="1" spans="1:2">
      <c r="A1033782" s="9"/>
      <c r="B1033782" s="9"/>
    </row>
    <row r="1033783" customHeight="1" spans="1:2">
      <c r="A1033783" s="9"/>
      <c r="B1033783" s="9"/>
    </row>
    <row r="1033784" customHeight="1" spans="1:2">
      <c r="A1033784" s="9"/>
      <c r="B1033784" s="9"/>
    </row>
    <row r="1033785" customHeight="1" spans="1:2">
      <c r="A1033785" s="9"/>
      <c r="B1033785" s="9"/>
    </row>
    <row r="1033786" customHeight="1" spans="1:2">
      <c r="A1033786" s="9"/>
      <c r="B1033786" s="9"/>
    </row>
    <row r="1033787" customHeight="1" spans="1:2">
      <c r="A1033787" s="9"/>
      <c r="B1033787" s="9"/>
    </row>
    <row r="1033788" customHeight="1" spans="1:2">
      <c r="A1033788" s="9"/>
      <c r="B1033788" s="9"/>
    </row>
    <row r="1033789" customHeight="1" spans="1:2">
      <c r="A1033789" s="9"/>
      <c r="B1033789" s="9"/>
    </row>
    <row r="1033790" customHeight="1" spans="1:2">
      <c r="A1033790" s="9"/>
      <c r="B1033790" s="9"/>
    </row>
    <row r="1033791" customHeight="1" spans="1:2">
      <c r="A1033791" s="9"/>
      <c r="B1033791" s="9"/>
    </row>
    <row r="1033792" customHeight="1" spans="1:2">
      <c r="A1033792" s="9"/>
      <c r="B1033792" s="9"/>
    </row>
    <row r="1033793" customHeight="1" spans="1:2">
      <c r="A1033793" s="9"/>
      <c r="B1033793" s="9"/>
    </row>
    <row r="1033794" customHeight="1" spans="1:2">
      <c r="A1033794" s="9"/>
      <c r="B1033794" s="9"/>
    </row>
    <row r="1033795" customHeight="1" spans="1:2">
      <c r="A1033795" s="9"/>
      <c r="B1033795" s="9"/>
    </row>
    <row r="1033796" customHeight="1" spans="1:2">
      <c r="A1033796" s="9"/>
      <c r="B1033796" s="9"/>
    </row>
    <row r="1033797" customHeight="1" spans="1:2">
      <c r="A1033797" s="9"/>
      <c r="B1033797" s="9"/>
    </row>
    <row r="1033798" customHeight="1" spans="1:2">
      <c r="A1033798" s="9"/>
      <c r="B1033798" s="9"/>
    </row>
    <row r="1033799" customHeight="1" spans="1:2">
      <c r="A1033799" s="9"/>
      <c r="B1033799" s="9"/>
    </row>
    <row r="1033800" customHeight="1" spans="1:2">
      <c r="A1033800" s="9"/>
      <c r="B1033800" s="9"/>
    </row>
    <row r="1033801" customHeight="1" spans="1:2">
      <c r="A1033801" s="9"/>
      <c r="B1033801" s="9"/>
    </row>
    <row r="1033802" customHeight="1" spans="1:2">
      <c r="A1033802" s="9"/>
      <c r="B1033802" s="9"/>
    </row>
    <row r="1033803" customHeight="1" spans="1:2">
      <c r="A1033803" s="9"/>
      <c r="B1033803" s="9"/>
    </row>
    <row r="1033804" customHeight="1" spans="1:2">
      <c r="A1033804" s="9"/>
      <c r="B1033804" s="9"/>
    </row>
    <row r="1033805" customHeight="1" spans="1:2">
      <c r="A1033805" s="9"/>
      <c r="B1033805" s="9"/>
    </row>
    <row r="1033806" customHeight="1" spans="1:2">
      <c r="A1033806" s="9"/>
      <c r="B1033806" s="9"/>
    </row>
    <row r="1033807" customHeight="1" spans="1:2">
      <c r="A1033807" s="9"/>
      <c r="B1033807" s="9"/>
    </row>
    <row r="1033808" customHeight="1" spans="1:2">
      <c r="A1033808" s="9"/>
      <c r="B1033808" s="9"/>
    </row>
    <row r="1033809" customHeight="1" spans="1:2">
      <c r="A1033809" s="9"/>
      <c r="B1033809" s="9"/>
    </row>
    <row r="1033810" customHeight="1" spans="1:2">
      <c r="A1033810" s="9"/>
      <c r="B1033810" s="9"/>
    </row>
    <row r="1033811" customHeight="1" spans="1:2">
      <c r="A1033811" s="9"/>
      <c r="B1033811" s="9"/>
    </row>
    <row r="1033812" customHeight="1" spans="1:2">
      <c r="A1033812" s="9"/>
      <c r="B1033812" s="9"/>
    </row>
    <row r="1033813" customHeight="1" spans="1:2">
      <c r="A1033813" s="9"/>
      <c r="B1033813" s="9"/>
    </row>
    <row r="1033814" customHeight="1" spans="1:2">
      <c r="A1033814" s="9"/>
      <c r="B1033814" s="9"/>
    </row>
    <row r="1033815" customHeight="1" spans="1:2">
      <c r="A1033815" s="9"/>
      <c r="B1033815" s="9"/>
    </row>
    <row r="1033816" customHeight="1" spans="1:2">
      <c r="A1033816" s="9"/>
      <c r="B1033816" s="9"/>
    </row>
    <row r="1033817" customHeight="1" spans="1:2">
      <c r="A1033817" s="9"/>
      <c r="B1033817" s="9"/>
    </row>
    <row r="1033818" customHeight="1" spans="1:2">
      <c r="A1033818" s="9"/>
      <c r="B1033818" s="9"/>
    </row>
    <row r="1033819" customHeight="1" spans="1:2">
      <c r="A1033819" s="9"/>
      <c r="B1033819" s="9"/>
    </row>
    <row r="1033820" customHeight="1" spans="1:2">
      <c r="A1033820" s="9"/>
      <c r="B1033820" s="9"/>
    </row>
    <row r="1033821" customHeight="1" spans="1:2">
      <c r="A1033821" s="9"/>
      <c r="B1033821" s="9"/>
    </row>
    <row r="1033822" customHeight="1" spans="1:2">
      <c r="A1033822" s="9"/>
      <c r="B1033822" s="9"/>
    </row>
    <row r="1033823" customHeight="1" spans="1:2">
      <c r="A1033823" s="9"/>
      <c r="B1033823" s="9"/>
    </row>
    <row r="1033824" customHeight="1" spans="1:2">
      <c r="A1033824" s="9"/>
      <c r="B1033824" s="9"/>
    </row>
    <row r="1033825" customHeight="1" spans="1:2">
      <c r="A1033825" s="9"/>
      <c r="B1033825" s="9"/>
    </row>
    <row r="1033826" customHeight="1" spans="1:2">
      <c r="A1033826" s="9"/>
      <c r="B1033826" s="9"/>
    </row>
    <row r="1033827" customHeight="1" spans="1:2">
      <c r="A1033827" s="9"/>
      <c r="B1033827" s="9"/>
    </row>
    <row r="1033828" customHeight="1" spans="1:2">
      <c r="A1033828" s="9"/>
      <c r="B1033828" s="9"/>
    </row>
    <row r="1033829" customHeight="1" spans="1:2">
      <c r="A1033829" s="9"/>
      <c r="B1033829" s="9"/>
    </row>
    <row r="1033830" customHeight="1" spans="1:2">
      <c r="A1033830" s="9"/>
      <c r="B1033830" s="9"/>
    </row>
    <row r="1033831" customHeight="1" spans="1:2">
      <c r="A1033831" s="9"/>
      <c r="B1033831" s="9"/>
    </row>
    <row r="1033832" customHeight="1" spans="1:2">
      <c r="A1033832" s="9"/>
      <c r="B1033832" s="9"/>
    </row>
    <row r="1033833" customHeight="1" spans="1:2">
      <c r="A1033833" s="9"/>
      <c r="B1033833" s="9"/>
    </row>
    <row r="1033834" customHeight="1" spans="1:2">
      <c r="A1033834" s="9"/>
      <c r="B1033834" s="9"/>
    </row>
    <row r="1033835" customHeight="1" spans="1:2">
      <c r="A1033835" s="9"/>
      <c r="B1033835" s="9"/>
    </row>
    <row r="1033836" customHeight="1" spans="1:2">
      <c r="A1033836" s="9"/>
      <c r="B1033836" s="9"/>
    </row>
    <row r="1033837" customHeight="1" spans="1:2">
      <c r="A1033837" s="9"/>
      <c r="B1033837" s="9"/>
    </row>
    <row r="1033838" customHeight="1" spans="1:2">
      <c r="A1033838" s="9"/>
      <c r="B1033838" s="9"/>
    </row>
    <row r="1033839" customHeight="1" spans="1:2">
      <c r="A1033839" s="9"/>
      <c r="B1033839" s="9"/>
    </row>
    <row r="1033840" customHeight="1" spans="1:2">
      <c r="A1033840" s="9"/>
      <c r="B1033840" s="9"/>
    </row>
    <row r="1033841" customHeight="1" spans="1:2">
      <c r="A1033841" s="9"/>
      <c r="B1033841" s="9"/>
    </row>
    <row r="1033842" customHeight="1" spans="1:2">
      <c r="A1033842" s="9"/>
      <c r="B1033842" s="9"/>
    </row>
    <row r="1033843" customHeight="1" spans="1:2">
      <c r="A1033843" s="9"/>
      <c r="B1033843" s="9"/>
    </row>
    <row r="1033844" customHeight="1" spans="1:2">
      <c r="A1033844" s="9"/>
      <c r="B1033844" s="9"/>
    </row>
    <row r="1033845" customHeight="1" spans="1:2">
      <c r="A1033845" s="9"/>
      <c r="B1033845" s="9"/>
    </row>
    <row r="1033846" customHeight="1" spans="1:2">
      <c r="A1033846" s="9"/>
      <c r="B1033846" s="9"/>
    </row>
    <row r="1033847" customHeight="1" spans="1:2">
      <c r="A1033847" s="9"/>
      <c r="B1033847" s="9"/>
    </row>
    <row r="1033848" customHeight="1" spans="1:2">
      <c r="A1033848" s="9"/>
      <c r="B1033848" s="9"/>
    </row>
    <row r="1033849" customHeight="1" spans="1:2">
      <c r="A1033849" s="9"/>
      <c r="B1033849" s="9"/>
    </row>
    <row r="1033850" customHeight="1" spans="1:2">
      <c r="A1033850" s="9"/>
      <c r="B1033850" s="9"/>
    </row>
    <row r="1033851" customHeight="1" spans="1:2">
      <c r="A1033851" s="9"/>
      <c r="B1033851" s="9"/>
    </row>
    <row r="1033852" customHeight="1" spans="1:2">
      <c r="A1033852" s="9"/>
      <c r="B1033852" s="9"/>
    </row>
    <row r="1033853" customHeight="1" spans="1:2">
      <c r="A1033853" s="9"/>
      <c r="B1033853" s="9"/>
    </row>
    <row r="1033854" customHeight="1" spans="1:2">
      <c r="A1033854" s="9"/>
      <c r="B1033854" s="9"/>
    </row>
    <row r="1033855" customHeight="1" spans="1:2">
      <c r="A1033855" s="9"/>
      <c r="B1033855" s="9"/>
    </row>
    <row r="1033856" customHeight="1" spans="1:2">
      <c r="A1033856" s="9"/>
      <c r="B1033856" s="9"/>
    </row>
    <row r="1033857" customHeight="1" spans="1:2">
      <c r="A1033857" s="9"/>
      <c r="B1033857" s="9"/>
    </row>
    <row r="1033858" customHeight="1" spans="1:2">
      <c r="A1033858" s="9"/>
      <c r="B1033858" s="9"/>
    </row>
    <row r="1033859" customHeight="1" spans="1:2">
      <c r="A1033859" s="9"/>
      <c r="B1033859" s="9"/>
    </row>
    <row r="1033860" customHeight="1" spans="1:2">
      <c r="A1033860" s="9"/>
      <c r="B1033860" s="9"/>
    </row>
    <row r="1033861" customHeight="1" spans="1:2">
      <c r="A1033861" s="9"/>
      <c r="B1033861" s="9"/>
    </row>
    <row r="1033862" customHeight="1" spans="1:2">
      <c r="A1033862" s="9"/>
      <c r="B1033862" s="9"/>
    </row>
    <row r="1033863" customHeight="1" spans="1:2">
      <c r="A1033863" s="9"/>
      <c r="B1033863" s="9"/>
    </row>
    <row r="1033864" customHeight="1" spans="1:2">
      <c r="A1033864" s="9"/>
      <c r="B1033864" s="9"/>
    </row>
    <row r="1033865" customHeight="1" spans="1:2">
      <c r="A1033865" s="9"/>
      <c r="B1033865" s="9"/>
    </row>
    <row r="1033866" customHeight="1" spans="1:2">
      <c r="A1033866" s="9"/>
      <c r="B1033866" s="9"/>
    </row>
    <row r="1033867" customHeight="1" spans="1:2">
      <c r="A1033867" s="9"/>
      <c r="B1033867" s="9"/>
    </row>
    <row r="1033868" customHeight="1" spans="1:2">
      <c r="A1033868" s="9"/>
      <c r="B1033868" s="9"/>
    </row>
    <row r="1033869" customHeight="1" spans="1:2">
      <c r="A1033869" s="9"/>
      <c r="B1033869" s="9"/>
    </row>
    <row r="1033870" customHeight="1" spans="1:2">
      <c r="A1033870" s="9"/>
      <c r="B1033870" s="9"/>
    </row>
    <row r="1033871" customHeight="1" spans="1:2">
      <c r="A1033871" s="9"/>
      <c r="B1033871" s="9"/>
    </row>
    <row r="1033872" customHeight="1" spans="1:2">
      <c r="A1033872" s="9"/>
      <c r="B1033872" s="9"/>
    </row>
    <row r="1033873" customHeight="1" spans="1:2">
      <c r="A1033873" s="9"/>
      <c r="B1033873" s="9"/>
    </row>
    <row r="1033874" customHeight="1" spans="1:2">
      <c r="A1033874" s="9"/>
      <c r="B1033874" s="9"/>
    </row>
    <row r="1033875" customHeight="1" spans="1:2">
      <c r="A1033875" s="9"/>
      <c r="B1033875" s="9"/>
    </row>
    <row r="1033876" customHeight="1" spans="1:2">
      <c r="A1033876" s="9"/>
      <c r="B1033876" s="9"/>
    </row>
    <row r="1033877" customHeight="1" spans="1:2">
      <c r="A1033877" s="9"/>
      <c r="B1033877" s="9"/>
    </row>
    <row r="1033878" customHeight="1" spans="1:2">
      <c r="A1033878" s="9"/>
      <c r="B1033878" s="9"/>
    </row>
    <row r="1033879" customHeight="1" spans="1:2">
      <c r="A1033879" s="9"/>
      <c r="B1033879" s="9"/>
    </row>
    <row r="1033880" customHeight="1" spans="1:2">
      <c r="A1033880" s="9"/>
      <c r="B1033880" s="9"/>
    </row>
    <row r="1033881" customHeight="1" spans="1:2">
      <c r="A1033881" s="9"/>
      <c r="B1033881" s="9"/>
    </row>
    <row r="1033882" customHeight="1" spans="1:2">
      <c r="A1033882" s="9"/>
      <c r="B1033882" s="9"/>
    </row>
    <row r="1033883" customHeight="1" spans="1:2">
      <c r="A1033883" s="9"/>
      <c r="B1033883" s="9"/>
    </row>
    <row r="1033884" customHeight="1" spans="1:2">
      <c r="A1033884" s="9"/>
      <c r="B1033884" s="9"/>
    </row>
    <row r="1033885" customHeight="1" spans="1:2">
      <c r="A1033885" s="9"/>
      <c r="B1033885" s="9"/>
    </row>
    <row r="1033886" customHeight="1" spans="1:2">
      <c r="A1033886" s="9"/>
      <c r="B1033886" s="9"/>
    </row>
    <row r="1033887" customHeight="1" spans="1:2">
      <c r="A1033887" s="9"/>
      <c r="B1033887" s="9"/>
    </row>
    <row r="1033888" customHeight="1" spans="1:2">
      <c r="A1033888" s="9"/>
      <c r="B1033888" s="9"/>
    </row>
    <row r="1033889" customHeight="1" spans="1:2">
      <c r="A1033889" s="9"/>
      <c r="B1033889" s="9"/>
    </row>
    <row r="1033890" customHeight="1" spans="1:2">
      <c r="A1033890" s="9"/>
      <c r="B1033890" s="9"/>
    </row>
    <row r="1033891" customHeight="1" spans="1:2">
      <c r="A1033891" s="9"/>
      <c r="B1033891" s="9"/>
    </row>
    <row r="1033892" customHeight="1" spans="1:2">
      <c r="A1033892" s="9"/>
      <c r="B1033892" s="9"/>
    </row>
    <row r="1033893" customHeight="1" spans="1:2">
      <c r="A1033893" s="9"/>
      <c r="B1033893" s="9"/>
    </row>
    <row r="1033894" customHeight="1" spans="1:2">
      <c r="A1033894" s="9"/>
      <c r="B1033894" s="9"/>
    </row>
    <row r="1033895" customHeight="1" spans="1:2">
      <c r="A1033895" s="9"/>
      <c r="B1033895" s="9"/>
    </row>
    <row r="1033896" customHeight="1" spans="1:2">
      <c r="A1033896" s="9"/>
      <c r="B1033896" s="9"/>
    </row>
    <row r="1033897" customHeight="1" spans="1:2">
      <c r="A1033897" s="9"/>
      <c r="B1033897" s="9"/>
    </row>
    <row r="1033898" customHeight="1" spans="1:2">
      <c r="A1033898" s="9"/>
      <c r="B1033898" s="9"/>
    </row>
    <row r="1033899" customHeight="1" spans="1:2">
      <c r="A1033899" s="9"/>
      <c r="B1033899" s="9"/>
    </row>
    <row r="1033900" customHeight="1" spans="1:2">
      <c r="A1033900" s="9"/>
      <c r="B1033900" s="9"/>
    </row>
    <row r="1033901" customHeight="1" spans="1:2">
      <c r="A1033901" s="9"/>
      <c r="B1033901" s="9"/>
    </row>
    <row r="1033902" customHeight="1" spans="1:2">
      <c r="A1033902" s="9"/>
      <c r="B1033902" s="9"/>
    </row>
    <row r="1033903" customHeight="1" spans="1:2">
      <c r="A1033903" s="9"/>
      <c r="B1033903" s="9"/>
    </row>
    <row r="1033904" customHeight="1" spans="1:2">
      <c r="A1033904" s="9"/>
      <c r="B1033904" s="9"/>
    </row>
    <row r="1033905" customHeight="1" spans="1:2">
      <c r="A1033905" s="9"/>
      <c r="B1033905" s="9"/>
    </row>
    <row r="1033906" customHeight="1" spans="1:2">
      <c r="A1033906" s="9"/>
      <c r="B1033906" s="9"/>
    </row>
    <row r="1033907" customHeight="1" spans="1:2">
      <c r="A1033907" s="9"/>
      <c r="B1033907" s="9"/>
    </row>
    <row r="1033908" customHeight="1" spans="1:2">
      <c r="A1033908" s="9"/>
      <c r="B1033908" s="9"/>
    </row>
    <row r="1033909" customHeight="1" spans="1:2">
      <c r="A1033909" s="9"/>
      <c r="B1033909" s="9"/>
    </row>
    <row r="1033910" customHeight="1" spans="1:2">
      <c r="A1033910" s="9"/>
      <c r="B1033910" s="9"/>
    </row>
    <row r="1033911" customHeight="1" spans="1:2">
      <c r="A1033911" s="9"/>
      <c r="B1033911" s="9"/>
    </row>
    <row r="1033912" customHeight="1" spans="1:2">
      <c r="A1033912" s="9"/>
      <c r="B1033912" s="9"/>
    </row>
    <row r="1033913" customHeight="1" spans="1:2">
      <c r="A1033913" s="9"/>
      <c r="B1033913" s="9"/>
    </row>
    <row r="1033914" customHeight="1" spans="1:2">
      <c r="A1033914" s="9"/>
      <c r="B1033914" s="9"/>
    </row>
    <row r="1033915" customHeight="1" spans="1:2">
      <c r="A1033915" s="9"/>
      <c r="B1033915" s="9"/>
    </row>
    <row r="1033916" customHeight="1" spans="1:2">
      <c r="A1033916" s="9"/>
      <c r="B1033916" s="9"/>
    </row>
    <row r="1033917" customHeight="1" spans="1:2">
      <c r="A1033917" s="9"/>
      <c r="B1033917" s="9"/>
    </row>
    <row r="1033918" customHeight="1" spans="1:2">
      <c r="A1033918" s="9"/>
      <c r="B1033918" s="9"/>
    </row>
    <row r="1033919" customHeight="1" spans="1:2">
      <c r="A1033919" s="9"/>
      <c r="B1033919" s="9"/>
    </row>
    <row r="1033920" customHeight="1" spans="1:2">
      <c r="A1033920" s="9"/>
      <c r="B1033920" s="9"/>
    </row>
    <row r="1033921" customHeight="1" spans="1:2">
      <c r="A1033921" s="9"/>
      <c r="B1033921" s="9"/>
    </row>
    <row r="1033922" customHeight="1" spans="1:2">
      <c r="A1033922" s="9"/>
      <c r="B1033922" s="9"/>
    </row>
    <row r="1033923" customHeight="1" spans="1:2">
      <c r="A1033923" s="9"/>
      <c r="B1033923" s="9"/>
    </row>
    <row r="1033924" customHeight="1" spans="1:2">
      <c r="A1033924" s="9"/>
      <c r="B1033924" s="9"/>
    </row>
    <row r="1033925" customHeight="1" spans="1:2">
      <c r="A1033925" s="9"/>
      <c r="B1033925" s="9"/>
    </row>
    <row r="1033926" customHeight="1" spans="1:2">
      <c r="A1033926" s="9"/>
      <c r="B1033926" s="9"/>
    </row>
    <row r="1033927" customHeight="1" spans="1:2">
      <c r="A1033927" s="9"/>
      <c r="B1033927" s="9"/>
    </row>
    <row r="1033928" customHeight="1" spans="1:2">
      <c r="A1033928" s="9"/>
      <c r="B1033928" s="9"/>
    </row>
    <row r="1033929" customHeight="1" spans="1:2">
      <c r="A1033929" s="9"/>
      <c r="B1033929" s="9"/>
    </row>
    <row r="1033930" customHeight="1" spans="1:2">
      <c r="A1033930" s="9"/>
      <c r="B1033930" s="9"/>
    </row>
    <row r="1033931" customHeight="1" spans="1:2">
      <c r="A1033931" s="9"/>
      <c r="B1033931" s="9"/>
    </row>
    <row r="1033932" customHeight="1" spans="1:2">
      <c r="A1033932" s="9"/>
      <c r="B1033932" s="9"/>
    </row>
    <row r="1033933" customHeight="1" spans="1:2">
      <c r="A1033933" s="9"/>
      <c r="B1033933" s="9"/>
    </row>
    <row r="1033934" customHeight="1" spans="1:2">
      <c r="A1033934" s="9"/>
      <c r="B1033934" s="9"/>
    </row>
    <row r="1033935" customHeight="1" spans="1:2">
      <c r="A1033935" s="9"/>
      <c r="B1033935" s="9"/>
    </row>
    <row r="1033936" customHeight="1" spans="1:2">
      <c r="A1033936" s="9"/>
      <c r="B1033936" s="9"/>
    </row>
    <row r="1033937" customHeight="1" spans="1:2">
      <c r="A1033937" s="9"/>
      <c r="B1033937" s="9"/>
    </row>
    <row r="1033938" customHeight="1" spans="1:2">
      <c r="A1033938" s="9"/>
      <c r="B1033938" s="9"/>
    </row>
    <row r="1033939" customHeight="1" spans="1:2">
      <c r="A1033939" s="9"/>
      <c r="B1033939" s="9"/>
    </row>
    <row r="1033940" customHeight="1" spans="1:2">
      <c r="A1033940" s="9"/>
      <c r="B1033940" s="9"/>
    </row>
    <row r="1033941" customHeight="1" spans="1:2">
      <c r="A1033941" s="9"/>
      <c r="B1033941" s="9"/>
    </row>
    <row r="1033942" customHeight="1" spans="1:2">
      <c r="A1033942" s="9"/>
      <c r="B1033942" s="9"/>
    </row>
    <row r="1033943" customHeight="1" spans="1:2">
      <c r="A1033943" s="9"/>
      <c r="B1033943" s="9"/>
    </row>
    <row r="1033944" customHeight="1" spans="1:2">
      <c r="A1033944" s="9"/>
      <c r="B1033944" s="9"/>
    </row>
    <row r="1033945" customHeight="1" spans="1:2">
      <c r="A1033945" s="9"/>
      <c r="B1033945" s="9"/>
    </row>
    <row r="1033946" customHeight="1" spans="1:2">
      <c r="A1033946" s="9"/>
      <c r="B1033946" s="9"/>
    </row>
    <row r="1033947" customHeight="1" spans="1:2">
      <c r="A1033947" s="9"/>
      <c r="B1033947" s="9"/>
    </row>
    <row r="1033948" customHeight="1" spans="1:2">
      <c r="A1033948" s="9"/>
      <c r="B1033948" s="9"/>
    </row>
    <row r="1033949" customHeight="1" spans="1:2">
      <c r="A1033949" s="9"/>
      <c r="B1033949" s="9"/>
    </row>
    <row r="1033950" customHeight="1" spans="1:2">
      <c r="A1033950" s="9"/>
      <c r="B1033950" s="9"/>
    </row>
    <row r="1033951" customHeight="1" spans="1:2">
      <c r="A1033951" s="9"/>
      <c r="B1033951" s="9"/>
    </row>
    <row r="1033952" customHeight="1" spans="1:2">
      <c r="A1033952" s="9"/>
      <c r="B1033952" s="9"/>
    </row>
    <row r="1033953" customHeight="1" spans="1:2">
      <c r="A1033953" s="9"/>
      <c r="B1033953" s="9"/>
    </row>
    <row r="1033954" customHeight="1" spans="1:2">
      <c r="A1033954" s="9"/>
      <c r="B1033954" s="9"/>
    </row>
    <row r="1033955" customHeight="1" spans="1:2">
      <c r="A1033955" s="9"/>
      <c r="B1033955" s="9"/>
    </row>
    <row r="1033956" customHeight="1" spans="1:2">
      <c r="A1033956" s="9"/>
      <c r="B1033956" s="9"/>
    </row>
    <row r="1033957" customHeight="1" spans="1:2">
      <c r="A1033957" s="9"/>
      <c r="B1033957" s="9"/>
    </row>
    <row r="1033958" customHeight="1" spans="1:2">
      <c r="A1033958" s="9"/>
      <c r="B1033958" s="9"/>
    </row>
    <row r="1033959" customHeight="1" spans="1:2">
      <c r="A1033959" s="9"/>
      <c r="B1033959" s="9"/>
    </row>
    <row r="1033960" customHeight="1" spans="1:2">
      <c r="A1033960" s="9"/>
      <c r="B1033960" s="9"/>
    </row>
    <row r="1033961" customHeight="1" spans="1:2">
      <c r="A1033961" s="9"/>
      <c r="B1033961" s="9"/>
    </row>
    <row r="1033962" customHeight="1" spans="1:2">
      <c r="A1033962" s="9"/>
      <c r="B1033962" s="9"/>
    </row>
    <row r="1033963" customHeight="1" spans="1:2">
      <c r="A1033963" s="9"/>
      <c r="B1033963" s="9"/>
    </row>
    <row r="1033964" customHeight="1" spans="1:2">
      <c r="A1033964" s="9"/>
      <c r="B1033964" s="9"/>
    </row>
    <row r="1033965" customHeight="1" spans="1:2">
      <c r="A1033965" s="9"/>
      <c r="B1033965" s="9"/>
    </row>
    <row r="1033966" customHeight="1" spans="1:2">
      <c r="A1033966" s="9"/>
      <c r="B1033966" s="9"/>
    </row>
    <row r="1033967" customHeight="1" spans="1:2">
      <c r="A1033967" s="9"/>
      <c r="B1033967" s="9"/>
    </row>
    <row r="1033968" customHeight="1" spans="1:2">
      <c r="A1033968" s="9"/>
      <c r="B1033968" s="9"/>
    </row>
    <row r="1033969" customHeight="1" spans="1:2">
      <c r="A1033969" s="9"/>
      <c r="B1033969" s="9"/>
    </row>
    <row r="1033970" customHeight="1" spans="1:2">
      <c r="A1033970" s="9"/>
      <c r="B1033970" s="9"/>
    </row>
    <row r="1033971" customHeight="1" spans="1:2">
      <c r="A1033971" s="9"/>
      <c r="B1033971" s="9"/>
    </row>
    <row r="1033972" customHeight="1" spans="1:2">
      <c r="A1033972" s="9"/>
      <c r="B1033972" s="9"/>
    </row>
    <row r="1033973" customHeight="1" spans="1:2">
      <c r="A1033973" s="9"/>
      <c r="B1033973" s="9"/>
    </row>
    <row r="1033974" customHeight="1" spans="1:2">
      <c r="A1033974" s="9"/>
      <c r="B1033974" s="9"/>
    </row>
    <row r="1033975" customHeight="1" spans="1:2">
      <c r="A1033975" s="9"/>
      <c r="B1033975" s="9"/>
    </row>
    <row r="1033976" customHeight="1" spans="1:2">
      <c r="A1033976" s="9"/>
      <c r="B1033976" s="9"/>
    </row>
    <row r="1033977" customHeight="1" spans="1:2">
      <c r="A1033977" s="9"/>
      <c r="B1033977" s="9"/>
    </row>
    <row r="1033978" customHeight="1" spans="1:2">
      <c r="A1033978" s="9"/>
      <c r="B1033978" s="9"/>
    </row>
    <row r="1033979" customHeight="1" spans="1:2">
      <c r="A1033979" s="9"/>
      <c r="B1033979" s="9"/>
    </row>
    <row r="1033980" customHeight="1" spans="1:2">
      <c r="A1033980" s="9"/>
      <c r="B1033980" s="9"/>
    </row>
    <row r="1033981" customHeight="1" spans="1:2">
      <c r="A1033981" s="9"/>
      <c r="B1033981" s="9"/>
    </row>
    <row r="1033982" customHeight="1" spans="1:2">
      <c r="A1033982" s="9"/>
      <c r="B1033982" s="9"/>
    </row>
    <row r="1033983" customHeight="1" spans="1:2">
      <c r="A1033983" s="9"/>
      <c r="B1033983" s="9"/>
    </row>
    <row r="1033984" customHeight="1" spans="1:2">
      <c r="A1033984" s="9"/>
      <c r="B1033984" s="9"/>
    </row>
    <row r="1033985" customHeight="1" spans="1:2">
      <c r="A1033985" s="9"/>
      <c r="B1033985" s="9"/>
    </row>
    <row r="1033986" customHeight="1" spans="1:2">
      <c r="A1033986" s="9"/>
      <c r="B1033986" s="9"/>
    </row>
    <row r="1033987" customHeight="1" spans="1:2">
      <c r="A1033987" s="9"/>
      <c r="B1033987" s="9"/>
    </row>
    <row r="1033988" customHeight="1" spans="1:2">
      <c r="A1033988" s="9"/>
      <c r="B1033988" s="9"/>
    </row>
    <row r="1033989" customHeight="1" spans="1:2">
      <c r="A1033989" s="9"/>
      <c r="B1033989" s="9"/>
    </row>
    <row r="1033990" customHeight="1" spans="1:2">
      <c r="A1033990" s="9"/>
      <c r="B1033990" s="9"/>
    </row>
    <row r="1033991" customHeight="1" spans="1:2">
      <c r="A1033991" s="9"/>
      <c r="B1033991" s="9"/>
    </row>
    <row r="1033992" customHeight="1" spans="1:2">
      <c r="A1033992" s="9"/>
      <c r="B1033992" s="9"/>
    </row>
    <row r="1033993" customHeight="1" spans="1:2">
      <c r="A1033993" s="9"/>
      <c r="B1033993" s="9"/>
    </row>
    <row r="1033994" customHeight="1" spans="1:2">
      <c r="A1033994" s="9"/>
      <c r="B1033994" s="9"/>
    </row>
    <row r="1033995" customHeight="1" spans="1:2">
      <c r="A1033995" s="9"/>
      <c r="B1033995" s="9"/>
    </row>
    <row r="1033996" customHeight="1" spans="1:2">
      <c r="A1033996" s="9"/>
      <c r="B1033996" s="9"/>
    </row>
    <row r="1033997" customHeight="1" spans="1:2">
      <c r="A1033997" s="9"/>
      <c r="B1033997" s="9"/>
    </row>
    <row r="1033998" customHeight="1" spans="1:2">
      <c r="A1033998" s="9"/>
      <c r="B1033998" s="9"/>
    </row>
    <row r="1033999" customHeight="1" spans="1:2">
      <c r="A1033999" s="9"/>
      <c r="B1033999" s="9"/>
    </row>
    <row r="1034000" customHeight="1" spans="1:2">
      <c r="A1034000" s="9"/>
      <c r="B1034000" s="9"/>
    </row>
    <row r="1034001" customHeight="1" spans="1:2">
      <c r="A1034001" s="9"/>
      <c r="B1034001" s="9"/>
    </row>
    <row r="1034002" customHeight="1" spans="1:2">
      <c r="A1034002" s="9"/>
      <c r="B1034002" s="9"/>
    </row>
    <row r="1034003" customHeight="1" spans="1:2">
      <c r="A1034003" s="9"/>
      <c r="B1034003" s="9"/>
    </row>
    <row r="1034004" customHeight="1" spans="1:2">
      <c r="A1034004" s="9"/>
      <c r="B1034004" s="9"/>
    </row>
    <row r="1034005" customHeight="1" spans="1:2">
      <c r="A1034005" s="9"/>
      <c r="B1034005" s="9"/>
    </row>
    <row r="1034006" customHeight="1" spans="1:2">
      <c r="A1034006" s="9"/>
      <c r="B1034006" s="9"/>
    </row>
    <row r="1034007" customHeight="1" spans="1:2">
      <c r="A1034007" s="9"/>
      <c r="B1034007" s="9"/>
    </row>
    <row r="1034008" customHeight="1" spans="1:2">
      <c r="A1034008" s="9"/>
      <c r="B1034008" s="9"/>
    </row>
    <row r="1034009" customHeight="1" spans="1:2">
      <c r="A1034009" s="9"/>
      <c r="B1034009" s="9"/>
    </row>
    <row r="1034010" customHeight="1" spans="1:2">
      <c r="A1034010" s="9"/>
      <c r="B1034010" s="9"/>
    </row>
    <row r="1034011" customHeight="1" spans="1:2">
      <c r="A1034011" s="9"/>
      <c r="B1034011" s="9"/>
    </row>
    <row r="1034012" customHeight="1" spans="1:2">
      <c r="A1034012" s="9"/>
      <c r="B1034012" s="9"/>
    </row>
    <row r="1034013" customHeight="1" spans="1:2">
      <c r="A1034013" s="9"/>
      <c r="B1034013" s="9"/>
    </row>
    <row r="1034014" customHeight="1" spans="1:2">
      <c r="A1034014" s="9"/>
      <c r="B1034014" s="9"/>
    </row>
    <row r="1034015" customHeight="1" spans="1:2">
      <c r="A1034015" s="9"/>
      <c r="B1034015" s="9"/>
    </row>
    <row r="1034016" customHeight="1" spans="1:2">
      <c r="A1034016" s="9"/>
      <c r="B1034016" s="9"/>
    </row>
    <row r="1034017" customHeight="1" spans="1:2">
      <c r="A1034017" s="9"/>
      <c r="B1034017" s="9"/>
    </row>
    <row r="1034018" customHeight="1" spans="1:2">
      <c r="A1034018" s="9"/>
      <c r="B1034018" s="9"/>
    </row>
    <row r="1034019" customHeight="1" spans="1:2">
      <c r="A1034019" s="9"/>
      <c r="B1034019" s="9"/>
    </row>
    <row r="1034020" customHeight="1" spans="1:2">
      <c r="A1034020" s="9"/>
      <c r="B1034020" s="9"/>
    </row>
    <row r="1034021" customHeight="1" spans="1:2">
      <c r="A1034021" s="9"/>
      <c r="B1034021" s="9"/>
    </row>
    <row r="1034022" customHeight="1" spans="1:2">
      <c r="A1034022" s="9"/>
      <c r="B1034022" s="9"/>
    </row>
    <row r="1034023" customHeight="1" spans="1:2">
      <c r="A1034023" s="9"/>
      <c r="B1034023" s="9"/>
    </row>
    <row r="1034024" customHeight="1" spans="1:2">
      <c r="A1034024" s="9"/>
      <c r="B1034024" s="9"/>
    </row>
    <row r="1034025" customHeight="1" spans="1:2">
      <c r="A1034025" s="9"/>
      <c r="B1034025" s="9"/>
    </row>
    <row r="1034026" customHeight="1" spans="1:2">
      <c r="A1034026" s="9"/>
      <c r="B1034026" s="9"/>
    </row>
    <row r="1034027" customHeight="1" spans="1:2">
      <c r="A1034027" s="9"/>
      <c r="B1034027" s="9"/>
    </row>
    <row r="1034028" customHeight="1" spans="1:2">
      <c r="A1034028" s="9"/>
      <c r="B1034028" s="9"/>
    </row>
    <row r="1034029" customHeight="1" spans="1:2">
      <c r="A1034029" s="9"/>
      <c r="B1034029" s="9"/>
    </row>
    <row r="1034030" customHeight="1" spans="1:2">
      <c r="A1034030" s="9"/>
      <c r="B1034030" s="9"/>
    </row>
    <row r="1034031" customHeight="1" spans="1:2">
      <c r="A1034031" s="9"/>
      <c r="B1034031" s="9"/>
    </row>
    <row r="1034032" customHeight="1" spans="1:2">
      <c r="A1034032" s="9"/>
      <c r="B1034032" s="9"/>
    </row>
    <row r="1034033" customHeight="1" spans="1:2">
      <c r="A1034033" s="9"/>
      <c r="B1034033" s="9"/>
    </row>
    <row r="1034034" customHeight="1" spans="1:2">
      <c r="A1034034" s="9"/>
      <c r="B1034034" s="9"/>
    </row>
    <row r="1034035" customHeight="1" spans="1:2">
      <c r="A1034035" s="9"/>
      <c r="B1034035" s="9"/>
    </row>
    <row r="1034036" customHeight="1" spans="1:2">
      <c r="A1034036" s="9"/>
      <c r="B1034036" s="9"/>
    </row>
    <row r="1034037" customHeight="1" spans="1:2">
      <c r="A1034037" s="9"/>
      <c r="B1034037" s="9"/>
    </row>
    <row r="1034038" customHeight="1" spans="1:2">
      <c r="A1034038" s="9"/>
      <c r="B1034038" s="9"/>
    </row>
    <row r="1034039" customHeight="1" spans="1:2">
      <c r="A1034039" s="9"/>
      <c r="B1034039" s="9"/>
    </row>
    <row r="1034040" customHeight="1" spans="1:2">
      <c r="A1034040" s="9"/>
      <c r="B1034040" s="9"/>
    </row>
    <row r="1034041" customHeight="1" spans="1:2">
      <c r="A1034041" s="9"/>
      <c r="B1034041" s="9"/>
    </row>
    <row r="1034042" customHeight="1" spans="1:2">
      <c r="A1034042" s="9"/>
      <c r="B1034042" s="9"/>
    </row>
    <row r="1034043" customHeight="1" spans="1:2">
      <c r="A1034043" s="9"/>
      <c r="B1034043" s="9"/>
    </row>
    <row r="1034044" customHeight="1" spans="1:2">
      <c r="A1034044" s="9"/>
      <c r="B1034044" s="9"/>
    </row>
    <row r="1034045" customHeight="1" spans="1:2">
      <c r="A1034045" s="9"/>
      <c r="B1034045" s="9"/>
    </row>
    <row r="1034046" customHeight="1" spans="1:2">
      <c r="A1034046" s="9"/>
      <c r="B1034046" s="9"/>
    </row>
    <row r="1034047" customHeight="1" spans="1:2">
      <c r="A1034047" s="9"/>
      <c r="B1034047" s="9"/>
    </row>
    <row r="1034048" customHeight="1" spans="1:2">
      <c r="A1034048" s="9"/>
      <c r="B1034048" s="9"/>
    </row>
    <row r="1034049" customHeight="1" spans="1:2">
      <c r="A1034049" s="9"/>
      <c r="B1034049" s="9"/>
    </row>
    <row r="1034050" customHeight="1" spans="1:2">
      <c r="A1034050" s="9"/>
      <c r="B1034050" s="9"/>
    </row>
    <row r="1034051" customHeight="1" spans="1:2">
      <c r="A1034051" s="9"/>
      <c r="B1034051" s="9"/>
    </row>
    <row r="1034052" customHeight="1" spans="1:2">
      <c r="A1034052" s="9"/>
      <c r="B1034052" s="9"/>
    </row>
    <row r="1034053" customHeight="1" spans="1:2">
      <c r="A1034053" s="9"/>
      <c r="B1034053" s="9"/>
    </row>
    <row r="1034054" customHeight="1" spans="1:2">
      <c r="A1034054" s="9"/>
      <c r="B1034054" s="9"/>
    </row>
    <row r="1034055" customHeight="1" spans="1:2">
      <c r="A1034055" s="9"/>
      <c r="B1034055" s="9"/>
    </row>
    <row r="1034056" customHeight="1" spans="1:2">
      <c r="A1034056" s="9"/>
      <c r="B1034056" s="9"/>
    </row>
    <row r="1034057" customHeight="1" spans="1:2">
      <c r="A1034057" s="9"/>
      <c r="B1034057" s="9"/>
    </row>
    <row r="1034058" customHeight="1" spans="1:2">
      <c r="A1034058" s="9"/>
      <c r="B1034058" s="9"/>
    </row>
    <row r="1034059" customHeight="1" spans="1:2">
      <c r="A1034059" s="9"/>
      <c r="B1034059" s="9"/>
    </row>
    <row r="1034060" customHeight="1" spans="1:2">
      <c r="A1034060" s="9"/>
      <c r="B1034060" s="9"/>
    </row>
    <row r="1034061" customHeight="1" spans="1:2">
      <c r="A1034061" s="9"/>
      <c r="B1034061" s="9"/>
    </row>
    <row r="1034062" customHeight="1" spans="1:2">
      <c r="A1034062" s="9"/>
      <c r="B1034062" s="9"/>
    </row>
    <row r="1034063" customHeight="1" spans="1:2">
      <c r="A1034063" s="9"/>
      <c r="B1034063" s="9"/>
    </row>
    <row r="1034064" customHeight="1" spans="1:2">
      <c r="A1034064" s="9"/>
      <c r="B1034064" s="9"/>
    </row>
    <row r="1034065" customHeight="1" spans="1:2">
      <c r="A1034065" s="9"/>
      <c r="B1034065" s="9"/>
    </row>
    <row r="1034066" customHeight="1" spans="1:2">
      <c r="A1034066" s="9"/>
      <c r="B1034066" s="9"/>
    </row>
    <row r="1034067" customHeight="1" spans="1:2">
      <c r="A1034067" s="9"/>
      <c r="B1034067" s="9"/>
    </row>
    <row r="1034068" customHeight="1" spans="1:2">
      <c r="A1034068" s="9"/>
      <c r="B1034068" s="9"/>
    </row>
    <row r="1034069" customHeight="1" spans="1:2">
      <c r="A1034069" s="9"/>
      <c r="B1034069" s="9"/>
    </row>
    <row r="1034070" customHeight="1" spans="1:2">
      <c r="A1034070" s="9"/>
      <c r="B1034070" s="9"/>
    </row>
    <row r="1034071" customHeight="1" spans="1:2">
      <c r="A1034071" s="9"/>
      <c r="B1034071" s="9"/>
    </row>
    <row r="1034072" customHeight="1" spans="1:2">
      <c r="A1034072" s="9"/>
      <c r="B1034072" s="9"/>
    </row>
    <row r="1034073" customHeight="1" spans="1:2">
      <c r="A1034073" s="9"/>
      <c r="B1034073" s="9"/>
    </row>
    <row r="1034074" customHeight="1" spans="1:2">
      <c r="A1034074" s="9"/>
      <c r="B1034074" s="9"/>
    </row>
    <row r="1034075" customHeight="1" spans="1:2">
      <c r="A1034075" s="9"/>
      <c r="B1034075" s="9"/>
    </row>
    <row r="1034076" customHeight="1" spans="1:2">
      <c r="A1034076" s="9"/>
      <c r="B1034076" s="9"/>
    </row>
    <row r="1034077" customHeight="1" spans="1:2">
      <c r="A1034077" s="9"/>
      <c r="B1034077" s="9"/>
    </row>
    <row r="1034078" customHeight="1" spans="1:2">
      <c r="A1034078" s="9"/>
      <c r="B1034078" s="9"/>
    </row>
    <row r="1034079" customHeight="1" spans="1:2">
      <c r="A1034079" s="9"/>
      <c r="B1034079" s="9"/>
    </row>
    <row r="1034080" customHeight="1" spans="1:2">
      <c r="A1034080" s="9"/>
      <c r="B1034080" s="9"/>
    </row>
    <row r="1034081" customHeight="1" spans="1:2">
      <c r="A1034081" s="9"/>
      <c r="B1034081" s="9"/>
    </row>
    <row r="1034082" customHeight="1" spans="1:2">
      <c r="A1034082" s="9"/>
      <c r="B1034082" s="9"/>
    </row>
    <row r="1034083" customHeight="1" spans="1:2">
      <c r="A1034083" s="9"/>
      <c r="B1034083" s="9"/>
    </row>
    <row r="1034084" customHeight="1" spans="1:2">
      <c r="A1034084" s="9"/>
      <c r="B1034084" s="9"/>
    </row>
    <row r="1034085" customHeight="1" spans="1:2">
      <c r="A1034085" s="9"/>
      <c r="B1034085" s="9"/>
    </row>
    <row r="1034086" customHeight="1" spans="1:2">
      <c r="A1034086" s="9"/>
      <c r="B1034086" s="9"/>
    </row>
    <row r="1034087" customHeight="1" spans="1:2">
      <c r="A1034087" s="9"/>
      <c r="B1034087" s="9"/>
    </row>
    <row r="1034088" customHeight="1" spans="1:2">
      <c r="A1034088" s="9"/>
      <c r="B1034088" s="9"/>
    </row>
    <row r="1034089" customHeight="1" spans="1:2">
      <c r="A1034089" s="9"/>
      <c r="B1034089" s="9"/>
    </row>
    <row r="1034090" customHeight="1" spans="1:2">
      <c r="A1034090" s="9"/>
      <c r="B1034090" s="9"/>
    </row>
    <row r="1034091" customHeight="1" spans="1:2">
      <c r="A1034091" s="9"/>
      <c r="B1034091" s="9"/>
    </row>
    <row r="1034092" customHeight="1" spans="1:2">
      <c r="A1034092" s="9"/>
      <c r="B1034092" s="9"/>
    </row>
    <row r="1034093" customHeight="1" spans="1:2">
      <c r="A1034093" s="9"/>
      <c r="B1034093" s="9"/>
    </row>
    <row r="1034094" customHeight="1" spans="1:2">
      <c r="A1034094" s="9"/>
      <c r="B1034094" s="9"/>
    </row>
    <row r="1034095" customHeight="1" spans="1:2">
      <c r="A1034095" s="9"/>
      <c r="B1034095" s="9"/>
    </row>
    <row r="1034096" customHeight="1" spans="1:2">
      <c r="A1034096" s="9"/>
      <c r="B1034096" s="9"/>
    </row>
    <row r="1034097" customHeight="1" spans="1:2">
      <c r="A1034097" s="9"/>
      <c r="B1034097" s="9"/>
    </row>
    <row r="1034098" customHeight="1" spans="1:2">
      <c r="A1034098" s="9"/>
      <c r="B1034098" s="9"/>
    </row>
    <row r="1034099" customHeight="1" spans="1:2">
      <c r="A1034099" s="9"/>
      <c r="B1034099" s="9"/>
    </row>
    <row r="1034100" customHeight="1" spans="1:2">
      <c r="A1034100" s="9"/>
      <c r="B1034100" s="9"/>
    </row>
    <row r="1034101" customHeight="1" spans="1:2">
      <c r="A1034101" s="9"/>
      <c r="B1034101" s="9"/>
    </row>
    <row r="1034102" customHeight="1" spans="1:2">
      <c r="A1034102" s="9"/>
      <c r="B1034102" s="9"/>
    </row>
    <row r="1034103" customHeight="1" spans="1:2">
      <c r="A1034103" s="9"/>
      <c r="B1034103" s="9"/>
    </row>
    <row r="1034104" customHeight="1" spans="1:2">
      <c r="A1034104" s="9"/>
      <c r="B1034104" s="9"/>
    </row>
    <row r="1034105" customHeight="1" spans="1:2">
      <c r="A1034105" s="9"/>
      <c r="B1034105" s="9"/>
    </row>
    <row r="1034106" customHeight="1" spans="1:2">
      <c r="A1034106" s="9"/>
      <c r="B1034106" s="9"/>
    </row>
    <row r="1034107" customHeight="1" spans="1:2">
      <c r="A1034107" s="9"/>
      <c r="B1034107" s="9"/>
    </row>
    <row r="1034108" customHeight="1" spans="1:2">
      <c r="A1034108" s="9"/>
      <c r="B1034108" s="9"/>
    </row>
    <row r="1034109" customHeight="1" spans="1:2">
      <c r="A1034109" s="9"/>
      <c r="B1034109" s="9"/>
    </row>
    <row r="1034110" customHeight="1" spans="1:2">
      <c r="A1034110" s="9"/>
      <c r="B1034110" s="9"/>
    </row>
    <row r="1034111" customHeight="1" spans="1:2">
      <c r="A1034111" s="9"/>
      <c r="B1034111" s="9"/>
    </row>
    <row r="1034112" customHeight="1" spans="1:2">
      <c r="A1034112" s="9"/>
      <c r="B1034112" s="9"/>
    </row>
    <row r="1034113" customHeight="1" spans="1:2">
      <c r="A1034113" s="9"/>
      <c r="B1034113" s="9"/>
    </row>
    <row r="1034114" customHeight="1" spans="1:2">
      <c r="A1034114" s="9"/>
      <c r="B1034114" s="9"/>
    </row>
    <row r="1034115" customHeight="1" spans="1:2">
      <c r="A1034115" s="9"/>
      <c r="B1034115" s="9"/>
    </row>
    <row r="1034116" customHeight="1" spans="1:2">
      <c r="A1034116" s="9"/>
      <c r="B1034116" s="9"/>
    </row>
    <row r="1034117" customHeight="1" spans="1:2">
      <c r="A1034117" s="9"/>
      <c r="B1034117" s="9"/>
    </row>
    <row r="1034118" customHeight="1" spans="1:2">
      <c r="A1034118" s="9"/>
      <c r="B1034118" s="9"/>
    </row>
    <row r="1034119" customHeight="1" spans="1:2">
      <c r="A1034119" s="9"/>
      <c r="B1034119" s="9"/>
    </row>
    <row r="1034120" customHeight="1" spans="1:2">
      <c r="A1034120" s="9"/>
      <c r="B1034120" s="9"/>
    </row>
    <row r="1034121" customHeight="1" spans="1:2">
      <c r="A1034121" s="9"/>
      <c r="B1034121" s="9"/>
    </row>
    <row r="1034122" customHeight="1" spans="1:2">
      <c r="A1034122" s="9"/>
      <c r="B1034122" s="9"/>
    </row>
    <row r="1034123" customHeight="1" spans="1:2">
      <c r="A1034123" s="9"/>
      <c r="B1034123" s="9"/>
    </row>
    <row r="1034124" customHeight="1" spans="1:2">
      <c r="A1034124" s="9"/>
      <c r="B1034124" s="9"/>
    </row>
    <row r="1034125" customHeight="1" spans="1:2">
      <c r="A1034125" s="9"/>
      <c r="B1034125" s="9"/>
    </row>
    <row r="1034126" customHeight="1" spans="1:2">
      <c r="A1034126" s="9"/>
      <c r="B1034126" s="9"/>
    </row>
    <row r="1034127" customHeight="1" spans="1:2">
      <c r="A1034127" s="9"/>
      <c r="B1034127" s="9"/>
    </row>
    <row r="1034128" customHeight="1" spans="1:2">
      <c r="A1034128" s="9"/>
      <c r="B1034128" s="9"/>
    </row>
    <row r="1034129" customHeight="1" spans="1:2">
      <c r="A1034129" s="9"/>
      <c r="B1034129" s="9"/>
    </row>
    <row r="1034130" customHeight="1" spans="1:2">
      <c r="A1034130" s="9"/>
      <c r="B1034130" s="9"/>
    </row>
    <row r="1034131" customHeight="1" spans="1:2">
      <c r="A1034131" s="9"/>
      <c r="B1034131" s="9"/>
    </row>
    <row r="1034132" customHeight="1" spans="1:2">
      <c r="A1034132" s="9"/>
      <c r="B1034132" s="9"/>
    </row>
    <row r="1034133" customHeight="1" spans="1:2">
      <c r="A1034133" s="9"/>
      <c r="B1034133" s="9"/>
    </row>
    <row r="1034134" customHeight="1" spans="1:2">
      <c r="A1034134" s="9"/>
      <c r="B1034134" s="9"/>
    </row>
    <row r="1034135" customHeight="1" spans="1:2">
      <c r="A1034135" s="9"/>
      <c r="B1034135" s="9"/>
    </row>
    <row r="1034136" customHeight="1" spans="1:2">
      <c r="A1034136" s="9"/>
      <c r="B1034136" s="9"/>
    </row>
    <row r="1034137" customHeight="1" spans="1:2">
      <c r="A1034137" s="9"/>
      <c r="B1034137" s="9"/>
    </row>
    <row r="1034138" customHeight="1" spans="1:2">
      <c r="A1034138" s="9"/>
      <c r="B1034138" s="9"/>
    </row>
    <row r="1034139" customHeight="1" spans="1:2">
      <c r="A1034139" s="9"/>
      <c r="B1034139" s="9"/>
    </row>
    <row r="1034140" customHeight="1" spans="1:2">
      <c r="A1034140" s="9"/>
      <c r="B1034140" s="9"/>
    </row>
    <row r="1034141" customHeight="1" spans="1:2">
      <c r="A1034141" s="9"/>
      <c r="B1034141" s="9"/>
    </row>
    <row r="1034142" customHeight="1" spans="1:2">
      <c r="A1034142" s="9"/>
      <c r="B1034142" s="9"/>
    </row>
    <row r="1034143" customHeight="1" spans="1:2">
      <c r="A1034143" s="9"/>
      <c r="B1034143" s="9"/>
    </row>
    <row r="1034144" customHeight="1" spans="1:2">
      <c r="A1034144" s="9"/>
      <c r="B1034144" s="9"/>
    </row>
    <row r="1034145" customHeight="1" spans="1:2">
      <c r="A1034145" s="9"/>
      <c r="B1034145" s="9"/>
    </row>
    <row r="1034146" customHeight="1" spans="1:2">
      <c r="A1034146" s="9"/>
      <c r="B1034146" s="9"/>
    </row>
    <row r="1034147" customHeight="1" spans="1:2">
      <c r="A1034147" s="9"/>
      <c r="B1034147" s="9"/>
    </row>
    <row r="1034148" customHeight="1" spans="1:2">
      <c r="A1034148" s="9"/>
      <c r="B1034148" s="9"/>
    </row>
    <row r="1034149" customHeight="1" spans="1:2">
      <c r="A1034149" s="9"/>
      <c r="B1034149" s="9"/>
    </row>
    <row r="1034150" customHeight="1" spans="1:2">
      <c r="A1034150" s="9"/>
      <c r="B1034150" s="9"/>
    </row>
    <row r="1034151" customHeight="1" spans="1:2">
      <c r="A1034151" s="9"/>
      <c r="B1034151" s="9"/>
    </row>
    <row r="1034152" customHeight="1" spans="1:2">
      <c r="A1034152" s="9"/>
      <c r="B1034152" s="9"/>
    </row>
    <row r="1034153" customHeight="1" spans="1:2">
      <c r="A1034153" s="9"/>
      <c r="B1034153" s="9"/>
    </row>
    <row r="1034154" customHeight="1" spans="1:2">
      <c r="A1034154" s="9"/>
      <c r="B1034154" s="9"/>
    </row>
    <row r="1034155" customHeight="1" spans="1:2">
      <c r="A1034155" s="9"/>
      <c r="B1034155" s="9"/>
    </row>
    <row r="1034156" customHeight="1" spans="1:2">
      <c r="A1034156" s="9"/>
      <c r="B1034156" s="9"/>
    </row>
    <row r="1034157" customHeight="1" spans="1:2">
      <c r="A1034157" s="9"/>
      <c r="B1034157" s="9"/>
    </row>
    <row r="1034158" customHeight="1" spans="1:2">
      <c r="A1034158" s="9"/>
      <c r="B1034158" s="9"/>
    </row>
    <row r="1034159" customHeight="1" spans="1:2">
      <c r="A1034159" s="9"/>
      <c r="B1034159" s="9"/>
    </row>
    <row r="1034160" customHeight="1" spans="1:2">
      <c r="A1034160" s="9"/>
      <c r="B1034160" s="9"/>
    </row>
    <row r="1034161" customHeight="1" spans="1:2">
      <c r="A1034161" s="9"/>
      <c r="B1034161" s="9"/>
    </row>
    <row r="1034162" customHeight="1" spans="1:2">
      <c r="A1034162" s="9"/>
      <c r="B1034162" s="9"/>
    </row>
    <row r="1034163" customHeight="1" spans="1:2">
      <c r="A1034163" s="9"/>
      <c r="B1034163" s="9"/>
    </row>
    <row r="1034164" customHeight="1" spans="1:2">
      <c r="A1034164" s="9"/>
      <c r="B1034164" s="9"/>
    </row>
    <row r="1034165" customHeight="1" spans="1:2">
      <c r="A1034165" s="9"/>
      <c r="B1034165" s="9"/>
    </row>
    <row r="1034166" customHeight="1" spans="1:2">
      <c r="A1034166" s="9"/>
      <c r="B1034166" s="9"/>
    </row>
    <row r="1034167" customHeight="1" spans="1:2">
      <c r="A1034167" s="9"/>
      <c r="B1034167" s="9"/>
    </row>
    <row r="1034168" customHeight="1" spans="1:2">
      <c r="A1034168" s="9"/>
      <c r="B1034168" s="9"/>
    </row>
    <row r="1034169" customHeight="1" spans="1:2">
      <c r="A1034169" s="9"/>
      <c r="B1034169" s="9"/>
    </row>
    <row r="1034170" customHeight="1" spans="1:2">
      <c r="A1034170" s="9"/>
      <c r="B1034170" s="9"/>
    </row>
    <row r="1034171" customHeight="1" spans="1:2">
      <c r="A1034171" s="9"/>
      <c r="B1034171" s="9"/>
    </row>
    <row r="1034172" customHeight="1" spans="1:2">
      <c r="A1034172" s="9"/>
      <c r="B1034172" s="9"/>
    </row>
    <row r="1034173" customHeight="1" spans="1:2">
      <c r="A1034173" s="9"/>
      <c r="B1034173" s="9"/>
    </row>
    <row r="1034174" customHeight="1" spans="1:2">
      <c r="A1034174" s="9"/>
      <c r="B1034174" s="9"/>
    </row>
    <row r="1034175" customHeight="1" spans="1:2">
      <c r="A1034175" s="9"/>
      <c r="B1034175" s="9"/>
    </row>
    <row r="1034176" customHeight="1" spans="1:2">
      <c r="A1034176" s="9"/>
      <c r="B1034176" s="9"/>
    </row>
    <row r="1034177" customHeight="1" spans="1:2">
      <c r="A1034177" s="9"/>
      <c r="B1034177" s="9"/>
    </row>
    <row r="1034178" customHeight="1" spans="1:2">
      <c r="A1034178" s="9"/>
      <c r="B1034178" s="9"/>
    </row>
    <row r="1034179" customHeight="1" spans="1:2">
      <c r="A1034179" s="9"/>
      <c r="B1034179" s="9"/>
    </row>
    <row r="1034180" customHeight="1" spans="1:2">
      <c r="A1034180" s="9"/>
      <c r="B1034180" s="9"/>
    </row>
    <row r="1034181" customHeight="1" spans="1:2">
      <c r="A1034181" s="9"/>
      <c r="B1034181" s="9"/>
    </row>
    <row r="1034182" customHeight="1" spans="1:2">
      <c r="A1034182" s="9"/>
      <c r="B1034182" s="9"/>
    </row>
    <row r="1034183" customHeight="1" spans="1:2">
      <c r="A1034183" s="9"/>
      <c r="B1034183" s="9"/>
    </row>
    <row r="1034184" customHeight="1" spans="1:2">
      <c r="A1034184" s="9"/>
      <c r="B1034184" s="9"/>
    </row>
    <row r="1034185" customHeight="1" spans="1:2">
      <c r="A1034185" s="9"/>
      <c r="B1034185" s="9"/>
    </row>
    <row r="1034186" customHeight="1" spans="1:2">
      <c r="A1034186" s="9"/>
      <c r="B1034186" s="9"/>
    </row>
    <row r="1034187" customHeight="1" spans="1:2">
      <c r="A1034187" s="9"/>
      <c r="B1034187" s="9"/>
    </row>
    <row r="1034188" customHeight="1" spans="1:2">
      <c r="A1034188" s="9"/>
      <c r="B1034188" s="9"/>
    </row>
    <row r="1034189" customHeight="1" spans="1:2">
      <c r="A1034189" s="9"/>
      <c r="B1034189" s="9"/>
    </row>
    <row r="1034190" customHeight="1" spans="1:2">
      <c r="A1034190" s="9"/>
      <c r="B1034190" s="9"/>
    </row>
    <row r="1034191" customHeight="1" spans="1:2">
      <c r="A1034191" s="9"/>
      <c r="B1034191" s="9"/>
    </row>
    <row r="1034192" customHeight="1" spans="1:2">
      <c r="A1034192" s="9"/>
      <c r="B1034192" s="9"/>
    </row>
    <row r="1034193" customHeight="1" spans="1:2">
      <c r="A1034193" s="9"/>
      <c r="B1034193" s="9"/>
    </row>
    <row r="1034194" customHeight="1" spans="1:2">
      <c r="A1034194" s="9"/>
      <c r="B1034194" s="9"/>
    </row>
    <row r="1034195" customHeight="1" spans="1:2">
      <c r="A1034195" s="9"/>
      <c r="B1034195" s="9"/>
    </row>
    <row r="1034196" customHeight="1" spans="1:2">
      <c r="A1034196" s="9"/>
      <c r="B1034196" s="9"/>
    </row>
    <row r="1034197" customHeight="1" spans="1:2">
      <c r="A1034197" s="9"/>
      <c r="B1034197" s="9"/>
    </row>
    <row r="1034198" customHeight="1" spans="1:2">
      <c r="A1034198" s="9"/>
      <c r="B1034198" s="9"/>
    </row>
    <row r="1034199" customHeight="1" spans="1:2">
      <c r="A1034199" s="9"/>
      <c r="B1034199" s="9"/>
    </row>
    <row r="1034200" customHeight="1" spans="1:2">
      <c r="A1034200" s="9"/>
      <c r="B1034200" s="9"/>
    </row>
    <row r="1034201" customHeight="1" spans="1:2">
      <c r="A1034201" s="9"/>
      <c r="B1034201" s="9"/>
    </row>
    <row r="1034202" customHeight="1" spans="1:2">
      <c r="A1034202" s="9"/>
      <c r="B1034202" s="9"/>
    </row>
    <row r="1034203" customHeight="1" spans="1:2">
      <c r="A1034203" s="9"/>
      <c r="B1034203" s="9"/>
    </row>
    <row r="1034204" customHeight="1" spans="1:2">
      <c r="A1034204" s="9"/>
      <c r="B1034204" s="9"/>
    </row>
    <row r="1034205" customHeight="1" spans="1:2">
      <c r="A1034205" s="9"/>
      <c r="B1034205" s="9"/>
    </row>
    <row r="1034206" customHeight="1" spans="1:2">
      <c r="A1034206" s="9"/>
      <c r="B1034206" s="9"/>
    </row>
    <row r="1034207" customHeight="1" spans="1:2">
      <c r="A1034207" s="9"/>
      <c r="B1034207" s="9"/>
    </row>
    <row r="1034208" customHeight="1" spans="1:2">
      <c r="A1034208" s="9"/>
      <c r="B1034208" s="9"/>
    </row>
    <row r="1034209" customHeight="1" spans="1:2">
      <c r="A1034209" s="9"/>
      <c r="B1034209" s="9"/>
    </row>
    <row r="1034210" customHeight="1" spans="1:2">
      <c r="A1034210" s="9"/>
      <c r="B1034210" s="9"/>
    </row>
    <row r="1034211" customHeight="1" spans="1:2">
      <c r="A1034211" s="9"/>
      <c r="B1034211" s="9"/>
    </row>
    <row r="1034212" customHeight="1" spans="1:2">
      <c r="A1034212" s="9"/>
      <c r="B1034212" s="9"/>
    </row>
    <row r="1034213" customHeight="1" spans="1:2">
      <c r="A1034213" s="9"/>
      <c r="B1034213" s="9"/>
    </row>
    <row r="1034214" customHeight="1" spans="1:2">
      <c r="A1034214" s="9"/>
      <c r="B1034214" s="9"/>
    </row>
    <row r="1034215" customHeight="1" spans="1:2">
      <c r="A1034215" s="9"/>
      <c r="B1034215" s="9"/>
    </row>
    <row r="1034216" customHeight="1" spans="1:2">
      <c r="A1034216" s="9"/>
      <c r="B1034216" s="9"/>
    </row>
    <row r="1034217" customHeight="1" spans="1:2">
      <c r="A1034217" s="9"/>
      <c r="B1034217" s="9"/>
    </row>
    <row r="1034218" customHeight="1" spans="1:2">
      <c r="A1034218" s="9"/>
      <c r="B1034218" s="9"/>
    </row>
    <row r="1034219" customHeight="1" spans="1:2">
      <c r="A1034219" s="9"/>
      <c r="B1034219" s="9"/>
    </row>
    <row r="1034220" customHeight="1" spans="1:2">
      <c r="A1034220" s="9"/>
      <c r="B1034220" s="9"/>
    </row>
    <row r="1034221" customHeight="1" spans="1:2">
      <c r="A1034221" s="9"/>
      <c r="B1034221" s="9"/>
    </row>
    <row r="1034222" customHeight="1" spans="1:2">
      <c r="A1034222" s="9"/>
      <c r="B1034222" s="9"/>
    </row>
    <row r="1034223" customHeight="1" spans="1:2">
      <c r="A1034223" s="9"/>
      <c r="B1034223" s="9"/>
    </row>
    <row r="1034224" customHeight="1" spans="1:2">
      <c r="A1034224" s="9"/>
      <c r="B1034224" s="9"/>
    </row>
    <row r="1034225" customHeight="1" spans="1:2">
      <c r="A1034225" s="9"/>
      <c r="B1034225" s="9"/>
    </row>
    <row r="1034226" customHeight="1" spans="1:2">
      <c r="A1034226" s="9"/>
      <c r="B1034226" s="9"/>
    </row>
    <row r="1034227" customHeight="1" spans="1:2">
      <c r="A1034227" s="9"/>
      <c r="B1034227" s="9"/>
    </row>
    <row r="1034228" customHeight="1" spans="1:2">
      <c r="A1034228" s="9"/>
      <c r="B1034228" s="9"/>
    </row>
    <row r="1034229" customHeight="1" spans="1:2">
      <c r="A1034229" s="9"/>
      <c r="B1034229" s="9"/>
    </row>
    <row r="1034230" customHeight="1" spans="1:2">
      <c r="A1034230" s="9"/>
      <c r="B1034230" s="9"/>
    </row>
    <row r="1034231" customHeight="1" spans="1:2">
      <c r="A1034231" s="9"/>
      <c r="B1034231" s="9"/>
    </row>
    <row r="1034232" customHeight="1" spans="1:2">
      <c r="A1034232" s="9"/>
      <c r="B1034232" s="9"/>
    </row>
    <row r="1034233" customHeight="1" spans="1:2">
      <c r="A1034233" s="9"/>
      <c r="B1034233" s="9"/>
    </row>
    <row r="1034234" customHeight="1" spans="1:2">
      <c r="A1034234" s="9"/>
      <c r="B1034234" s="9"/>
    </row>
    <row r="1034235" customHeight="1" spans="1:2">
      <c r="A1034235" s="9"/>
      <c r="B1034235" s="9"/>
    </row>
    <row r="1034236" customHeight="1" spans="1:2">
      <c r="A1034236" s="9"/>
      <c r="B1034236" s="9"/>
    </row>
    <row r="1034237" customHeight="1" spans="1:2">
      <c r="A1034237" s="9"/>
      <c r="B1034237" s="9"/>
    </row>
    <row r="1034238" customHeight="1" spans="1:2">
      <c r="A1034238" s="9"/>
      <c r="B1034238" s="9"/>
    </row>
    <row r="1034239" customHeight="1" spans="1:2">
      <c r="A1034239" s="9"/>
      <c r="B1034239" s="9"/>
    </row>
    <row r="1034240" customHeight="1" spans="1:2">
      <c r="A1034240" s="9"/>
      <c r="B1034240" s="9"/>
    </row>
    <row r="1034241" customHeight="1" spans="1:2">
      <c r="A1034241" s="9"/>
      <c r="B1034241" s="9"/>
    </row>
    <row r="1034242" customHeight="1" spans="1:2">
      <c r="A1034242" s="9"/>
      <c r="B1034242" s="9"/>
    </row>
    <row r="1034243" customHeight="1" spans="1:2">
      <c r="A1034243" s="9"/>
      <c r="B1034243" s="9"/>
    </row>
    <row r="1034244" customHeight="1" spans="1:2">
      <c r="A1034244" s="9"/>
      <c r="B1034244" s="9"/>
    </row>
    <row r="1034245" customHeight="1" spans="1:2">
      <c r="A1034245" s="9"/>
      <c r="B1034245" s="9"/>
    </row>
    <row r="1034246" customHeight="1" spans="1:2">
      <c r="A1034246" s="9"/>
      <c r="B1034246" s="9"/>
    </row>
    <row r="1034247" customHeight="1" spans="1:2">
      <c r="A1034247" s="9"/>
      <c r="B1034247" s="9"/>
    </row>
    <row r="1034248" customHeight="1" spans="1:2">
      <c r="A1034248" s="9"/>
      <c r="B1034248" s="9"/>
    </row>
    <row r="1034249" customHeight="1" spans="1:2">
      <c r="A1034249" s="9"/>
      <c r="B1034249" s="9"/>
    </row>
    <row r="1034250" customHeight="1" spans="1:2">
      <c r="A1034250" s="9"/>
      <c r="B1034250" s="9"/>
    </row>
    <row r="1034251" customHeight="1" spans="1:2">
      <c r="A1034251" s="9"/>
      <c r="B1034251" s="9"/>
    </row>
    <row r="1034252" customHeight="1" spans="1:2">
      <c r="A1034252" s="9"/>
      <c r="B1034252" s="9"/>
    </row>
    <row r="1034253" customHeight="1" spans="1:2">
      <c r="A1034253" s="9"/>
      <c r="B1034253" s="9"/>
    </row>
    <row r="1034254" customHeight="1" spans="1:2">
      <c r="A1034254" s="9"/>
      <c r="B1034254" s="9"/>
    </row>
    <row r="1034255" customHeight="1" spans="1:2">
      <c r="A1034255" s="9"/>
      <c r="B1034255" s="9"/>
    </row>
    <row r="1034256" customHeight="1" spans="1:2">
      <c r="A1034256" s="9"/>
      <c r="B1034256" s="9"/>
    </row>
    <row r="1034257" customHeight="1" spans="1:2">
      <c r="A1034257" s="9"/>
      <c r="B1034257" s="9"/>
    </row>
    <row r="1034258" customHeight="1" spans="1:2">
      <c r="A1034258" s="9"/>
      <c r="B1034258" s="9"/>
    </row>
    <row r="1034259" customHeight="1" spans="1:2">
      <c r="A1034259" s="9"/>
      <c r="B1034259" s="9"/>
    </row>
    <row r="1034260" customHeight="1" spans="1:2">
      <c r="A1034260" s="9"/>
      <c r="B1034260" s="9"/>
    </row>
    <row r="1034261" customHeight="1" spans="1:2">
      <c r="A1034261" s="9"/>
      <c r="B1034261" s="9"/>
    </row>
    <row r="1034262" customHeight="1" spans="1:2">
      <c r="A1034262" s="9"/>
      <c r="B1034262" s="9"/>
    </row>
    <row r="1034263" customHeight="1" spans="1:2">
      <c r="A1034263" s="9"/>
      <c r="B1034263" s="9"/>
    </row>
    <row r="1034264" customHeight="1" spans="1:2">
      <c r="A1034264" s="9"/>
      <c r="B1034264" s="9"/>
    </row>
    <row r="1034265" customHeight="1" spans="1:2">
      <c r="A1034265" s="9"/>
      <c r="B1034265" s="9"/>
    </row>
    <row r="1034266" customHeight="1" spans="1:2">
      <c r="A1034266" s="9"/>
      <c r="B1034266" s="9"/>
    </row>
    <row r="1034267" customHeight="1" spans="1:2">
      <c r="A1034267" s="9"/>
      <c r="B1034267" s="9"/>
    </row>
    <row r="1034268" customHeight="1" spans="1:2">
      <c r="A1034268" s="9"/>
      <c r="B1034268" s="9"/>
    </row>
    <row r="1034269" customHeight="1" spans="1:2">
      <c r="A1034269" s="9"/>
      <c r="B1034269" s="9"/>
    </row>
    <row r="1034270" customHeight="1" spans="1:2">
      <c r="A1034270" s="9"/>
      <c r="B1034270" s="9"/>
    </row>
    <row r="1034271" customHeight="1" spans="1:2">
      <c r="A1034271" s="9"/>
      <c r="B1034271" s="9"/>
    </row>
    <row r="1034272" customHeight="1" spans="1:2">
      <c r="A1034272" s="9"/>
      <c r="B1034272" s="9"/>
    </row>
    <row r="1034273" customHeight="1" spans="1:2">
      <c r="A1034273" s="9"/>
      <c r="B1034273" s="9"/>
    </row>
    <row r="1034274" customHeight="1" spans="1:2">
      <c r="A1034274" s="9"/>
      <c r="B1034274" s="9"/>
    </row>
    <row r="1034275" customHeight="1" spans="1:2">
      <c r="A1034275" s="9"/>
      <c r="B1034275" s="9"/>
    </row>
    <row r="1034276" customHeight="1" spans="1:2">
      <c r="A1034276" s="9"/>
      <c r="B1034276" s="9"/>
    </row>
    <row r="1034277" customHeight="1" spans="1:2">
      <c r="A1034277" s="9"/>
      <c r="B1034277" s="9"/>
    </row>
    <row r="1034278" customHeight="1" spans="1:2">
      <c r="A1034278" s="9"/>
      <c r="B1034278" s="9"/>
    </row>
    <row r="1034279" customHeight="1" spans="1:2">
      <c r="A1034279" s="9"/>
      <c r="B1034279" s="9"/>
    </row>
    <row r="1034280" customHeight="1" spans="1:2">
      <c r="A1034280" s="9"/>
      <c r="B1034280" s="9"/>
    </row>
    <row r="1034281" customHeight="1" spans="1:2">
      <c r="A1034281" s="9"/>
      <c r="B1034281" s="9"/>
    </row>
    <row r="1034282" customHeight="1" spans="1:2">
      <c r="A1034282" s="9"/>
      <c r="B1034282" s="9"/>
    </row>
    <row r="1034283" customHeight="1" spans="1:2">
      <c r="A1034283" s="9"/>
      <c r="B1034283" s="9"/>
    </row>
    <row r="1034284" customHeight="1" spans="1:2">
      <c r="A1034284" s="9"/>
      <c r="B1034284" s="9"/>
    </row>
    <row r="1034285" customHeight="1" spans="1:2">
      <c r="A1034285" s="9"/>
      <c r="B1034285" s="9"/>
    </row>
    <row r="1034286" customHeight="1" spans="1:2">
      <c r="A1034286" s="9"/>
      <c r="B1034286" s="9"/>
    </row>
    <row r="1034287" customHeight="1" spans="1:2">
      <c r="A1034287" s="9"/>
      <c r="B1034287" s="9"/>
    </row>
    <row r="1034288" customHeight="1" spans="1:2">
      <c r="A1034288" s="9"/>
      <c r="B1034288" s="9"/>
    </row>
    <row r="1034289" customHeight="1" spans="1:2">
      <c r="A1034289" s="9"/>
      <c r="B1034289" s="9"/>
    </row>
    <row r="1034290" customHeight="1" spans="1:2">
      <c r="A1034290" s="9"/>
      <c r="B1034290" s="9"/>
    </row>
    <row r="1034291" customHeight="1" spans="1:2">
      <c r="A1034291" s="9"/>
      <c r="B1034291" s="9"/>
    </row>
    <row r="1034292" customHeight="1" spans="1:2">
      <c r="A1034292" s="9"/>
      <c r="B1034292" s="9"/>
    </row>
    <row r="1034293" customHeight="1" spans="1:2">
      <c r="A1034293" s="9"/>
      <c r="B1034293" s="9"/>
    </row>
    <row r="1034294" customHeight="1" spans="1:2">
      <c r="A1034294" s="9"/>
      <c r="B1034294" s="9"/>
    </row>
    <row r="1034295" customHeight="1" spans="1:2">
      <c r="A1034295" s="9"/>
      <c r="B1034295" s="9"/>
    </row>
    <row r="1034296" customHeight="1" spans="1:2">
      <c r="A1034296" s="9"/>
      <c r="B1034296" s="9"/>
    </row>
    <row r="1034297" customHeight="1" spans="1:2">
      <c r="A1034297" s="9"/>
      <c r="B1034297" s="9"/>
    </row>
    <row r="1034298" customHeight="1" spans="1:2">
      <c r="A1034298" s="9"/>
      <c r="B1034298" s="9"/>
    </row>
    <row r="1034299" customHeight="1" spans="1:2">
      <c r="A1034299" s="9"/>
      <c r="B1034299" s="9"/>
    </row>
    <row r="1034300" customHeight="1" spans="1:2">
      <c r="A1034300" s="9"/>
      <c r="B1034300" s="9"/>
    </row>
    <row r="1034301" customHeight="1" spans="1:2">
      <c r="A1034301" s="9"/>
      <c r="B1034301" s="9"/>
    </row>
    <row r="1034302" customHeight="1" spans="1:2">
      <c r="A1034302" s="9"/>
      <c r="B1034302" s="9"/>
    </row>
    <row r="1034303" customHeight="1" spans="1:2">
      <c r="A1034303" s="9"/>
      <c r="B1034303" s="9"/>
    </row>
    <row r="1034304" customHeight="1" spans="1:2">
      <c r="A1034304" s="9"/>
      <c r="B1034304" s="9"/>
    </row>
    <row r="1034305" customHeight="1" spans="1:2">
      <c r="A1034305" s="9"/>
      <c r="B1034305" s="9"/>
    </row>
    <row r="1034306" customHeight="1" spans="1:2">
      <c r="A1034306" s="9"/>
      <c r="B1034306" s="9"/>
    </row>
    <row r="1034307" customHeight="1" spans="1:2">
      <c r="A1034307" s="9"/>
      <c r="B1034307" s="9"/>
    </row>
    <row r="1034308" customHeight="1" spans="1:2">
      <c r="A1034308" s="9"/>
      <c r="B1034308" s="9"/>
    </row>
    <row r="1034309" customHeight="1" spans="1:2">
      <c r="A1034309" s="9"/>
      <c r="B1034309" s="9"/>
    </row>
    <row r="1034310" customHeight="1" spans="1:2">
      <c r="A1034310" s="9"/>
      <c r="B1034310" s="9"/>
    </row>
    <row r="1034311" customHeight="1" spans="1:2">
      <c r="A1034311" s="9"/>
      <c r="B1034311" s="9"/>
    </row>
    <row r="1034312" customHeight="1" spans="1:2">
      <c r="A1034312" s="9"/>
      <c r="B1034312" s="9"/>
    </row>
    <row r="1034313" customHeight="1" spans="1:2">
      <c r="A1034313" s="9"/>
      <c r="B1034313" s="9"/>
    </row>
    <row r="1034314" customHeight="1" spans="1:2">
      <c r="A1034314" s="9"/>
      <c r="B1034314" s="9"/>
    </row>
    <row r="1034315" customHeight="1" spans="1:2">
      <c r="A1034315" s="9"/>
      <c r="B1034315" s="9"/>
    </row>
    <row r="1034316" customHeight="1" spans="1:2">
      <c r="A1034316" s="9"/>
      <c r="B1034316" s="9"/>
    </row>
    <row r="1034317" customHeight="1" spans="1:2">
      <c r="A1034317" s="9"/>
      <c r="B1034317" s="9"/>
    </row>
    <row r="1034318" customHeight="1" spans="1:2">
      <c r="A1034318" s="9"/>
      <c r="B1034318" s="9"/>
    </row>
    <row r="1034319" customHeight="1" spans="1:2">
      <c r="A1034319" s="9"/>
      <c r="B1034319" s="9"/>
    </row>
    <row r="1034320" customHeight="1" spans="1:2">
      <c r="A1034320" s="9"/>
      <c r="B1034320" s="9"/>
    </row>
    <row r="1034321" customHeight="1" spans="1:2">
      <c r="A1034321" s="9"/>
      <c r="B1034321" s="9"/>
    </row>
    <row r="1034322" customHeight="1" spans="1:2">
      <c r="A1034322" s="9"/>
      <c r="B1034322" s="9"/>
    </row>
    <row r="1034323" customHeight="1" spans="1:2">
      <c r="A1034323" s="9"/>
      <c r="B1034323" s="9"/>
    </row>
    <row r="1034324" customHeight="1" spans="1:2">
      <c r="A1034324" s="9"/>
      <c r="B1034324" s="9"/>
    </row>
    <row r="1034325" customHeight="1" spans="1:2">
      <c r="A1034325" s="9"/>
      <c r="B1034325" s="9"/>
    </row>
    <row r="1034326" customHeight="1" spans="1:2">
      <c r="A1034326" s="9"/>
      <c r="B1034326" s="9"/>
    </row>
    <row r="1034327" customHeight="1" spans="1:2">
      <c r="A1034327" s="9"/>
      <c r="B1034327" s="9"/>
    </row>
    <row r="1034328" customHeight="1" spans="1:2">
      <c r="A1034328" s="9"/>
      <c r="B1034328" s="9"/>
    </row>
    <row r="1034329" customHeight="1" spans="1:2">
      <c r="A1034329" s="9"/>
      <c r="B1034329" s="9"/>
    </row>
    <row r="1034330" customHeight="1" spans="1:2">
      <c r="A1034330" s="9"/>
      <c r="B1034330" s="9"/>
    </row>
    <row r="1034331" customHeight="1" spans="1:2">
      <c r="A1034331" s="9"/>
      <c r="B1034331" s="9"/>
    </row>
    <row r="1034332" customHeight="1" spans="1:2">
      <c r="A1034332" s="9"/>
      <c r="B1034332" s="9"/>
    </row>
    <row r="1034333" customHeight="1" spans="1:2">
      <c r="A1034333" s="9"/>
      <c r="B1034333" s="9"/>
    </row>
    <row r="1034334" customHeight="1" spans="1:2">
      <c r="A1034334" s="9"/>
      <c r="B1034334" s="9"/>
    </row>
    <row r="1034335" customHeight="1" spans="1:2">
      <c r="A1034335" s="9"/>
      <c r="B1034335" s="9"/>
    </row>
    <row r="1034336" customHeight="1" spans="1:2">
      <c r="A1034336" s="9"/>
      <c r="B1034336" s="9"/>
    </row>
    <row r="1034337" customHeight="1" spans="1:2">
      <c r="A1034337" s="9"/>
      <c r="B1034337" s="9"/>
    </row>
    <row r="1034338" customHeight="1" spans="1:2">
      <c r="A1034338" s="9"/>
      <c r="B1034338" s="9"/>
    </row>
    <row r="1034339" customHeight="1" spans="1:2">
      <c r="A1034339" s="9"/>
      <c r="B1034339" s="9"/>
    </row>
    <row r="1034340" customHeight="1" spans="1:2">
      <c r="A1034340" s="9"/>
      <c r="B1034340" s="9"/>
    </row>
    <row r="1034341" customHeight="1" spans="1:2">
      <c r="A1034341" s="9"/>
      <c r="B1034341" s="9"/>
    </row>
    <row r="1034342" customHeight="1" spans="1:2">
      <c r="A1034342" s="9"/>
      <c r="B1034342" s="9"/>
    </row>
    <row r="1034343" customHeight="1" spans="1:2">
      <c r="A1034343" s="9"/>
      <c r="B1034343" s="9"/>
    </row>
    <row r="1034344" customHeight="1" spans="1:2">
      <c r="A1034344" s="9"/>
      <c r="B1034344" s="9"/>
    </row>
    <row r="1034345" customHeight="1" spans="1:2">
      <c r="A1034345" s="9"/>
      <c r="B1034345" s="9"/>
    </row>
    <row r="1034346" customHeight="1" spans="1:2">
      <c r="A1034346" s="9"/>
      <c r="B1034346" s="9"/>
    </row>
    <row r="1034347" customHeight="1" spans="1:2">
      <c r="A1034347" s="9"/>
      <c r="B1034347" s="9"/>
    </row>
    <row r="1034348" customHeight="1" spans="1:2">
      <c r="A1034348" s="9"/>
      <c r="B1034348" s="9"/>
    </row>
    <row r="1034349" customHeight="1" spans="1:2">
      <c r="A1034349" s="9"/>
      <c r="B1034349" s="9"/>
    </row>
    <row r="1034350" customHeight="1" spans="1:2">
      <c r="A1034350" s="9"/>
      <c r="B1034350" s="9"/>
    </row>
    <row r="1034351" customHeight="1" spans="1:2">
      <c r="A1034351" s="9"/>
      <c r="B1034351" s="9"/>
    </row>
    <row r="1034352" customHeight="1" spans="1:2">
      <c r="A1034352" s="9"/>
      <c r="B1034352" s="9"/>
    </row>
    <row r="1034353" customHeight="1" spans="1:2">
      <c r="A1034353" s="9"/>
      <c r="B1034353" s="9"/>
    </row>
    <row r="1034354" customHeight="1" spans="1:2">
      <c r="A1034354" s="9"/>
      <c r="B1034354" s="9"/>
    </row>
    <row r="1034355" customHeight="1" spans="1:2">
      <c r="A1034355" s="9"/>
      <c r="B1034355" s="9"/>
    </row>
    <row r="1034356" customHeight="1" spans="1:2">
      <c r="A1034356" s="9"/>
      <c r="B1034356" s="9"/>
    </row>
    <row r="1034357" customHeight="1" spans="1:2">
      <c r="A1034357" s="9"/>
      <c r="B1034357" s="9"/>
    </row>
    <row r="1034358" customHeight="1" spans="1:2">
      <c r="A1034358" s="9"/>
      <c r="B1034358" s="9"/>
    </row>
    <row r="1034359" customHeight="1" spans="1:2">
      <c r="A1034359" s="9"/>
      <c r="B1034359" s="9"/>
    </row>
    <row r="1034360" customHeight="1" spans="1:2">
      <c r="A1034360" s="9"/>
      <c r="B1034360" s="9"/>
    </row>
    <row r="1034361" customHeight="1" spans="1:2">
      <c r="A1034361" s="9"/>
      <c r="B1034361" s="9"/>
    </row>
    <row r="1034362" customHeight="1" spans="1:2">
      <c r="A1034362" s="9"/>
      <c r="B1034362" s="9"/>
    </row>
    <row r="1034363" customHeight="1" spans="1:2">
      <c r="A1034363" s="9"/>
      <c r="B1034363" s="9"/>
    </row>
    <row r="1034364" customHeight="1" spans="1:2">
      <c r="A1034364" s="9"/>
      <c r="B1034364" s="9"/>
    </row>
    <row r="1034365" customHeight="1" spans="1:2">
      <c r="A1034365" s="9"/>
      <c r="B1034365" s="9"/>
    </row>
    <row r="1034366" customHeight="1" spans="1:2">
      <c r="A1034366" s="9"/>
      <c r="B1034366" s="9"/>
    </row>
    <row r="1034367" customHeight="1" spans="1:2">
      <c r="A1034367" s="9"/>
      <c r="B1034367" s="9"/>
    </row>
    <row r="1034368" customHeight="1" spans="1:2">
      <c r="A1034368" s="9"/>
      <c r="B1034368" s="9"/>
    </row>
    <row r="1034369" customHeight="1" spans="1:2">
      <c r="A1034369" s="9"/>
      <c r="B1034369" s="9"/>
    </row>
    <row r="1034370" customHeight="1" spans="1:2">
      <c r="A1034370" s="9"/>
      <c r="B1034370" s="9"/>
    </row>
    <row r="1034371" customHeight="1" spans="1:2">
      <c r="A1034371" s="9"/>
      <c r="B1034371" s="9"/>
    </row>
    <row r="1034372" customHeight="1" spans="1:2">
      <c r="A1034372" s="9"/>
      <c r="B1034372" s="9"/>
    </row>
    <row r="1034373" customHeight="1" spans="1:2">
      <c r="A1034373" s="9"/>
      <c r="B1034373" s="9"/>
    </row>
    <row r="1034374" customHeight="1" spans="1:2">
      <c r="A1034374" s="9"/>
      <c r="B1034374" s="9"/>
    </row>
    <row r="1034375" customHeight="1" spans="1:2">
      <c r="A1034375" s="9"/>
      <c r="B1034375" s="9"/>
    </row>
    <row r="1034376" customHeight="1" spans="1:2">
      <c r="A1034376" s="9"/>
      <c r="B1034376" s="9"/>
    </row>
    <row r="1034377" customHeight="1" spans="1:2">
      <c r="A1034377" s="9"/>
      <c r="B1034377" s="9"/>
    </row>
    <row r="1034378" customHeight="1" spans="1:2">
      <c r="A1034378" s="9"/>
      <c r="B1034378" s="9"/>
    </row>
    <row r="1034379" customHeight="1" spans="1:2">
      <c r="A1034379" s="9"/>
      <c r="B1034379" s="9"/>
    </row>
    <row r="1034380" customHeight="1" spans="1:2">
      <c r="A1034380" s="9"/>
      <c r="B1034380" s="9"/>
    </row>
    <row r="1034381" customHeight="1" spans="1:2">
      <c r="A1034381" s="9"/>
      <c r="B1034381" s="9"/>
    </row>
    <row r="1034382" customHeight="1" spans="1:2">
      <c r="A1034382" s="9"/>
      <c r="B1034382" s="9"/>
    </row>
    <row r="1034383" customHeight="1" spans="1:2">
      <c r="A1034383" s="9"/>
      <c r="B1034383" s="9"/>
    </row>
    <row r="1034384" customHeight="1" spans="1:2">
      <c r="A1034384" s="9"/>
      <c r="B1034384" s="9"/>
    </row>
    <row r="1034385" customHeight="1" spans="1:2">
      <c r="A1034385" s="9"/>
      <c r="B1034385" s="9"/>
    </row>
    <row r="1034386" customHeight="1" spans="1:2">
      <c r="A1034386" s="9"/>
      <c r="B1034386" s="9"/>
    </row>
    <row r="1034387" customHeight="1" spans="1:2">
      <c r="A1034387" s="9"/>
      <c r="B1034387" s="9"/>
    </row>
    <row r="1034388" customHeight="1" spans="1:2">
      <c r="A1034388" s="9"/>
      <c r="B1034388" s="9"/>
    </row>
    <row r="1034389" customHeight="1" spans="1:2">
      <c r="A1034389" s="9"/>
      <c r="B1034389" s="9"/>
    </row>
    <row r="1034390" customHeight="1" spans="1:2">
      <c r="A1034390" s="9"/>
      <c r="B1034390" s="9"/>
    </row>
    <row r="1034391" customHeight="1" spans="1:2">
      <c r="A1034391" s="9"/>
      <c r="B1034391" s="9"/>
    </row>
    <row r="1034392" customHeight="1" spans="1:2">
      <c r="A1034392" s="9"/>
      <c r="B1034392" s="9"/>
    </row>
    <row r="1034393" customHeight="1" spans="1:2">
      <c r="A1034393" s="9"/>
      <c r="B1034393" s="9"/>
    </row>
    <row r="1034394" customHeight="1" spans="1:2">
      <c r="A1034394" s="9"/>
      <c r="B1034394" s="9"/>
    </row>
    <row r="1034395" customHeight="1" spans="1:2">
      <c r="A1034395" s="9"/>
      <c r="B1034395" s="9"/>
    </row>
    <row r="1034396" customHeight="1" spans="1:2">
      <c r="A1034396" s="9"/>
      <c r="B1034396" s="9"/>
    </row>
    <row r="1034397" customHeight="1" spans="1:2">
      <c r="A1034397" s="9"/>
      <c r="B1034397" s="9"/>
    </row>
    <row r="1034398" customHeight="1" spans="1:2">
      <c r="A1034398" s="9"/>
      <c r="B1034398" s="9"/>
    </row>
    <row r="1034399" customHeight="1" spans="1:2">
      <c r="A1034399" s="9"/>
      <c r="B1034399" s="9"/>
    </row>
    <row r="1034400" customHeight="1" spans="1:2">
      <c r="A1034400" s="9"/>
      <c r="B1034400" s="9"/>
    </row>
    <row r="1034401" customHeight="1" spans="1:2">
      <c r="A1034401" s="9"/>
      <c r="B1034401" s="9"/>
    </row>
    <row r="1034402" customHeight="1" spans="1:2">
      <c r="A1034402" s="9"/>
      <c r="B1034402" s="9"/>
    </row>
    <row r="1034403" customHeight="1" spans="1:2">
      <c r="A1034403" s="9"/>
      <c r="B1034403" s="9"/>
    </row>
    <row r="1034404" customHeight="1" spans="1:2">
      <c r="A1034404" s="9"/>
      <c r="B1034404" s="9"/>
    </row>
    <row r="1034405" customHeight="1" spans="1:2">
      <c r="A1034405" s="9"/>
      <c r="B1034405" s="9"/>
    </row>
    <row r="1034406" customHeight="1" spans="1:2">
      <c r="A1034406" s="9"/>
      <c r="B1034406" s="9"/>
    </row>
    <row r="1034407" customHeight="1" spans="1:2">
      <c r="A1034407" s="9"/>
      <c r="B1034407" s="9"/>
    </row>
    <row r="1034408" customHeight="1" spans="1:2">
      <c r="A1034408" s="9"/>
      <c r="B1034408" s="9"/>
    </row>
    <row r="1034409" customHeight="1" spans="1:2">
      <c r="A1034409" s="9"/>
      <c r="B1034409" s="9"/>
    </row>
    <row r="1034410" customHeight="1" spans="1:2">
      <c r="A1034410" s="9"/>
      <c r="B1034410" s="9"/>
    </row>
    <row r="1034411" customHeight="1" spans="1:2">
      <c r="A1034411" s="9"/>
      <c r="B1034411" s="9"/>
    </row>
    <row r="1034412" customHeight="1" spans="1:2">
      <c r="A1034412" s="9"/>
      <c r="B1034412" s="9"/>
    </row>
    <row r="1034413" customHeight="1" spans="1:2">
      <c r="A1034413" s="9"/>
      <c r="B1034413" s="9"/>
    </row>
    <row r="1034414" customHeight="1" spans="1:2">
      <c r="A1034414" s="9"/>
      <c r="B1034414" s="9"/>
    </row>
    <row r="1034415" customHeight="1" spans="1:2">
      <c r="A1034415" s="9"/>
      <c r="B1034415" s="9"/>
    </row>
    <row r="1034416" customHeight="1" spans="1:2">
      <c r="A1034416" s="9"/>
      <c r="B1034416" s="9"/>
    </row>
    <row r="1034417" customHeight="1" spans="1:2">
      <c r="A1034417" s="9"/>
      <c r="B1034417" s="9"/>
    </row>
    <row r="1034418" customHeight="1" spans="1:2">
      <c r="A1034418" s="9"/>
      <c r="B1034418" s="9"/>
    </row>
    <row r="1034419" customHeight="1" spans="1:2">
      <c r="A1034419" s="9"/>
      <c r="B1034419" s="9"/>
    </row>
    <row r="1034420" customHeight="1" spans="1:2">
      <c r="A1034420" s="9"/>
      <c r="B1034420" s="9"/>
    </row>
    <row r="1034421" customHeight="1" spans="1:2">
      <c r="A1034421" s="9"/>
      <c r="B1034421" s="9"/>
    </row>
    <row r="1034422" customHeight="1" spans="1:2">
      <c r="A1034422" s="9"/>
      <c r="B1034422" s="9"/>
    </row>
    <row r="1034423" customHeight="1" spans="1:2">
      <c r="A1034423" s="9"/>
      <c r="B1034423" s="9"/>
    </row>
    <row r="1034424" customHeight="1" spans="1:2">
      <c r="A1034424" s="9"/>
      <c r="B1034424" s="9"/>
    </row>
    <row r="1034425" customHeight="1" spans="1:2">
      <c r="A1034425" s="9"/>
      <c r="B1034425" s="9"/>
    </row>
    <row r="1034426" customHeight="1" spans="1:2">
      <c r="A1034426" s="9"/>
      <c r="B1034426" s="9"/>
    </row>
    <row r="1034427" customHeight="1" spans="1:2">
      <c r="A1034427" s="9"/>
      <c r="B1034427" s="9"/>
    </row>
    <row r="1034428" customHeight="1" spans="1:2">
      <c r="A1034428" s="9"/>
      <c r="B1034428" s="9"/>
    </row>
    <row r="1034429" customHeight="1" spans="1:2">
      <c r="A1034429" s="9"/>
      <c r="B1034429" s="9"/>
    </row>
    <row r="1034430" customHeight="1" spans="1:2">
      <c r="A1034430" s="9"/>
      <c r="B1034430" s="9"/>
    </row>
    <row r="1034431" customHeight="1" spans="1:2">
      <c r="A1034431" s="9"/>
      <c r="B1034431" s="9"/>
    </row>
    <row r="1034432" customHeight="1" spans="1:2">
      <c r="A1034432" s="9"/>
      <c r="B1034432" s="9"/>
    </row>
    <row r="1034433" customHeight="1" spans="1:2">
      <c r="A1034433" s="9"/>
      <c r="B1034433" s="9"/>
    </row>
    <row r="1034434" customHeight="1" spans="1:2">
      <c r="A1034434" s="9"/>
      <c r="B1034434" s="9"/>
    </row>
    <row r="1034435" customHeight="1" spans="1:2">
      <c r="A1034435" s="9"/>
      <c r="B1034435" s="9"/>
    </row>
    <row r="1034436" customHeight="1" spans="1:2">
      <c r="A1034436" s="9"/>
      <c r="B1034436" s="9"/>
    </row>
    <row r="1034437" customHeight="1" spans="1:2">
      <c r="A1034437" s="9"/>
      <c r="B1034437" s="9"/>
    </row>
    <row r="1034438" customHeight="1" spans="1:2">
      <c r="A1034438" s="9"/>
      <c r="B1034438" s="9"/>
    </row>
    <row r="1034439" customHeight="1" spans="1:2">
      <c r="A1034439" s="9"/>
      <c r="B1034439" s="9"/>
    </row>
    <row r="1034440" customHeight="1" spans="1:2">
      <c r="A1034440" s="9"/>
      <c r="B1034440" s="9"/>
    </row>
    <row r="1034441" customHeight="1" spans="1:2">
      <c r="A1034441" s="9"/>
      <c r="B1034441" s="9"/>
    </row>
    <row r="1034442" customHeight="1" spans="1:2">
      <c r="A1034442" s="9"/>
      <c r="B1034442" s="9"/>
    </row>
    <row r="1034443" customHeight="1" spans="1:2">
      <c r="A1034443" s="9"/>
      <c r="B1034443" s="9"/>
    </row>
    <row r="1034444" customHeight="1" spans="1:2">
      <c r="A1034444" s="9"/>
      <c r="B1034444" s="9"/>
    </row>
    <row r="1034445" customHeight="1" spans="1:2">
      <c r="A1034445" s="9"/>
      <c r="B1034445" s="9"/>
    </row>
    <row r="1034446" customHeight="1" spans="1:2">
      <c r="A1034446" s="9"/>
      <c r="B1034446" s="9"/>
    </row>
    <row r="1034447" customHeight="1" spans="1:2">
      <c r="A1034447" s="9"/>
      <c r="B1034447" s="9"/>
    </row>
    <row r="1034448" customHeight="1" spans="1:2">
      <c r="A1034448" s="9"/>
      <c r="B1034448" s="9"/>
    </row>
    <row r="1034449" customHeight="1" spans="1:2">
      <c r="A1034449" s="9"/>
      <c r="B1034449" s="9"/>
    </row>
    <row r="1034450" customHeight="1" spans="1:2">
      <c r="A1034450" s="9"/>
      <c r="B1034450" s="9"/>
    </row>
    <row r="1034451" customHeight="1" spans="1:2">
      <c r="A1034451" s="9"/>
      <c r="B1034451" s="9"/>
    </row>
    <row r="1034452" customHeight="1" spans="1:2">
      <c r="A1034452" s="9"/>
      <c r="B1034452" s="9"/>
    </row>
    <row r="1034453" customHeight="1" spans="1:2">
      <c r="A1034453" s="9"/>
      <c r="B1034453" s="9"/>
    </row>
    <row r="1034454" customHeight="1" spans="1:2">
      <c r="A1034454" s="9"/>
      <c r="B1034454" s="9"/>
    </row>
    <row r="1034455" customHeight="1" spans="1:2">
      <c r="A1034455" s="9"/>
      <c r="B1034455" s="9"/>
    </row>
    <row r="1034456" customHeight="1" spans="1:2">
      <c r="A1034456" s="9"/>
      <c r="B1034456" s="9"/>
    </row>
    <row r="1034457" customHeight="1" spans="1:2">
      <c r="A1034457" s="9"/>
      <c r="B1034457" s="9"/>
    </row>
    <row r="1034458" customHeight="1" spans="1:2">
      <c r="A1034458" s="9"/>
      <c r="B1034458" s="9"/>
    </row>
    <row r="1034459" customHeight="1" spans="1:2">
      <c r="A1034459" s="9"/>
      <c r="B1034459" s="9"/>
    </row>
    <row r="1034460" customHeight="1" spans="1:2">
      <c r="A1034460" s="9"/>
      <c r="B1034460" s="9"/>
    </row>
    <row r="1034461" customHeight="1" spans="1:2">
      <c r="A1034461" s="9"/>
      <c r="B1034461" s="9"/>
    </row>
    <row r="1034462" customHeight="1" spans="1:2">
      <c r="A1034462" s="9"/>
      <c r="B1034462" s="9"/>
    </row>
    <row r="1034463" customHeight="1" spans="1:2">
      <c r="A1034463" s="9"/>
      <c r="B1034463" s="9"/>
    </row>
    <row r="1034464" customHeight="1" spans="1:2">
      <c r="A1034464" s="9"/>
      <c r="B1034464" s="9"/>
    </row>
    <row r="1034465" customHeight="1" spans="1:2">
      <c r="A1034465" s="9"/>
      <c r="B1034465" s="9"/>
    </row>
    <row r="1034466" customHeight="1" spans="1:2">
      <c r="A1034466" s="9"/>
      <c r="B1034466" s="9"/>
    </row>
    <row r="1034467" customHeight="1" spans="1:2">
      <c r="A1034467" s="9"/>
      <c r="B1034467" s="9"/>
    </row>
    <row r="1034468" customHeight="1" spans="1:2">
      <c r="A1034468" s="9"/>
      <c r="B1034468" s="9"/>
    </row>
    <row r="1034469" customHeight="1" spans="1:2">
      <c r="A1034469" s="9"/>
      <c r="B1034469" s="9"/>
    </row>
    <row r="1034470" customHeight="1" spans="1:2">
      <c r="A1034470" s="9"/>
      <c r="B1034470" s="9"/>
    </row>
    <row r="1034471" customHeight="1" spans="1:2">
      <c r="A1034471" s="9"/>
      <c r="B1034471" s="9"/>
    </row>
    <row r="1034472" customHeight="1" spans="1:2">
      <c r="A1034472" s="9"/>
      <c r="B1034472" s="9"/>
    </row>
    <row r="1034473" customHeight="1" spans="1:2">
      <c r="A1034473" s="9"/>
      <c r="B1034473" s="9"/>
    </row>
    <row r="1034474" customHeight="1" spans="1:2">
      <c r="A1034474" s="9"/>
      <c r="B1034474" s="9"/>
    </row>
    <row r="1034475" customHeight="1" spans="1:2">
      <c r="A1034475" s="9"/>
      <c r="B1034475" s="9"/>
    </row>
    <row r="1034476" customHeight="1" spans="1:2">
      <c r="A1034476" s="9"/>
      <c r="B1034476" s="9"/>
    </row>
    <row r="1034477" customHeight="1" spans="1:2">
      <c r="A1034477" s="9"/>
      <c r="B1034477" s="9"/>
    </row>
    <row r="1034478" customHeight="1" spans="1:2">
      <c r="A1034478" s="9"/>
      <c r="B1034478" s="9"/>
    </row>
    <row r="1034479" customHeight="1" spans="1:2">
      <c r="A1034479" s="9"/>
      <c r="B1034479" s="9"/>
    </row>
    <row r="1034480" customHeight="1" spans="1:2">
      <c r="A1034480" s="9"/>
      <c r="B1034480" s="9"/>
    </row>
    <row r="1034481" customHeight="1" spans="1:2">
      <c r="A1034481" s="9"/>
      <c r="B1034481" s="9"/>
    </row>
    <row r="1034482" customHeight="1" spans="1:2">
      <c r="A1034482" s="9"/>
      <c r="B1034482" s="9"/>
    </row>
    <row r="1034483" customHeight="1" spans="1:2">
      <c r="A1034483" s="9"/>
      <c r="B1034483" s="9"/>
    </row>
    <row r="1034484" customHeight="1" spans="1:2">
      <c r="A1034484" s="9"/>
      <c r="B1034484" s="9"/>
    </row>
    <row r="1034485" customHeight="1" spans="1:2">
      <c r="A1034485" s="9"/>
      <c r="B1034485" s="9"/>
    </row>
    <row r="1034486" customHeight="1" spans="1:2">
      <c r="A1034486" s="9"/>
      <c r="B1034486" s="9"/>
    </row>
    <row r="1034487" customHeight="1" spans="1:2">
      <c r="A1034487" s="9"/>
      <c r="B1034487" s="9"/>
    </row>
    <row r="1034488" customHeight="1" spans="1:2">
      <c r="A1034488" s="9"/>
      <c r="B1034488" s="9"/>
    </row>
    <row r="1034489" customHeight="1" spans="1:2">
      <c r="A1034489" s="9"/>
      <c r="B1034489" s="9"/>
    </row>
    <row r="1034490" customHeight="1" spans="1:2">
      <c r="A1034490" s="9"/>
      <c r="B1034490" s="9"/>
    </row>
    <row r="1034491" customHeight="1" spans="1:2">
      <c r="A1034491" s="9"/>
      <c r="B1034491" s="9"/>
    </row>
    <row r="1034492" customHeight="1" spans="1:2">
      <c r="A1034492" s="9"/>
      <c r="B1034492" s="9"/>
    </row>
    <row r="1034493" customHeight="1" spans="1:2">
      <c r="A1034493" s="9"/>
      <c r="B1034493" s="9"/>
    </row>
    <row r="1034494" customHeight="1" spans="1:2">
      <c r="A1034494" s="9"/>
      <c r="B1034494" s="9"/>
    </row>
    <row r="1034495" customHeight="1" spans="1:2">
      <c r="A1034495" s="9"/>
      <c r="B1034495" s="9"/>
    </row>
    <row r="1034496" customHeight="1" spans="1:2">
      <c r="A1034496" s="9"/>
      <c r="B1034496" s="9"/>
    </row>
    <row r="1034497" customHeight="1" spans="1:2">
      <c r="A1034497" s="9"/>
      <c r="B1034497" s="9"/>
    </row>
    <row r="1034498" customHeight="1" spans="1:2">
      <c r="A1034498" s="9"/>
      <c r="B1034498" s="9"/>
    </row>
    <row r="1034499" customHeight="1" spans="1:2">
      <c r="A1034499" s="9"/>
      <c r="B1034499" s="9"/>
    </row>
    <row r="1034500" customHeight="1" spans="1:2">
      <c r="A1034500" s="9"/>
      <c r="B1034500" s="9"/>
    </row>
    <row r="1034501" customHeight="1" spans="1:2">
      <c r="A1034501" s="9"/>
      <c r="B1034501" s="9"/>
    </row>
    <row r="1034502" customHeight="1" spans="1:2">
      <c r="A1034502" s="9"/>
      <c r="B1034502" s="9"/>
    </row>
    <row r="1034503" customHeight="1" spans="1:2">
      <c r="A1034503" s="9"/>
      <c r="B1034503" s="9"/>
    </row>
    <row r="1034504" customHeight="1" spans="1:2">
      <c r="A1034504" s="9"/>
      <c r="B1034504" s="9"/>
    </row>
    <row r="1034505" customHeight="1" spans="1:2">
      <c r="A1034505" s="9"/>
      <c r="B1034505" s="9"/>
    </row>
    <row r="1034506" customHeight="1" spans="1:2">
      <c r="A1034506" s="9"/>
      <c r="B1034506" s="9"/>
    </row>
    <row r="1034507" customHeight="1" spans="1:2">
      <c r="A1034507" s="9"/>
      <c r="B1034507" s="9"/>
    </row>
    <row r="1034508" customHeight="1" spans="1:2">
      <c r="A1034508" s="9"/>
      <c r="B1034508" s="9"/>
    </row>
    <row r="1034509" customHeight="1" spans="1:2">
      <c r="A1034509" s="9"/>
      <c r="B1034509" s="9"/>
    </row>
    <row r="1034510" customHeight="1" spans="1:2">
      <c r="A1034510" s="9"/>
      <c r="B1034510" s="9"/>
    </row>
    <row r="1034511" customHeight="1" spans="1:2">
      <c r="A1034511" s="9"/>
      <c r="B1034511" s="9"/>
    </row>
    <row r="1034512" customHeight="1" spans="1:2">
      <c r="A1034512" s="9"/>
      <c r="B1034512" s="9"/>
    </row>
    <row r="1034513" customHeight="1" spans="1:2">
      <c r="A1034513" s="9"/>
      <c r="B1034513" s="9"/>
    </row>
    <row r="1034514" customHeight="1" spans="1:2">
      <c r="A1034514" s="9"/>
      <c r="B1034514" s="9"/>
    </row>
    <row r="1034515" customHeight="1" spans="1:2">
      <c r="A1034515" s="9"/>
      <c r="B1034515" s="9"/>
    </row>
    <row r="1034516" customHeight="1" spans="1:2">
      <c r="A1034516" s="9"/>
      <c r="B1034516" s="9"/>
    </row>
    <row r="1034517" customHeight="1" spans="1:2">
      <c r="A1034517" s="9"/>
      <c r="B1034517" s="9"/>
    </row>
    <row r="1034518" customHeight="1" spans="1:2">
      <c r="A1034518" s="9"/>
      <c r="B1034518" s="9"/>
    </row>
    <row r="1034519" customHeight="1" spans="1:2">
      <c r="A1034519" s="9"/>
      <c r="B1034519" s="9"/>
    </row>
    <row r="1034520" customHeight="1" spans="1:2">
      <c r="A1034520" s="9"/>
      <c r="B1034520" s="9"/>
    </row>
    <row r="1034521" customHeight="1" spans="1:2">
      <c r="A1034521" s="9"/>
      <c r="B1034521" s="9"/>
    </row>
    <row r="1034522" customHeight="1" spans="1:2">
      <c r="A1034522" s="9"/>
      <c r="B1034522" s="9"/>
    </row>
    <row r="1034523" customHeight="1" spans="1:2">
      <c r="A1034523" s="9"/>
      <c r="B1034523" s="9"/>
    </row>
    <row r="1034524" customHeight="1" spans="1:2">
      <c r="A1034524" s="9"/>
      <c r="B1034524" s="9"/>
    </row>
    <row r="1034525" customHeight="1" spans="1:2">
      <c r="A1034525" s="9"/>
      <c r="B1034525" s="9"/>
    </row>
    <row r="1034526" customHeight="1" spans="1:2">
      <c r="A1034526" s="9"/>
      <c r="B1034526" s="9"/>
    </row>
    <row r="1034527" customHeight="1" spans="1:2">
      <c r="A1034527" s="9"/>
      <c r="B1034527" s="9"/>
    </row>
    <row r="1034528" customHeight="1" spans="1:2">
      <c r="A1034528" s="9"/>
      <c r="B1034528" s="9"/>
    </row>
    <row r="1034529" customHeight="1" spans="1:2">
      <c r="A1034529" s="9"/>
      <c r="B1034529" s="9"/>
    </row>
    <row r="1034530" customHeight="1" spans="1:2">
      <c r="A1034530" s="9"/>
      <c r="B1034530" s="9"/>
    </row>
    <row r="1034531" customHeight="1" spans="1:2">
      <c r="A1034531" s="9"/>
      <c r="B1034531" s="9"/>
    </row>
    <row r="1034532" customHeight="1" spans="1:2">
      <c r="A1034532" s="9"/>
      <c r="B1034532" s="9"/>
    </row>
    <row r="1034533" customHeight="1" spans="1:2">
      <c r="A1034533" s="9"/>
      <c r="B1034533" s="9"/>
    </row>
    <row r="1034534" customHeight="1" spans="1:2">
      <c r="A1034534" s="9"/>
      <c r="B1034534" s="9"/>
    </row>
    <row r="1034535" customHeight="1" spans="1:2">
      <c r="A1034535" s="9"/>
      <c r="B1034535" s="9"/>
    </row>
    <row r="1034536" customHeight="1" spans="1:2">
      <c r="A1034536" s="9"/>
      <c r="B1034536" s="9"/>
    </row>
    <row r="1034537" customHeight="1" spans="1:2">
      <c r="A1034537" s="9"/>
      <c r="B1034537" s="9"/>
    </row>
    <row r="1034538" customHeight="1" spans="1:2">
      <c r="A1034538" s="9"/>
      <c r="B1034538" s="9"/>
    </row>
    <row r="1034539" customHeight="1" spans="1:2">
      <c r="A1034539" s="9"/>
      <c r="B1034539" s="9"/>
    </row>
    <row r="1034540" customHeight="1" spans="1:2">
      <c r="A1034540" s="9"/>
      <c r="B1034540" s="9"/>
    </row>
    <row r="1034541" customHeight="1" spans="1:2">
      <c r="A1034541" s="9"/>
      <c r="B1034541" s="9"/>
    </row>
    <row r="1034542" customHeight="1" spans="1:2">
      <c r="A1034542" s="9"/>
      <c r="B1034542" s="9"/>
    </row>
    <row r="1034543" customHeight="1" spans="1:2">
      <c r="A1034543" s="9"/>
      <c r="B1034543" s="9"/>
    </row>
    <row r="1034544" customHeight="1" spans="1:2">
      <c r="A1034544" s="9"/>
      <c r="B1034544" s="9"/>
    </row>
    <row r="1034545" customHeight="1" spans="1:2">
      <c r="A1034545" s="9"/>
      <c r="B1034545" s="9"/>
    </row>
    <row r="1034546" customHeight="1" spans="1:2">
      <c r="A1034546" s="9"/>
      <c r="B1034546" s="9"/>
    </row>
    <row r="1034547" customHeight="1" spans="1:2">
      <c r="A1034547" s="9"/>
      <c r="B1034547" s="9"/>
    </row>
    <row r="1034548" customHeight="1" spans="1:2">
      <c r="A1034548" s="9"/>
      <c r="B1034548" s="9"/>
    </row>
    <row r="1034549" customHeight="1" spans="1:2">
      <c r="A1034549" s="9"/>
      <c r="B1034549" s="9"/>
    </row>
    <row r="1034550" customHeight="1" spans="1:2">
      <c r="A1034550" s="9"/>
      <c r="B1034550" s="9"/>
    </row>
    <row r="1034551" customHeight="1" spans="1:2">
      <c r="A1034551" s="9"/>
      <c r="B1034551" s="9"/>
    </row>
    <row r="1034552" customHeight="1" spans="1:2">
      <c r="A1034552" s="9"/>
      <c r="B1034552" s="9"/>
    </row>
    <row r="1034553" customHeight="1" spans="1:2">
      <c r="A1034553" s="9"/>
      <c r="B1034553" s="9"/>
    </row>
    <row r="1034554" customHeight="1" spans="1:2">
      <c r="A1034554" s="9"/>
      <c r="B1034554" s="9"/>
    </row>
    <row r="1034555" customHeight="1" spans="1:2">
      <c r="A1034555" s="9"/>
      <c r="B1034555" s="9"/>
    </row>
    <row r="1034556" customHeight="1" spans="1:2">
      <c r="A1034556" s="9"/>
      <c r="B1034556" s="9"/>
    </row>
    <row r="1034557" customHeight="1" spans="1:2">
      <c r="A1034557" s="9"/>
      <c r="B1034557" s="9"/>
    </row>
    <row r="1034558" customHeight="1" spans="1:2">
      <c r="A1034558" s="9"/>
      <c r="B1034558" s="9"/>
    </row>
    <row r="1034559" customHeight="1" spans="1:2">
      <c r="A1034559" s="9"/>
      <c r="B1034559" s="9"/>
    </row>
    <row r="1034560" customHeight="1" spans="1:2">
      <c r="A1034560" s="9"/>
      <c r="B1034560" s="9"/>
    </row>
    <row r="1034561" customHeight="1" spans="1:2">
      <c r="A1034561" s="9"/>
      <c r="B1034561" s="9"/>
    </row>
    <row r="1034562" customHeight="1" spans="1:2">
      <c r="A1034562" s="9"/>
      <c r="B1034562" s="9"/>
    </row>
    <row r="1034563" customHeight="1" spans="1:2">
      <c r="A1034563" s="9"/>
      <c r="B1034563" s="9"/>
    </row>
    <row r="1034564" customHeight="1" spans="1:2">
      <c r="A1034564" s="9"/>
      <c r="B1034564" s="9"/>
    </row>
    <row r="1034565" customHeight="1" spans="1:2">
      <c r="A1034565" s="9"/>
      <c r="B1034565" s="9"/>
    </row>
    <row r="1034566" customHeight="1" spans="1:2">
      <c r="A1034566" s="9"/>
      <c r="B1034566" s="9"/>
    </row>
    <row r="1034567" customHeight="1" spans="1:2">
      <c r="A1034567" s="9"/>
      <c r="B1034567" s="9"/>
    </row>
    <row r="1034568" customHeight="1" spans="1:2">
      <c r="A1034568" s="9"/>
      <c r="B1034568" s="9"/>
    </row>
    <row r="1034569" customHeight="1" spans="1:2">
      <c r="A1034569" s="9"/>
      <c r="B1034569" s="9"/>
    </row>
    <row r="1034570" customHeight="1" spans="1:2">
      <c r="A1034570" s="9"/>
      <c r="B1034570" s="9"/>
    </row>
    <row r="1034571" customHeight="1" spans="1:2">
      <c r="A1034571" s="9"/>
      <c r="B1034571" s="9"/>
    </row>
    <row r="1034572" customHeight="1" spans="1:2">
      <c r="A1034572" s="9"/>
      <c r="B1034572" s="9"/>
    </row>
    <row r="1034573" customHeight="1" spans="1:2">
      <c r="A1034573" s="9"/>
      <c r="B1034573" s="9"/>
    </row>
    <row r="1034574" customHeight="1" spans="1:2">
      <c r="A1034574" s="9"/>
      <c r="B1034574" s="9"/>
    </row>
    <row r="1034575" customHeight="1" spans="1:2">
      <c r="A1034575" s="9"/>
      <c r="B1034575" s="9"/>
    </row>
    <row r="1034576" customHeight="1" spans="1:2">
      <c r="A1034576" s="9"/>
      <c r="B1034576" s="9"/>
    </row>
    <row r="1034577" customHeight="1" spans="1:2">
      <c r="A1034577" s="9"/>
      <c r="B1034577" s="9"/>
    </row>
    <row r="1034578" customHeight="1" spans="1:2">
      <c r="A1034578" s="9"/>
      <c r="B1034578" s="9"/>
    </row>
    <row r="1034579" customHeight="1" spans="1:2">
      <c r="A1034579" s="9"/>
      <c r="B1034579" s="9"/>
    </row>
    <row r="1034580" customHeight="1" spans="1:2">
      <c r="A1034580" s="9"/>
      <c r="B1034580" s="9"/>
    </row>
    <row r="1034581" customHeight="1" spans="1:2">
      <c r="A1034581" s="9"/>
      <c r="B1034581" s="9"/>
    </row>
    <row r="1034582" customHeight="1" spans="1:2">
      <c r="A1034582" s="9"/>
      <c r="B1034582" s="9"/>
    </row>
    <row r="1034583" customHeight="1" spans="1:2">
      <c r="A1034583" s="9"/>
      <c r="B1034583" s="9"/>
    </row>
    <row r="1034584" customHeight="1" spans="1:2">
      <c r="A1034584" s="9"/>
      <c r="B1034584" s="9"/>
    </row>
    <row r="1034585" customHeight="1" spans="1:2">
      <c r="A1034585" s="9"/>
      <c r="B1034585" s="9"/>
    </row>
    <row r="1034586" customHeight="1" spans="1:2">
      <c r="A1034586" s="9"/>
      <c r="B1034586" s="9"/>
    </row>
    <row r="1034587" customHeight="1" spans="1:2">
      <c r="A1034587" s="9"/>
      <c r="B1034587" s="9"/>
    </row>
    <row r="1034588" customHeight="1" spans="1:2">
      <c r="A1034588" s="9"/>
      <c r="B1034588" s="9"/>
    </row>
    <row r="1034589" customHeight="1" spans="1:2">
      <c r="A1034589" s="9"/>
      <c r="B1034589" s="9"/>
    </row>
    <row r="1034590" customHeight="1" spans="1:2">
      <c r="A1034590" s="9"/>
      <c r="B1034590" s="9"/>
    </row>
    <row r="1034591" customHeight="1" spans="1:2">
      <c r="A1034591" s="9"/>
      <c r="B1034591" s="9"/>
    </row>
    <row r="1034592" customHeight="1" spans="1:2">
      <c r="A1034592" s="9"/>
      <c r="B1034592" s="9"/>
    </row>
    <row r="1034593" customHeight="1" spans="1:2">
      <c r="A1034593" s="9"/>
      <c r="B1034593" s="9"/>
    </row>
    <row r="1034594" customHeight="1" spans="1:2">
      <c r="A1034594" s="9"/>
      <c r="B1034594" s="9"/>
    </row>
    <row r="1034595" customHeight="1" spans="1:2">
      <c r="A1034595" s="9"/>
      <c r="B1034595" s="9"/>
    </row>
    <row r="1034596" customHeight="1" spans="1:2">
      <c r="A1034596" s="9"/>
      <c r="B1034596" s="9"/>
    </row>
    <row r="1034597" customHeight="1" spans="1:2">
      <c r="A1034597" s="9"/>
      <c r="B1034597" s="9"/>
    </row>
    <row r="1034598" customHeight="1" spans="1:2">
      <c r="A1034598" s="9"/>
      <c r="B1034598" s="9"/>
    </row>
    <row r="1034599" customHeight="1" spans="1:2">
      <c r="A1034599" s="9"/>
      <c r="B1034599" s="9"/>
    </row>
    <row r="1034600" customHeight="1" spans="1:2">
      <c r="A1034600" s="9"/>
      <c r="B1034600" s="9"/>
    </row>
    <row r="1034601" customHeight="1" spans="1:2">
      <c r="A1034601" s="9"/>
      <c r="B1034601" s="9"/>
    </row>
    <row r="1034602" customHeight="1" spans="1:2">
      <c r="A1034602" s="9"/>
      <c r="B1034602" s="9"/>
    </row>
    <row r="1034603" customHeight="1" spans="1:2">
      <c r="A1034603" s="9"/>
      <c r="B1034603" s="9"/>
    </row>
    <row r="1034604" customHeight="1" spans="1:2">
      <c r="A1034604" s="9"/>
      <c r="B1034604" s="9"/>
    </row>
    <row r="1034605" customHeight="1" spans="1:2">
      <c r="A1034605" s="9"/>
      <c r="B1034605" s="9"/>
    </row>
    <row r="1034606" customHeight="1" spans="1:2">
      <c r="A1034606" s="9"/>
      <c r="B1034606" s="9"/>
    </row>
    <row r="1034607" customHeight="1" spans="1:2">
      <c r="A1034607" s="9"/>
      <c r="B1034607" s="9"/>
    </row>
    <row r="1034608" customHeight="1" spans="1:2">
      <c r="A1034608" s="9"/>
      <c r="B1034608" s="9"/>
    </row>
    <row r="1034609" customHeight="1" spans="1:2">
      <c r="A1034609" s="9"/>
      <c r="B1034609" s="9"/>
    </row>
    <row r="1034610" customHeight="1" spans="1:2">
      <c r="A1034610" s="9"/>
      <c r="B1034610" s="9"/>
    </row>
    <row r="1034611" customHeight="1" spans="1:2">
      <c r="A1034611" s="9"/>
      <c r="B1034611" s="9"/>
    </row>
    <row r="1034612" customHeight="1" spans="1:2">
      <c r="A1034612" s="9"/>
      <c r="B1034612" s="9"/>
    </row>
    <row r="1034613" customHeight="1" spans="1:2">
      <c r="A1034613" s="9"/>
      <c r="B1034613" s="9"/>
    </row>
    <row r="1034614" customHeight="1" spans="1:2">
      <c r="A1034614" s="9"/>
      <c r="B1034614" s="9"/>
    </row>
    <row r="1034615" customHeight="1" spans="1:2">
      <c r="A1034615" s="9"/>
      <c r="B1034615" s="9"/>
    </row>
    <row r="1034616" customHeight="1" spans="1:2">
      <c r="A1034616" s="9"/>
      <c r="B1034616" s="9"/>
    </row>
    <row r="1034617" customHeight="1" spans="1:2">
      <c r="A1034617" s="9"/>
      <c r="B1034617" s="9"/>
    </row>
    <row r="1034618" customHeight="1" spans="1:2">
      <c r="A1034618" s="9"/>
      <c r="B1034618" s="9"/>
    </row>
    <row r="1034619" customHeight="1" spans="1:2">
      <c r="A1034619" s="9"/>
      <c r="B1034619" s="9"/>
    </row>
    <row r="1034620" customHeight="1" spans="1:2">
      <c r="A1034620" s="9"/>
      <c r="B1034620" s="9"/>
    </row>
    <row r="1034621" customHeight="1" spans="1:2">
      <c r="A1034621" s="9"/>
      <c r="B1034621" s="9"/>
    </row>
    <row r="1034622" customHeight="1" spans="1:2">
      <c r="A1034622" s="9"/>
      <c r="B1034622" s="9"/>
    </row>
    <row r="1034623" customHeight="1" spans="1:2">
      <c r="A1034623" s="9"/>
      <c r="B1034623" s="9"/>
    </row>
    <row r="1034624" customHeight="1" spans="1:2">
      <c r="A1034624" s="9"/>
      <c r="B1034624" s="9"/>
    </row>
    <row r="1034625" customHeight="1" spans="1:2">
      <c r="A1034625" s="9"/>
      <c r="B1034625" s="9"/>
    </row>
    <row r="1034626" customHeight="1" spans="1:2">
      <c r="A1034626" s="9"/>
      <c r="B1034626" s="9"/>
    </row>
    <row r="1034627" customHeight="1" spans="1:2">
      <c r="A1034627" s="9"/>
      <c r="B1034627" s="9"/>
    </row>
    <row r="1034628" customHeight="1" spans="1:2">
      <c r="A1034628" s="9"/>
      <c r="B1034628" s="9"/>
    </row>
    <row r="1034629" customHeight="1" spans="1:2">
      <c r="A1034629" s="9"/>
      <c r="B1034629" s="9"/>
    </row>
    <row r="1034630" customHeight="1" spans="1:2">
      <c r="A1034630" s="9"/>
      <c r="B1034630" s="9"/>
    </row>
    <row r="1034631" customHeight="1" spans="1:2">
      <c r="A1034631" s="9"/>
      <c r="B1034631" s="9"/>
    </row>
    <row r="1034632" customHeight="1" spans="1:2">
      <c r="A1034632" s="9"/>
      <c r="B1034632" s="9"/>
    </row>
    <row r="1034633" customHeight="1" spans="1:2">
      <c r="A1034633" s="9"/>
      <c r="B1034633" s="9"/>
    </row>
    <row r="1034634" customHeight="1" spans="1:2">
      <c r="A1034634" s="9"/>
      <c r="B1034634" s="9"/>
    </row>
    <row r="1034635" customHeight="1" spans="1:2">
      <c r="A1034635" s="9"/>
      <c r="B1034635" s="9"/>
    </row>
    <row r="1034636" customHeight="1" spans="1:2">
      <c r="A1034636" s="9"/>
      <c r="B1034636" s="9"/>
    </row>
    <row r="1034637" customHeight="1" spans="1:2">
      <c r="A1034637" s="9"/>
      <c r="B1034637" s="9"/>
    </row>
    <row r="1034638" customHeight="1" spans="1:2">
      <c r="A1034638" s="9"/>
      <c r="B1034638" s="9"/>
    </row>
    <row r="1034639" customHeight="1" spans="1:2">
      <c r="A1034639" s="9"/>
      <c r="B1034639" s="9"/>
    </row>
    <row r="1034640" customHeight="1" spans="1:2">
      <c r="A1034640" s="9"/>
      <c r="B1034640" s="9"/>
    </row>
    <row r="1034641" customHeight="1" spans="1:2">
      <c r="A1034641" s="9"/>
      <c r="B1034641" s="9"/>
    </row>
    <row r="1034642" customHeight="1" spans="1:2">
      <c r="A1034642" s="9"/>
      <c r="B1034642" s="9"/>
    </row>
    <row r="1034643" customHeight="1" spans="1:2">
      <c r="A1034643" s="9"/>
      <c r="B1034643" s="9"/>
    </row>
    <row r="1034644" customHeight="1" spans="1:2">
      <c r="A1034644" s="9"/>
      <c r="B1034644" s="9"/>
    </row>
    <row r="1034645" customHeight="1" spans="1:2">
      <c r="A1034645" s="9"/>
      <c r="B1034645" s="9"/>
    </row>
    <row r="1034646" customHeight="1" spans="1:2">
      <c r="A1034646" s="9"/>
      <c r="B1034646" s="9"/>
    </row>
    <row r="1034647" customHeight="1" spans="1:2">
      <c r="A1034647" s="9"/>
      <c r="B1034647" s="9"/>
    </row>
    <row r="1034648" customHeight="1" spans="1:2">
      <c r="A1034648" s="9"/>
      <c r="B1034648" s="9"/>
    </row>
    <row r="1034649" customHeight="1" spans="1:2">
      <c r="A1034649" s="9"/>
      <c r="B1034649" s="9"/>
    </row>
    <row r="1034650" customHeight="1" spans="1:2">
      <c r="A1034650" s="9"/>
      <c r="B1034650" s="9"/>
    </row>
    <row r="1034651" customHeight="1" spans="1:2">
      <c r="A1034651" s="9"/>
      <c r="B1034651" s="9"/>
    </row>
    <row r="1034652" customHeight="1" spans="1:2">
      <c r="A1034652" s="9"/>
      <c r="B1034652" s="9"/>
    </row>
    <row r="1034653" customHeight="1" spans="1:2">
      <c r="A1034653" s="9"/>
      <c r="B1034653" s="9"/>
    </row>
    <row r="1034654" customHeight="1" spans="1:2">
      <c r="A1034654" s="9"/>
      <c r="B1034654" s="9"/>
    </row>
    <row r="1034655" customHeight="1" spans="1:2">
      <c r="A1034655" s="9"/>
      <c r="B1034655" s="9"/>
    </row>
    <row r="1034656" customHeight="1" spans="1:2">
      <c r="A1034656" s="9"/>
      <c r="B1034656" s="9"/>
    </row>
    <row r="1034657" customHeight="1" spans="1:2">
      <c r="A1034657" s="9"/>
      <c r="B1034657" s="9"/>
    </row>
    <row r="1034658" customHeight="1" spans="1:2">
      <c r="A1034658" s="9"/>
      <c r="B1034658" s="9"/>
    </row>
    <row r="1034659" customHeight="1" spans="1:2">
      <c r="A1034659" s="9"/>
      <c r="B1034659" s="9"/>
    </row>
    <row r="1034660" customHeight="1" spans="1:2">
      <c r="A1034660" s="9"/>
      <c r="B1034660" s="9"/>
    </row>
    <row r="1034661" customHeight="1" spans="1:2">
      <c r="A1034661" s="9"/>
      <c r="B1034661" s="9"/>
    </row>
    <row r="1034662" customHeight="1" spans="1:2">
      <c r="A1034662" s="9"/>
      <c r="B1034662" s="9"/>
    </row>
    <row r="1034663" customHeight="1" spans="1:2">
      <c r="A1034663" s="9"/>
      <c r="B1034663" s="9"/>
    </row>
    <row r="1034664" customHeight="1" spans="1:2">
      <c r="A1034664" s="9"/>
      <c r="B1034664" s="9"/>
    </row>
    <row r="1034665" customHeight="1" spans="1:2">
      <c r="A1034665" s="9"/>
      <c r="B1034665" s="9"/>
    </row>
    <row r="1034666" customHeight="1" spans="1:2">
      <c r="A1034666" s="9"/>
      <c r="B1034666" s="9"/>
    </row>
    <row r="1034667" customHeight="1" spans="1:2">
      <c r="A1034667" s="9"/>
      <c r="B1034667" s="9"/>
    </row>
    <row r="1034668" customHeight="1" spans="1:2">
      <c r="A1034668" s="9"/>
      <c r="B1034668" s="9"/>
    </row>
    <row r="1034669" customHeight="1" spans="1:2">
      <c r="A1034669" s="9"/>
      <c r="B1034669" s="9"/>
    </row>
    <row r="1034670" customHeight="1" spans="1:2">
      <c r="A1034670" s="9"/>
      <c r="B1034670" s="9"/>
    </row>
    <row r="1034671" customHeight="1" spans="1:2">
      <c r="A1034671" s="9"/>
      <c r="B1034671" s="9"/>
    </row>
    <row r="1034672" customHeight="1" spans="1:2">
      <c r="A1034672" s="9"/>
      <c r="B1034672" s="9"/>
    </row>
    <row r="1034673" customHeight="1" spans="1:2">
      <c r="A1034673" s="9"/>
      <c r="B1034673" s="9"/>
    </row>
    <row r="1034674" customHeight="1" spans="1:2">
      <c r="A1034674" s="9"/>
      <c r="B1034674" s="9"/>
    </row>
    <row r="1034675" customHeight="1" spans="1:2">
      <c r="A1034675" s="9"/>
      <c r="B1034675" s="9"/>
    </row>
    <row r="1034676" customHeight="1" spans="1:2">
      <c r="A1034676" s="9"/>
      <c r="B1034676" s="9"/>
    </row>
    <row r="1034677" customHeight="1" spans="1:2">
      <c r="A1034677" s="9"/>
      <c r="B1034677" s="9"/>
    </row>
    <row r="1034678" customHeight="1" spans="1:2">
      <c r="A1034678" s="9"/>
      <c r="B1034678" s="9"/>
    </row>
    <row r="1034679" customHeight="1" spans="1:2">
      <c r="A1034679" s="9"/>
      <c r="B1034679" s="9"/>
    </row>
    <row r="1034680" customHeight="1" spans="1:2">
      <c r="A1034680" s="9"/>
      <c r="B1034680" s="9"/>
    </row>
    <row r="1034681" customHeight="1" spans="1:2">
      <c r="A1034681" s="9"/>
      <c r="B1034681" s="9"/>
    </row>
    <row r="1034682" customHeight="1" spans="1:2">
      <c r="A1034682" s="9"/>
      <c r="B1034682" s="9"/>
    </row>
    <row r="1034683" customHeight="1" spans="1:2">
      <c r="A1034683" s="9"/>
      <c r="B1034683" s="9"/>
    </row>
    <row r="1034684" customHeight="1" spans="1:2">
      <c r="A1034684" s="9"/>
      <c r="B1034684" s="9"/>
    </row>
    <row r="1034685" customHeight="1" spans="1:2">
      <c r="A1034685" s="9"/>
      <c r="B1034685" s="9"/>
    </row>
    <row r="1034686" customHeight="1" spans="1:2">
      <c r="A1034686" s="9"/>
      <c r="B1034686" s="9"/>
    </row>
    <row r="1034687" customHeight="1" spans="1:2">
      <c r="A1034687" s="9"/>
      <c r="B1034687" s="9"/>
    </row>
    <row r="1034688" customHeight="1" spans="1:2">
      <c r="A1034688" s="9"/>
      <c r="B1034688" s="9"/>
    </row>
    <row r="1034689" customHeight="1" spans="1:2">
      <c r="A1034689" s="9"/>
      <c r="B1034689" s="9"/>
    </row>
    <row r="1034690" customHeight="1" spans="1:2">
      <c r="A1034690" s="9"/>
      <c r="B1034690" s="9"/>
    </row>
    <row r="1034691" customHeight="1" spans="1:2">
      <c r="A1034691" s="9"/>
      <c r="B1034691" s="9"/>
    </row>
    <row r="1034692" customHeight="1" spans="1:2">
      <c r="A1034692" s="9"/>
      <c r="B1034692" s="9"/>
    </row>
    <row r="1034693" customHeight="1" spans="1:2">
      <c r="A1034693" s="9"/>
      <c r="B1034693" s="9"/>
    </row>
    <row r="1034694" customHeight="1" spans="1:2">
      <c r="A1034694" s="9"/>
      <c r="B1034694" s="9"/>
    </row>
    <row r="1034695" customHeight="1" spans="1:2">
      <c r="A1034695" s="9"/>
      <c r="B1034695" s="9"/>
    </row>
    <row r="1034696" customHeight="1" spans="1:2">
      <c r="A1034696" s="9"/>
      <c r="B1034696" s="9"/>
    </row>
    <row r="1034697" customHeight="1" spans="1:2">
      <c r="A1034697" s="9"/>
      <c r="B1034697" s="9"/>
    </row>
    <row r="1034698" customHeight="1" spans="1:2">
      <c r="A1034698" s="9"/>
      <c r="B1034698" s="9"/>
    </row>
    <row r="1034699" customHeight="1" spans="1:2">
      <c r="A1034699" s="9"/>
      <c r="B1034699" s="9"/>
    </row>
    <row r="1034700" customHeight="1" spans="1:2">
      <c r="A1034700" s="9"/>
      <c r="B1034700" s="9"/>
    </row>
    <row r="1034701" customHeight="1" spans="1:2">
      <c r="A1034701" s="9"/>
      <c r="B1034701" s="9"/>
    </row>
    <row r="1034702" customHeight="1" spans="1:2">
      <c r="A1034702" s="9"/>
      <c r="B1034702" s="9"/>
    </row>
    <row r="1034703" customHeight="1" spans="1:2">
      <c r="A1034703" s="9"/>
      <c r="B1034703" s="9"/>
    </row>
    <row r="1034704" customHeight="1" spans="1:2">
      <c r="A1034704" s="9"/>
      <c r="B1034704" s="9"/>
    </row>
    <row r="1034705" customHeight="1" spans="1:2">
      <c r="A1034705" s="9"/>
      <c r="B1034705" s="9"/>
    </row>
    <row r="1034706" customHeight="1" spans="1:2">
      <c r="A1034706" s="9"/>
      <c r="B1034706" s="9"/>
    </row>
    <row r="1034707" customHeight="1" spans="1:2">
      <c r="A1034707" s="9"/>
      <c r="B1034707" s="9"/>
    </row>
    <row r="1034708" customHeight="1" spans="1:2">
      <c r="A1034708" s="9"/>
      <c r="B1034708" s="9"/>
    </row>
    <row r="1034709" customHeight="1" spans="1:2">
      <c r="A1034709" s="9"/>
      <c r="B1034709" s="9"/>
    </row>
    <row r="1034710" customHeight="1" spans="1:2">
      <c r="A1034710" s="9"/>
      <c r="B1034710" s="9"/>
    </row>
    <row r="1034711" customHeight="1" spans="1:2">
      <c r="A1034711" s="9"/>
      <c r="B1034711" s="9"/>
    </row>
    <row r="1034712" customHeight="1" spans="1:2">
      <c r="A1034712" s="9"/>
      <c r="B1034712" s="9"/>
    </row>
    <row r="1034713" customHeight="1" spans="1:2">
      <c r="A1034713" s="9"/>
      <c r="B1034713" s="9"/>
    </row>
    <row r="1034714" customHeight="1" spans="1:2">
      <c r="A1034714" s="9"/>
      <c r="B1034714" s="9"/>
    </row>
    <row r="1034715" customHeight="1" spans="1:2">
      <c r="A1034715" s="9"/>
      <c r="B1034715" s="9"/>
    </row>
    <row r="1034716" customHeight="1" spans="1:2">
      <c r="A1034716" s="9"/>
      <c r="B1034716" s="9"/>
    </row>
    <row r="1034717" customHeight="1" spans="1:2">
      <c r="A1034717" s="9"/>
      <c r="B1034717" s="9"/>
    </row>
    <row r="1034718" customHeight="1" spans="1:2">
      <c r="A1034718" s="9"/>
      <c r="B1034718" s="9"/>
    </row>
    <row r="1034719" customHeight="1" spans="1:2">
      <c r="A1034719" s="9"/>
      <c r="B1034719" s="9"/>
    </row>
    <row r="1034720" customHeight="1" spans="1:2">
      <c r="A1034720" s="9"/>
      <c r="B1034720" s="9"/>
    </row>
    <row r="1034721" customHeight="1" spans="1:2">
      <c r="A1034721" s="9"/>
      <c r="B1034721" s="9"/>
    </row>
    <row r="1034722" customHeight="1" spans="1:2">
      <c r="A1034722" s="9"/>
      <c r="B1034722" s="9"/>
    </row>
    <row r="1034723" customHeight="1" spans="1:2">
      <c r="A1034723" s="9"/>
      <c r="B1034723" s="9"/>
    </row>
    <row r="1034724" customHeight="1" spans="1:2">
      <c r="A1034724" s="9"/>
      <c r="B1034724" s="9"/>
    </row>
    <row r="1034725" customHeight="1" spans="1:2">
      <c r="A1034725" s="9"/>
      <c r="B1034725" s="9"/>
    </row>
    <row r="1034726" customHeight="1" spans="1:2">
      <c r="A1034726" s="9"/>
      <c r="B1034726" s="9"/>
    </row>
    <row r="1034727" customHeight="1" spans="1:2">
      <c r="A1034727" s="9"/>
      <c r="B1034727" s="9"/>
    </row>
    <row r="1034728" customHeight="1" spans="1:2">
      <c r="A1034728" s="9"/>
      <c r="B1034728" s="9"/>
    </row>
    <row r="1034729" customHeight="1" spans="1:2">
      <c r="A1034729" s="9"/>
      <c r="B1034729" s="9"/>
    </row>
    <row r="1034730" customHeight="1" spans="1:2">
      <c r="A1034730" s="9"/>
      <c r="B1034730" s="9"/>
    </row>
    <row r="1034731" customHeight="1" spans="1:2">
      <c r="A1034731" s="9"/>
      <c r="B1034731" s="9"/>
    </row>
    <row r="1034732" customHeight="1" spans="1:2">
      <c r="A1034732" s="9"/>
      <c r="B1034732" s="9"/>
    </row>
    <row r="1034733" customHeight="1" spans="1:2">
      <c r="A1034733" s="9"/>
      <c r="B1034733" s="9"/>
    </row>
    <row r="1034734" customHeight="1" spans="1:2">
      <c r="A1034734" s="9"/>
      <c r="B1034734" s="9"/>
    </row>
    <row r="1034735" customHeight="1" spans="1:2">
      <c r="A1034735" s="9"/>
      <c r="B1034735" s="9"/>
    </row>
    <row r="1034736" customHeight="1" spans="1:2">
      <c r="A1034736" s="9"/>
      <c r="B1034736" s="9"/>
    </row>
    <row r="1034737" customHeight="1" spans="1:2">
      <c r="A1034737" s="9"/>
      <c r="B1034737" s="9"/>
    </row>
    <row r="1034738" customHeight="1" spans="1:2">
      <c r="A1034738" s="9"/>
      <c r="B1034738" s="9"/>
    </row>
    <row r="1034739" customHeight="1" spans="1:2">
      <c r="A1034739" s="9"/>
      <c r="B1034739" s="9"/>
    </row>
    <row r="1034740" customHeight="1" spans="1:2">
      <c r="A1034740" s="9"/>
      <c r="B1034740" s="9"/>
    </row>
    <row r="1034741" customHeight="1" spans="1:2">
      <c r="A1034741" s="9"/>
      <c r="B1034741" s="9"/>
    </row>
    <row r="1034742" customHeight="1" spans="1:2">
      <c r="A1034742" s="9"/>
      <c r="B1034742" s="9"/>
    </row>
    <row r="1034743" customHeight="1" spans="1:2">
      <c r="A1034743" s="9"/>
      <c r="B1034743" s="9"/>
    </row>
    <row r="1034744" customHeight="1" spans="1:2">
      <c r="A1034744" s="9"/>
      <c r="B1034744" s="9"/>
    </row>
    <row r="1034745" customHeight="1" spans="1:2">
      <c r="A1034745" s="9"/>
      <c r="B1034745" s="9"/>
    </row>
    <row r="1034746" customHeight="1" spans="1:2">
      <c r="A1034746" s="9"/>
      <c r="B1034746" s="9"/>
    </row>
    <row r="1034747" customHeight="1" spans="1:2">
      <c r="A1034747" s="9"/>
      <c r="B1034747" s="9"/>
    </row>
    <row r="1034748" customHeight="1" spans="1:2">
      <c r="A1034748" s="9"/>
      <c r="B1034748" s="9"/>
    </row>
    <row r="1034749" customHeight="1" spans="1:2">
      <c r="A1034749" s="9"/>
      <c r="B1034749" s="9"/>
    </row>
    <row r="1034750" customHeight="1" spans="1:2">
      <c r="A1034750" s="9"/>
      <c r="B1034750" s="9"/>
    </row>
    <row r="1034751" customHeight="1" spans="1:2">
      <c r="A1034751" s="9"/>
      <c r="B1034751" s="9"/>
    </row>
    <row r="1034752" customHeight="1" spans="1:2">
      <c r="A1034752" s="9"/>
      <c r="B1034752" s="9"/>
    </row>
    <row r="1034753" customHeight="1" spans="1:2">
      <c r="A1034753" s="9"/>
      <c r="B1034753" s="9"/>
    </row>
    <row r="1034754" customHeight="1" spans="1:2">
      <c r="A1034754" s="9"/>
      <c r="B1034754" s="9"/>
    </row>
    <row r="1034755" customHeight="1" spans="1:2">
      <c r="A1034755" s="9"/>
      <c r="B1034755" s="9"/>
    </row>
    <row r="1034756" customHeight="1" spans="1:2">
      <c r="A1034756" s="9"/>
      <c r="B1034756" s="9"/>
    </row>
    <row r="1034757" customHeight="1" spans="1:2">
      <c r="A1034757" s="9"/>
      <c r="B1034757" s="9"/>
    </row>
    <row r="1034758" customHeight="1" spans="1:2">
      <c r="A1034758" s="9"/>
      <c r="B1034758" s="9"/>
    </row>
    <row r="1034759" customHeight="1" spans="1:2">
      <c r="A1034759" s="9"/>
      <c r="B1034759" s="9"/>
    </row>
    <row r="1034760" customHeight="1" spans="1:2">
      <c r="A1034760" s="9"/>
      <c r="B1034760" s="9"/>
    </row>
    <row r="1034761" customHeight="1" spans="1:2">
      <c r="A1034761" s="9"/>
      <c r="B1034761" s="9"/>
    </row>
    <row r="1034762" customHeight="1" spans="1:2">
      <c r="A1034762" s="9"/>
      <c r="B1034762" s="9"/>
    </row>
    <row r="1034763" customHeight="1" spans="1:2">
      <c r="A1034763" s="9"/>
      <c r="B1034763" s="9"/>
    </row>
    <row r="1034764" customHeight="1" spans="1:2">
      <c r="A1034764" s="9"/>
      <c r="B1034764" s="9"/>
    </row>
    <row r="1034765" customHeight="1" spans="1:2">
      <c r="A1034765" s="9"/>
      <c r="B1034765" s="9"/>
    </row>
    <row r="1034766" customHeight="1" spans="1:2">
      <c r="A1034766" s="9"/>
      <c r="B1034766" s="9"/>
    </row>
    <row r="1034767" customHeight="1" spans="1:2">
      <c r="A1034767" s="9"/>
      <c r="B1034767" s="9"/>
    </row>
    <row r="1034768" customHeight="1" spans="1:2">
      <c r="A1034768" s="9"/>
      <c r="B1034768" s="9"/>
    </row>
    <row r="1034769" customHeight="1" spans="1:2">
      <c r="A1034769" s="9"/>
      <c r="B1034769" s="9"/>
    </row>
    <row r="1034770" customHeight="1" spans="1:2">
      <c r="A1034770" s="9"/>
      <c r="B1034770" s="9"/>
    </row>
    <row r="1034771" customHeight="1" spans="1:2">
      <c r="A1034771" s="9"/>
      <c r="B1034771" s="9"/>
    </row>
    <row r="1034772" customHeight="1" spans="1:2">
      <c r="A1034772" s="9"/>
      <c r="B1034772" s="9"/>
    </row>
    <row r="1034773" customHeight="1" spans="1:2">
      <c r="A1034773" s="9"/>
      <c r="B1034773" s="9"/>
    </row>
    <row r="1034774" customHeight="1" spans="1:2">
      <c r="A1034774" s="9"/>
      <c r="B1034774" s="9"/>
    </row>
    <row r="1034775" customHeight="1" spans="1:2">
      <c r="A1034775" s="9"/>
      <c r="B1034775" s="9"/>
    </row>
    <row r="1034776" customHeight="1" spans="1:2">
      <c r="A1034776" s="9"/>
      <c r="B1034776" s="9"/>
    </row>
    <row r="1034777" customHeight="1" spans="1:2">
      <c r="A1034777" s="9"/>
      <c r="B1034777" s="9"/>
    </row>
    <row r="1034778" customHeight="1" spans="1:2">
      <c r="A1034778" s="9"/>
      <c r="B1034778" s="9"/>
    </row>
    <row r="1034779" customHeight="1" spans="1:2">
      <c r="A1034779" s="9"/>
      <c r="B1034779" s="9"/>
    </row>
    <row r="1034780" customHeight="1" spans="1:2">
      <c r="A1034780" s="9"/>
      <c r="B1034780" s="9"/>
    </row>
    <row r="1034781" customHeight="1" spans="1:2">
      <c r="A1034781" s="9"/>
      <c r="B1034781" s="9"/>
    </row>
    <row r="1034782" customHeight="1" spans="1:2">
      <c r="A1034782" s="9"/>
      <c r="B1034782" s="9"/>
    </row>
    <row r="1034783" customHeight="1" spans="1:2">
      <c r="A1034783" s="9"/>
      <c r="B1034783" s="9"/>
    </row>
    <row r="1034784" customHeight="1" spans="1:2">
      <c r="A1034784" s="9"/>
      <c r="B1034784" s="9"/>
    </row>
    <row r="1034785" customHeight="1" spans="1:2">
      <c r="A1034785" s="9"/>
      <c r="B1034785" s="9"/>
    </row>
    <row r="1034786" customHeight="1" spans="1:2">
      <c r="A1034786" s="9"/>
      <c r="B1034786" s="9"/>
    </row>
    <row r="1034787" customHeight="1" spans="1:2">
      <c r="A1034787" s="9"/>
      <c r="B1034787" s="9"/>
    </row>
    <row r="1034788" customHeight="1" spans="1:2">
      <c r="A1034788" s="9"/>
      <c r="B1034788" s="9"/>
    </row>
    <row r="1034789" customHeight="1" spans="1:2">
      <c r="A1034789" s="9"/>
      <c r="B1034789" s="9"/>
    </row>
    <row r="1034790" customHeight="1" spans="1:2">
      <c r="A1034790" s="9"/>
      <c r="B1034790" s="9"/>
    </row>
    <row r="1034791" customHeight="1" spans="1:2">
      <c r="A1034791" s="9"/>
      <c r="B1034791" s="9"/>
    </row>
    <row r="1034792" customHeight="1" spans="1:2">
      <c r="A1034792" s="9"/>
      <c r="B1034792" s="9"/>
    </row>
    <row r="1034793" customHeight="1" spans="1:2">
      <c r="A1034793" s="9"/>
      <c r="B1034793" s="9"/>
    </row>
    <row r="1034794" customHeight="1" spans="1:2">
      <c r="A1034794" s="9"/>
      <c r="B1034794" s="9"/>
    </row>
    <row r="1034795" customHeight="1" spans="1:2">
      <c r="A1034795" s="9"/>
      <c r="B1034795" s="9"/>
    </row>
    <row r="1034796" customHeight="1" spans="1:2">
      <c r="A1034796" s="9"/>
      <c r="B1034796" s="9"/>
    </row>
    <row r="1034797" customHeight="1" spans="1:2">
      <c r="A1034797" s="9"/>
      <c r="B1034797" s="9"/>
    </row>
    <row r="1034798" customHeight="1" spans="1:2">
      <c r="A1034798" s="9"/>
      <c r="B1034798" s="9"/>
    </row>
    <row r="1034799" customHeight="1" spans="1:2">
      <c r="A1034799" s="9"/>
      <c r="B1034799" s="9"/>
    </row>
    <row r="1034800" customHeight="1" spans="1:2">
      <c r="A1034800" s="9"/>
      <c r="B1034800" s="9"/>
    </row>
    <row r="1034801" customHeight="1" spans="1:2">
      <c r="A1034801" s="9"/>
      <c r="B1034801" s="9"/>
    </row>
    <row r="1034802" customHeight="1" spans="1:2">
      <c r="A1034802" s="9"/>
      <c r="B1034802" s="9"/>
    </row>
    <row r="1034803" customHeight="1" spans="1:2">
      <c r="A1034803" s="9"/>
      <c r="B1034803" s="9"/>
    </row>
    <row r="1034804" customHeight="1" spans="1:2">
      <c r="A1034804" s="9"/>
      <c r="B1034804" s="9"/>
    </row>
    <row r="1034805" customHeight="1" spans="1:2">
      <c r="A1034805" s="9"/>
      <c r="B1034805" s="9"/>
    </row>
    <row r="1034806" customHeight="1" spans="1:2">
      <c r="A1034806" s="9"/>
      <c r="B1034806" s="9"/>
    </row>
    <row r="1034807" customHeight="1" spans="1:2">
      <c r="A1034807" s="9"/>
      <c r="B1034807" s="9"/>
    </row>
    <row r="1034808" customHeight="1" spans="1:2">
      <c r="A1034808" s="9"/>
      <c r="B1034808" s="9"/>
    </row>
    <row r="1034809" customHeight="1" spans="1:2">
      <c r="A1034809" s="9"/>
      <c r="B1034809" s="9"/>
    </row>
    <row r="1034810" customHeight="1" spans="1:2">
      <c r="A1034810" s="9"/>
      <c r="B1034810" s="9"/>
    </row>
    <row r="1034811" customHeight="1" spans="1:2">
      <c r="A1034811" s="9"/>
      <c r="B1034811" s="9"/>
    </row>
    <row r="1034812" customHeight="1" spans="1:2">
      <c r="A1034812" s="9"/>
      <c r="B1034812" s="9"/>
    </row>
    <row r="1034813" customHeight="1" spans="1:2">
      <c r="A1034813" s="9"/>
      <c r="B1034813" s="9"/>
    </row>
    <row r="1034814" customHeight="1" spans="1:2">
      <c r="A1034814" s="9"/>
      <c r="B1034814" s="9"/>
    </row>
    <row r="1034815" customHeight="1" spans="1:2">
      <c r="A1034815" s="9"/>
      <c r="B1034815" s="9"/>
    </row>
    <row r="1034816" customHeight="1" spans="1:2">
      <c r="A1034816" s="9"/>
      <c r="B1034816" s="9"/>
    </row>
    <row r="1034817" customHeight="1" spans="1:2">
      <c r="A1034817" s="9"/>
      <c r="B1034817" s="9"/>
    </row>
    <row r="1034818" customHeight="1" spans="1:2">
      <c r="A1034818" s="9"/>
      <c r="B1034818" s="9"/>
    </row>
    <row r="1034819" customHeight="1" spans="1:2">
      <c r="A1034819" s="9"/>
      <c r="B1034819" s="9"/>
    </row>
    <row r="1034820" customHeight="1" spans="1:2">
      <c r="A1034820" s="9"/>
      <c r="B1034820" s="9"/>
    </row>
    <row r="1034821" customHeight="1" spans="1:2">
      <c r="A1034821" s="9"/>
      <c r="B1034821" s="9"/>
    </row>
    <row r="1034822" customHeight="1" spans="1:2">
      <c r="A1034822" s="9"/>
      <c r="B1034822" s="9"/>
    </row>
    <row r="1034823" customHeight="1" spans="1:2">
      <c r="A1034823" s="9"/>
      <c r="B1034823" s="9"/>
    </row>
    <row r="1034824" customHeight="1" spans="1:2">
      <c r="A1034824" s="9"/>
      <c r="B1034824" s="9"/>
    </row>
    <row r="1034825" customHeight="1" spans="1:2">
      <c r="A1034825" s="9"/>
      <c r="B1034825" s="9"/>
    </row>
    <row r="1034826" customHeight="1" spans="1:2">
      <c r="A1034826" s="9"/>
      <c r="B1034826" s="9"/>
    </row>
    <row r="1034827" customHeight="1" spans="1:2">
      <c r="A1034827" s="9"/>
      <c r="B1034827" s="9"/>
    </row>
    <row r="1034828" customHeight="1" spans="1:2">
      <c r="A1034828" s="9"/>
      <c r="B1034828" s="9"/>
    </row>
    <row r="1034829" customHeight="1" spans="1:2">
      <c r="A1034829" s="9"/>
      <c r="B1034829" s="9"/>
    </row>
    <row r="1034830" customHeight="1" spans="1:2">
      <c r="A1034830" s="9"/>
      <c r="B1034830" s="9"/>
    </row>
    <row r="1034831" customHeight="1" spans="1:2">
      <c r="A1034831" s="9"/>
      <c r="B1034831" s="9"/>
    </row>
    <row r="1034832" customHeight="1" spans="1:2">
      <c r="A1034832" s="9"/>
      <c r="B1034832" s="9"/>
    </row>
    <row r="1034833" customHeight="1" spans="1:2">
      <c r="A1034833" s="9"/>
      <c r="B1034833" s="9"/>
    </row>
    <row r="1034834" customHeight="1" spans="1:2">
      <c r="A1034834" s="9"/>
      <c r="B1034834" s="9"/>
    </row>
    <row r="1034835" customHeight="1" spans="1:2">
      <c r="A1034835" s="9"/>
      <c r="B1034835" s="9"/>
    </row>
    <row r="1034836" customHeight="1" spans="1:2">
      <c r="A1034836" s="9"/>
      <c r="B1034836" s="9"/>
    </row>
    <row r="1034837" customHeight="1" spans="1:2">
      <c r="A1034837" s="9"/>
      <c r="B1034837" s="9"/>
    </row>
    <row r="1034838" customHeight="1" spans="1:2">
      <c r="A1034838" s="9"/>
      <c r="B1034838" s="9"/>
    </row>
    <row r="1034839" customHeight="1" spans="1:2">
      <c r="A1034839" s="9"/>
      <c r="B1034839" s="9"/>
    </row>
    <row r="1034840" customHeight="1" spans="1:2">
      <c r="A1034840" s="9"/>
      <c r="B1034840" s="9"/>
    </row>
    <row r="1034841" customHeight="1" spans="1:2">
      <c r="A1034841" s="9"/>
      <c r="B1034841" s="9"/>
    </row>
    <row r="1034842" customHeight="1" spans="1:2">
      <c r="A1034842" s="9"/>
      <c r="B1034842" s="9"/>
    </row>
    <row r="1034843" customHeight="1" spans="1:2">
      <c r="A1034843" s="9"/>
      <c r="B1034843" s="9"/>
    </row>
    <row r="1034844" customHeight="1" spans="1:2">
      <c r="A1034844" s="9"/>
      <c r="B1034844" s="9"/>
    </row>
    <row r="1034845" customHeight="1" spans="1:2">
      <c r="A1034845" s="9"/>
      <c r="B1034845" s="9"/>
    </row>
    <row r="1034846" customHeight="1" spans="1:2">
      <c r="A1034846" s="9"/>
      <c r="B1034846" s="9"/>
    </row>
    <row r="1034847" customHeight="1" spans="1:2">
      <c r="A1034847" s="9"/>
      <c r="B1034847" s="9"/>
    </row>
    <row r="1034848" customHeight="1" spans="1:2">
      <c r="A1034848" s="9"/>
      <c r="B1034848" s="9"/>
    </row>
    <row r="1034849" customHeight="1" spans="1:2">
      <c r="A1034849" s="9"/>
      <c r="B1034849" s="9"/>
    </row>
    <row r="1034850" customHeight="1" spans="1:2">
      <c r="A1034850" s="9"/>
      <c r="B1034850" s="9"/>
    </row>
    <row r="1034851" customHeight="1" spans="1:2">
      <c r="A1034851" s="9"/>
      <c r="B1034851" s="9"/>
    </row>
    <row r="1034852" customHeight="1" spans="1:2">
      <c r="A1034852" s="9"/>
      <c r="B1034852" s="9"/>
    </row>
    <row r="1034853" customHeight="1" spans="1:2">
      <c r="A1034853" s="9"/>
      <c r="B1034853" s="9"/>
    </row>
    <row r="1034854" customHeight="1" spans="1:2">
      <c r="A1034854" s="9"/>
      <c r="B1034854" s="9"/>
    </row>
    <row r="1034855" customHeight="1" spans="1:2">
      <c r="A1034855" s="9"/>
      <c r="B1034855" s="9"/>
    </row>
    <row r="1034856" customHeight="1" spans="1:2">
      <c r="A1034856" s="9"/>
      <c r="B1034856" s="9"/>
    </row>
    <row r="1034857" customHeight="1" spans="1:2">
      <c r="A1034857" s="9"/>
      <c r="B1034857" s="9"/>
    </row>
    <row r="1034858" customHeight="1" spans="1:2">
      <c r="A1034858" s="9"/>
      <c r="B1034858" s="9"/>
    </row>
    <row r="1034859" customHeight="1" spans="1:2">
      <c r="A1034859" s="9"/>
      <c r="B1034859" s="9"/>
    </row>
    <row r="1034860" customHeight="1" spans="1:2">
      <c r="A1034860" s="9"/>
      <c r="B1034860" s="9"/>
    </row>
    <row r="1034861" customHeight="1" spans="1:2">
      <c r="A1034861" s="9"/>
      <c r="B1034861" s="9"/>
    </row>
    <row r="1034862" customHeight="1" spans="1:2">
      <c r="A1034862" s="9"/>
      <c r="B1034862" s="9"/>
    </row>
    <row r="1034863" customHeight="1" spans="1:2">
      <c r="A1034863" s="9"/>
      <c r="B1034863" s="9"/>
    </row>
    <row r="1034864" customHeight="1" spans="1:2">
      <c r="A1034864" s="9"/>
      <c r="B1034864" s="9"/>
    </row>
    <row r="1034865" customHeight="1" spans="1:2">
      <c r="A1034865" s="9"/>
      <c r="B1034865" s="9"/>
    </row>
    <row r="1034866" customHeight="1" spans="1:2">
      <c r="A1034866" s="9"/>
      <c r="B1034866" s="9"/>
    </row>
    <row r="1034867" customHeight="1" spans="1:2">
      <c r="A1034867" s="9"/>
      <c r="B1034867" s="9"/>
    </row>
    <row r="1034868" customHeight="1" spans="1:2">
      <c r="A1034868" s="9"/>
      <c r="B1034868" s="9"/>
    </row>
    <row r="1034869" customHeight="1" spans="1:2">
      <c r="A1034869" s="9"/>
      <c r="B1034869" s="9"/>
    </row>
    <row r="1034870" customHeight="1" spans="1:2">
      <c r="A1034870" s="9"/>
      <c r="B1034870" s="9"/>
    </row>
    <row r="1034871" customHeight="1" spans="1:2">
      <c r="A1034871" s="9"/>
      <c r="B1034871" s="9"/>
    </row>
    <row r="1034872" customHeight="1" spans="1:2">
      <c r="A1034872" s="9"/>
      <c r="B1034872" s="9"/>
    </row>
    <row r="1034873" customHeight="1" spans="1:2">
      <c r="A1034873" s="9"/>
      <c r="B1034873" s="9"/>
    </row>
    <row r="1034874" customHeight="1" spans="1:2">
      <c r="A1034874" s="9"/>
      <c r="B1034874" s="9"/>
    </row>
    <row r="1034875" customHeight="1" spans="1:2">
      <c r="A1034875" s="9"/>
      <c r="B1034875" s="9"/>
    </row>
    <row r="1034876" customHeight="1" spans="1:2">
      <c r="A1034876" s="9"/>
      <c r="B1034876" s="9"/>
    </row>
    <row r="1034877" customHeight="1" spans="1:2">
      <c r="A1034877" s="9"/>
      <c r="B1034877" s="9"/>
    </row>
    <row r="1034878" customHeight="1" spans="1:2">
      <c r="A1034878" s="9"/>
      <c r="B1034878" s="9"/>
    </row>
    <row r="1034879" customHeight="1" spans="1:2">
      <c r="A1034879" s="9"/>
      <c r="B1034879" s="9"/>
    </row>
    <row r="1034880" customHeight="1" spans="1:2">
      <c r="A1034880" s="9"/>
      <c r="B1034880" s="9"/>
    </row>
    <row r="1034881" customHeight="1" spans="1:2">
      <c r="A1034881" s="9"/>
      <c r="B1034881" s="9"/>
    </row>
    <row r="1034882" customHeight="1" spans="1:2">
      <c r="A1034882" s="9"/>
      <c r="B1034882" s="9"/>
    </row>
    <row r="1034883" customHeight="1" spans="1:2">
      <c r="A1034883" s="9"/>
      <c r="B1034883" s="9"/>
    </row>
    <row r="1034884" customHeight="1" spans="1:2">
      <c r="A1034884" s="9"/>
      <c r="B1034884" s="9"/>
    </row>
    <row r="1034885" customHeight="1" spans="1:2">
      <c r="A1034885" s="9"/>
      <c r="B1034885" s="9"/>
    </row>
    <row r="1034886" customHeight="1" spans="1:2">
      <c r="A1034886" s="9"/>
      <c r="B1034886" s="9"/>
    </row>
    <row r="1034887" customHeight="1" spans="1:2">
      <c r="A1034887" s="9"/>
      <c r="B1034887" s="9"/>
    </row>
    <row r="1034888" customHeight="1" spans="1:2">
      <c r="A1034888" s="9"/>
      <c r="B1034888" s="9"/>
    </row>
    <row r="1034889" customHeight="1" spans="1:2">
      <c r="A1034889" s="9"/>
      <c r="B1034889" s="9"/>
    </row>
    <row r="1034890" customHeight="1" spans="1:2">
      <c r="A1034890" s="9"/>
      <c r="B1034890" s="9"/>
    </row>
    <row r="1034891" customHeight="1" spans="1:2">
      <c r="A1034891" s="9"/>
      <c r="B1034891" s="9"/>
    </row>
    <row r="1034892" customHeight="1" spans="1:2">
      <c r="A1034892" s="9"/>
      <c r="B1034892" s="9"/>
    </row>
    <row r="1034893" customHeight="1" spans="1:2">
      <c r="A1034893" s="9"/>
      <c r="B1034893" s="9"/>
    </row>
    <row r="1034894" customHeight="1" spans="1:2">
      <c r="A1034894" s="9"/>
      <c r="B1034894" s="9"/>
    </row>
    <row r="1034895" customHeight="1" spans="1:2">
      <c r="A1034895" s="9"/>
      <c r="B1034895" s="9"/>
    </row>
    <row r="1034896" customHeight="1" spans="1:2">
      <c r="A1034896" s="9"/>
      <c r="B1034896" s="9"/>
    </row>
    <row r="1034897" customHeight="1" spans="1:2">
      <c r="A1034897" s="9"/>
      <c r="B1034897" s="9"/>
    </row>
    <row r="1034898" customHeight="1" spans="1:2">
      <c r="A1034898" s="9"/>
      <c r="B1034898" s="9"/>
    </row>
    <row r="1034899" customHeight="1" spans="1:2">
      <c r="A1034899" s="9"/>
      <c r="B1034899" s="9"/>
    </row>
    <row r="1034900" customHeight="1" spans="1:2">
      <c r="A1034900" s="9"/>
      <c r="B1034900" s="9"/>
    </row>
    <row r="1034901" customHeight="1" spans="1:2">
      <c r="A1034901" s="9"/>
      <c r="B1034901" s="9"/>
    </row>
    <row r="1034902" customHeight="1" spans="1:2">
      <c r="A1034902" s="9"/>
      <c r="B1034902" s="9"/>
    </row>
    <row r="1034903" customHeight="1" spans="1:2">
      <c r="A1034903" s="9"/>
      <c r="B1034903" s="9"/>
    </row>
    <row r="1034904" customHeight="1" spans="1:2">
      <c r="A1034904" s="9"/>
      <c r="B1034904" s="9"/>
    </row>
    <row r="1034905" customHeight="1" spans="1:2">
      <c r="A1034905" s="9"/>
      <c r="B1034905" s="9"/>
    </row>
    <row r="1034906" customHeight="1" spans="1:2">
      <c r="A1034906" s="9"/>
      <c r="B1034906" s="9"/>
    </row>
    <row r="1034907" customHeight="1" spans="1:2">
      <c r="A1034907" s="9"/>
      <c r="B1034907" s="9"/>
    </row>
    <row r="1034908" customHeight="1" spans="1:2">
      <c r="A1034908" s="9"/>
      <c r="B1034908" s="9"/>
    </row>
    <row r="1034909" customHeight="1" spans="1:2">
      <c r="A1034909" s="9"/>
      <c r="B1034909" s="9"/>
    </row>
    <row r="1034910" customHeight="1" spans="1:2">
      <c r="A1034910" s="9"/>
      <c r="B1034910" s="9"/>
    </row>
    <row r="1034911" customHeight="1" spans="1:2">
      <c r="A1034911" s="9"/>
      <c r="B1034911" s="9"/>
    </row>
    <row r="1034912" customHeight="1" spans="1:2">
      <c r="A1034912" s="9"/>
      <c r="B1034912" s="9"/>
    </row>
    <row r="1034913" customHeight="1" spans="1:2">
      <c r="A1034913" s="9"/>
      <c r="B1034913" s="9"/>
    </row>
    <row r="1034914" customHeight="1" spans="1:2">
      <c r="A1034914" s="9"/>
      <c r="B1034914" s="9"/>
    </row>
    <row r="1034915" customHeight="1" spans="1:2">
      <c r="A1034915" s="9"/>
      <c r="B1034915" s="9"/>
    </row>
    <row r="1034916" customHeight="1" spans="1:2">
      <c r="A1034916" s="9"/>
      <c r="B1034916" s="9"/>
    </row>
    <row r="1034917" customHeight="1" spans="1:2">
      <c r="A1034917" s="9"/>
      <c r="B1034917" s="9"/>
    </row>
    <row r="1034918" customHeight="1" spans="1:2">
      <c r="A1034918" s="9"/>
      <c r="B1034918" s="9"/>
    </row>
    <row r="1034919" customHeight="1" spans="1:2">
      <c r="A1034919" s="9"/>
      <c r="B1034919" s="9"/>
    </row>
    <row r="1034920" customHeight="1" spans="1:2">
      <c r="A1034920" s="9"/>
      <c r="B1034920" s="9"/>
    </row>
    <row r="1034921" customHeight="1" spans="1:2">
      <c r="A1034921" s="9"/>
      <c r="B1034921" s="9"/>
    </row>
    <row r="1034922" customHeight="1" spans="1:2">
      <c r="A1034922" s="9"/>
      <c r="B1034922" s="9"/>
    </row>
    <row r="1034923" customHeight="1" spans="1:2">
      <c r="A1034923" s="9"/>
      <c r="B1034923" s="9"/>
    </row>
    <row r="1034924" customHeight="1" spans="1:2">
      <c r="A1034924" s="9"/>
      <c r="B1034924" s="9"/>
    </row>
    <row r="1034925" customHeight="1" spans="1:2">
      <c r="A1034925" s="9"/>
      <c r="B1034925" s="9"/>
    </row>
    <row r="1034926" customHeight="1" spans="1:2">
      <c r="A1034926" s="9"/>
      <c r="B1034926" s="9"/>
    </row>
    <row r="1034927" customHeight="1" spans="1:2">
      <c r="A1034927" s="9"/>
      <c r="B1034927" s="9"/>
    </row>
    <row r="1034928" customHeight="1" spans="1:2">
      <c r="A1034928" s="9"/>
      <c r="B1034928" s="9"/>
    </row>
    <row r="1034929" customHeight="1" spans="1:2">
      <c r="A1034929" s="9"/>
      <c r="B1034929" s="9"/>
    </row>
    <row r="1034930" customHeight="1" spans="1:2">
      <c r="A1034930" s="9"/>
      <c r="B1034930" s="9"/>
    </row>
    <row r="1034931" customHeight="1" spans="1:2">
      <c r="A1034931" s="9"/>
      <c r="B1034931" s="9"/>
    </row>
    <row r="1034932" customHeight="1" spans="1:2">
      <c r="A1034932" s="9"/>
      <c r="B1034932" s="9"/>
    </row>
    <row r="1034933" customHeight="1" spans="1:2">
      <c r="A1034933" s="9"/>
      <c r="B1034933" s="9"/>
    </row>
    <row r="1034934" customHeight="1" spans="1:2">
      <c r="A1034934" s="9"/>
      <c r="B1034934" s="9"/>
    </row>
    <row r="1034935" customHeight="1" spans="1:2">
      <c r="A1034935" s="9"/>
      <c r="B1034935" s="9"/>
    </row>
    <row r="1034936" customHeight="1" spans="1:2">
      <c r="A1034936" s="9"/>
      <c r="B1034936" s="9"/>
    </row>
    <row r="1034937" customHeight="1" spans="1:2">
      <c r="A1034937" s="9"/>
      <c r="B1034937" s="9"/>
    </row>
    <row r="1034938" customHeight="1" spans="1:2">
      <c r="A1034938" s="9"/>
      <c r="B1034938" s="9"/>
    </row>
    <row r="1034939" customHeight="1" spans="1:2">
      <c r="A1034939" s="9"/>
      <c r="B1034939" s="9"/>
    </row>
    <row r="1034940" customHeight="1" spans="1:2">
      <c r="A1034940" s="9"/>
      <c r="B1034940" s="9"/>
    </row>
    <row r="1034941" customHeight="1" spans="1:2">
      <c r="A1034941" s="9"/>
      <c r="B1034941" s="9"/>
    </row>
    <row r="1034942" customHeight="1" spans="1:2">
      <c r="A1034942" s="9"/>
      <c r="B1034942" s="9"/>
    </row>
    <row r="1034943" customHeight="1" spans="1:2">
      <c r="A1034943" s="9"/>
      <c r="B1034943" s="9"/>
    </row>
    <row r="1034944" customHeight="1" spans="1:2">
      <c r="A1034944" s="9"/>
      <c r="B1034944" s="9"/>
    </row>
    <row r="1034945" customHeight="1" spans="1:2">
      <c r="A1034945" s="9"/>
      <c r="B1034945" s="9"/>
    </row>
    <row r="1034946" customHeight="1" spans="1:2">
      <c r="A1034946" s="9"/>
      <c r="B1034946" s="9"/>
    </row>
    <row r="1034947" customHeight="1" spans="1:2">
      <c r="A1034947" s="9"/>
      <c r="B1034947" s="9"/>
    </row>
    <row r="1034948" customHeight="1" spans="1:2">
      <c r="A1034948" s="9"/>
      <c r="B1034948" s="9"/>
    </row>
    <row r="1034949" customHeight="1" spans="1:2">
      <c r="A1034949" s="9"/>
      <c r="B1034949" s="9"/>
    </row>
    <row r="1034950" customHeight="1" spans="1:2">
      <c r="A1034950" s="9"/>
      <c r="B1034950" s="9"/>
    </row>
    <row r="1034951" customHeight="1" spans="1:2">
      <c r="A1034951" s="9"/>
      <c r="B1034951" s="9"/>
    </row>
    <row r="1034952" customHeight="1" spans="1:2">
      <c r="A1034952" s="9"/>
      <c r="B1034952" s="9"/>
    </row>
    <row r="1034953" customHeight="1" spans="1:2">
      <c r="A1034953" s="9"/>
      <c r="B1034953" s="9"/>
    </row>
    <row r="1034954" customHeight="1" spans="1:2">
      <c r="A1034954" s="9"/>
      <c r="B1034954" s="9"/>
    </row>
    <row r="1034955" customHeight="1" spans="1:2">
      <c r="A1034955" s="9"/>
      <c r="B1034955" s="9"/>
    </row>
    <row r="1034956" customHeight="1" spans="1:2">
      <c r="A1034956" s="9"/>
      <c r="B1034956" s="9"/>
    </row>
    <row r="1034957" customHeight="1" spans="1:2">
      <c r="A1034957" s="9"/>
      <c r="B1034957" s="9"/>
    </row>
    <row r="1034958" customHeight="1" spans="1:2">
      <c r="A1034958" s="9"/>
      <c r="B1034958" s="9"/>
    </row>
    <row r="1034959" customHeight="1" spans="1:2">
      <c r="A1034959" s="9"/>
      <c r="B1034959" s="9"/>
    </row>
    <row r="1034960" customHeight="1" spans="1:2">
      <c r="A1034960" s="9"/>
      <c r="B1034960" s="9"/>
    </row>
    <row r="1034961" customHeight="1" spans="1:2">
      <c r="A1034961" s="9"/>
      <c r="B1034961" s="9"/>
    </row>
    <row r="1034962" customHeight="1" spans="1:2">
      <c r="A1034962" s="9"/>
      <c r="B1034962" s="9"/>
    </row>
    <row r="1034963" customHeight="1" spans="1:2">
      <c r="A1034963" s="9"/>
      <c r="B1034963" s="9"/>
    </row>
    <row r="1034964" customHeight="1" spans="1:2">
      <c r="A1034964" s="9"/>
      <c r="B1034964" s="9"/>
    </row>
    <row r="1034965" customHeight="1" spans="1:2">
      <c r="A1034965" s="9"/>
      <c r="B1034965" s="9"/>
    </row>
    <row r="1034966" customHeight="1" spans="1:2">
      <c r="A1034966" s="9"/>
      <c r="B1034966" s="9"/>
    </row>
    <row r="1034967" customHeight="1" spans="1:2">
      <c r="A1034967" s="9"/>
      <c r="B1034967" s="9"/>
    </row>
    <row r="1034968" customHeight="1" spans="1:2">
      <c r="A1034968" s="9"/>
      <c r="B1034968" s="9"/>
    </row>
    <row r="1034969" customHeight="1" spans="1:2">
      <c r="A1034969" s="9"/>
      <c r="B1034969" s="9"/>
    </row>
    <row r="1034970" customHeight="1" spans="1:2">
      <c r="A1034970" s="9"/>
      <c r="B1034970" s="9"/>
    </row>
    <row r="1034971" customHeight="1" spans="1:2">
      <c r="A1034971" s="9"/>
      <c r="B1034971" s="9"/>
    </row>
    <row r="1034972" customHeight="1" spans="1:2">
      <c r="A1034972" s="9"/>
      <c r="B1034972" s="9"/>
    </row>
    <row r="1034973" customHeight="1" spans="1:2">
      <c r="A1034973" s="9"/>
      <c r="B1034973" s="9"/>
    </row>
    <row r="1034974" customHeight="1" spans="1:2">
      <c r="A1034974" s="9"/>
      <c r="B1034974" s="9"/>
    </row>
    <row r="1034975" customHeight="1" spans="1:2">
      <c r="A1034975" s="9"/>
      <c r="B1034975" s="9"/>
    </row>
    <row r="1034976" customHeight="1" spans="1:2">
      <c r="A1034976" s="9"/>
      <c r="B1034976" s="9"/>
    </row>
    <row r="1034977" customHeight="1" spans="1:2">
      <c r="A1034977" s="9"/>
      <c r="B1034977" s="9"/>
    </row>
    <row r="1034978" customHeight="1" spans="1:2">
      <c r="A1034978" s="9"/>
      <c r="B1034978" s="9"/>
    </row>
    <row r="1034979" customHeight="1" spans="1:2">
      <c r="A1034979" s="9"/>
      <c r="B1034979" s="9"/>
    </row>
    <row r="1034980" customHeight="1" spans="1:2">
      <c r="A1034980" s="9"/>
      <c r="B1034980" s="9"/>
    </row>
    <row r="1034981" customHeight="1" spans="1:2">
      <c r="A1034981" s="9"/>
      <c r="B1034981" s="9"/>
    </row>
    <row r="1034982" customHeight="1" spans="1:2">
      <c r="A1034982" s="9"/>
      <c r="B1034982" s="9"/>
    </row>
    <row r="1034983" customHeight="1" spans="1:2">
      <c r="A1034983" s="9"/>
      <c r="B1034983" s="9"/>
    </row>
    <row r="1034984" customHeight="1" spans="1:2">
      <c r="A1034984" s="9"/>
      <c r="B1034984" s="9"/>
    </row>
    <row r="1034985" customHeight="1" spans="1:2">
      <c r="A1034985" s="9"/>
      <c r="B1034985" s="9"/>
    </row>
    <row r="1034986" customHeight="1" spans="1:2">
      <c r="A1034986" s="9"/>
      <c r="B1034986" s="9"/>
    </row>
    <row r="1034987" customHeight="1" spans="1:2">
      <c r="A1034987" s="9"/>
      <c r="B1034987" s="9"/>
    </row>
    <row r="1034988" customHeight="1" spans="1:2">
      <c r="A1034988" s="9"/>
      <c r="B1034988" s="9"/>
    </row>
    <row r="1034989" customHeight="1" spans="1:2">
      <c r="A1034989" s="9"/>
      <c r="B1034989" s="9"/>
    </row>
    <row r="1034990" customHeight="1" spans="1:2">
      <c r="A1034990" s="9"/>
      <c r="B1034990" s="9"/>
    </row>
    <row r="1034991" customHeight="1" spans="1:2">
      <c r="A1034991" s="9"/>
      <c r="B1034991" s="9"/>
    </row>
    <row r="1034992" customHeight="1" spans="1:2">
      <c r="A1034992" s="9"/>
      <c r="B1034992" s="9"/>
    </row>
    <row r="1034993" customHeight="1" spans="1:2">
      <c r="A1034993" s="9"/>
      <c r="B1034993" s="9"/>
    </row>
    <row r="1034994" customHeight="1" spans="1:2">
      <c r="A1034994" s="9"/>
      <c r="B1034994" s="9"/>
    </row>
    <row r="1034995" customHeight="1" spans="1:2">
      <c r="A1034995" s="9"/>
      <c r="B1034995" s="9"/>
    </row>
    <row r="1034996" customHeight="1" spans="1:2">
      <c r="A1034996" s="9"/>
      <c r="B1034996" s="9"/>
    </row>
    <row r="1034997" customHeight="1" spans="1:2">
      <c r="A1034997" s="9"/>
      <c r="B1034997" s="9"/>
    </row>
    <row r="1034998" customHeight="1" spans="1:2">
      <c r="A1034998" s="9"/>
      <c r="B1034998" s="9"/>
    </row>
    <row r="1034999" customHeight="1" spans="1:2">
      <c r="A1034999" s="9"/>
      <c r="B1034999" s="9"/>
    </row>
    <row r="1035000" customHeight="1" spans="1:2">
      <c r="A1035000" s="9"/>
      <c r="B1035000" s="9"/>
    </row>
    <row r="1035001" customHeight="1" spans="1:2">
      <c r="A1035001" s="9"/>
      <c r="B1035001" s="9"/>
    </row>
    <row r="1035002" customHeight="1" spans="1:2">
      <c r="A1035002" s="9"/>
      <c r="B1035002" s="9"/>
    </row>
    <row r="1035003" customHeight="1" spans="1:2">
      <c r="A1035003" s="9"/>
      <c r="B1035003" s="9"/>
    </row>
    <row r="1035004" customHeight="1" spans="1:2">
      <c r="A1035004" s="9"/>
      <c r="B1035004" s="9"/>
    </row>
    <row r="1035005" customHeight="1" spans="1:2">
      <c r="A1035005" s="9"/>
      <c r="B1035005" s="9"/>
    </row>
    <row r="1035006" customHeight="1" spans="1:2">
      <c r="A1035006" s="9"/>
      <c r="B1035006" s="9"/>
    </row>
    <row r="1035007" customHeight="1" spans="1:2">
      <c r="A1035007" s="9"/>
      <c r="B1035007" s="9"/>
    </row>
    <row r="1035008" customHeight="1" spans="1:2">
      <c r="A1035008" s="9"/>
      <c r="B1035008" s="9"/>
    </row>
    <row r="1035009" customHeight="1" spans="1:2">
      <c r="A1035009" s="9"/>
      <c r="B1035009" s="9"/>
    </row>
    <row r="1035010" customHeight="1" spans="1:2">
      <c r="A1035010" s="9"/>
      <c r="B1035010" s="9"/>
    </row>
    <row r="1035011" customHeight="1" spans="1:2">
      <c r="A1035011" s="9"/>
      <c r="B1035011" s="9"/>
    </row>
    <row r="1035012" customHeight="1" spans="1:2">
      <c r="A1035012" s="9"/>
      <c r="B1035012" s="9"/>
    </row>
    <row r="1035013" customHeight="1" spans="1:2">
      <c r="A1035013" s="9"/>
      <c r="B1035013" s="9"/>
    </row>
    <row r="1035014" customHeight="1" spans="1:2">
      <c r="A1035014" s="9"/>
      <c r="B1035014" s="9"/>
    </row>
    <row r="1035015" customHeight="1" spans="1:2">
      <c r="A1035015" s="9"/>
      <c r="B1035015" s="9"/>
    </row>
    <row r="1035016" customHeight="1" spans="1:2">
      <c r="A1035016" s="9"/>
      <c r="B1035016" s="9"/>
    </row>
    <row r="1035017" customHeight="1" spans="1:2">
      <c r="A1035017" s="9"/>
      <c r="B1035017" s="9"/>
    </row>
    <row r="1035018" customHeight="1" spans="1:2">
      <c r="A1035018" s="9"/>
      <c r="B1035018" s="9"/>
    </row>
    <row r="1035019" customHeight="1" spans="1:2">
      <c r="A1035019" s="9"/>
      <c r="B1035019" s="9"/>
    </row>
    <row r="1035020" customHeight="1" spans="1:2">
      <c r="A1035020" s="9"/>
      <c r="B1035020" s="9"/>
    </row>
    <row r="1035021" customHeight="1" spans="1:2">
      <c r="A1035021" s="9"/>
      <c r="B1035021" s="9"/>
    </row>
    <row r="1035022" customHeight="1" spans="1:2">
      <c r="A1035022" s="9"/>
      <c r="B1035022" s="9"/>
    </row>
    <row r="1035023" customHeight="1" spans="1:2">
      <c r="A1035023" s="9"/>
      <c r="B1035023" s="9"/>
    </row>
    <row r="1035024" customHeight="1" spans="1:2">
      <c r="A1035024" s="9"/>
      <c r="B1035024" s="9"/>
    </row>
    <row r="1035025" customHeight="1" spans="1:2">
      <c r="A1035025" s="9"/>
      <c r="B1035025" s="9"/>
    </row>
    <row r="1035026" customHeight="1" spans="1:2">
      <c r="A1035026" s="9"/>
      <c r="B1035026" s="9"/>
    </row>
    <row r="1035027" customHeight="1" spans="1:2">
      <c r="A1035027" s="9"/>
      <c r="B1035027" s="9"/>
    </row>
    <row r="1035028" customHeight="1" spans="1:2">
      <c r="A1035028" s="9"/>
      <c r="B1035028" s="9"/>
    </row>
    <row r="1035029" customHeight="1" spans="1:2">
      <c r="A1035029" s="9"/>
      <c r="B1035029" s="9"/>
    </row>
    <row r="1035030" customHeight="1" spans="1:2">
      <c r="A1035030" s="9"/>
      <c r="B1035030" s="9"/>
    </row>
    <row r="1035031" customHeight="1" spans="1:2">
      <c r="A1035031" s="9"/>
      <c r="B1035031" s="9"/>
    </row>
    <row r="1035032" customHeight="1" spans="1:2">
      <c r="A1035032" s="9"/>
      <c r="B1035032" s="9"/>
    </row>
    <row r="1035033" customHeight="1" spans="1:2">
      <c r="A1035033" s="9"/>
      <c r="B1035033" s="9"/>
    </row>
    <row r="1035034" customHeight="1" spans="1:2">
      <c r="A1035034" s="9"/>
      <c r="B1035034" s="9"/>
    </row>
    <row r="1035035" customHeight="1" spans="1:2">
      <c r="A1035035" s="9"/>
      <c r="B1035035" s="9"/>
    </row>
    <row r="1035036" customHeight="1" spans="1:2">
      <c r="A1035036" s="9"/>
      <c r="B1035036" s="9"/>
    </row>
    <row r="1035037" customHeight="1" spans="1:2">
      <c r="A1035037" s="9"/>
      <c r="B1035037" s="9"/>
    </row>
    <row r="1035038" customHeight="1" spans="1:2">
      <c r="A1035038" s="9"/>
      <c r="B1035038" s="9"/>
    </row>
    <row r="1035039" customHeight="1" spans="1:2">
      <c r="A1035039" s="9"/>
      <c r="B1035039" s="9"/>
    </row>
    <row r="1035040" customHeight="1" spans="1:2">
      <c r="A1035040" s="9"/>
      <c r="B1035040" s="9"/>
    </row>
    <row r="1035041" customHeight="1" spans="1:2">
      <c r="A1035041" s="9"/>
      <c r="B1035041" s="9"/>
    </row>
    <row r="1035042" customHeight="1" spans="1:2">
      <c r="A1035042" s="9"/>
      <c r="B1035042" s="9"/>
    </row>
    <row r="1035043" customHeight="1" spans="1:2">
      <c r="A1035043" s="9"/>
      <c r="B1035043" s="9"/>
    </row>
    <row r="1035044" customHeight="1" spans="1:2">
      <c r="A1035044" s="9"/>
      <c r="B1035044" s="9"/>
    </row>
    <row r="1035045" customHeight="1" spans="1:2">
      <c r="A1035045" s="9"/>
      <c r="B1035045" s="9"/>
    </row>
    <row r="1035046" customHeight="1" spans="1:2">
      <c r="A1035046" s="9"/>
      <c r="B1035046" s="9"/>
    </row>
    <row r="1035047" customHeight="1" spans="1:2">
      <c r="A1035047" s="9"/>
      <c r="B1035047" s="9"/>
    </row>
    <row r="1035048" customHeight="1" spans="1:2">
      <c r="A1035048" s="9"/>
      <c r="B1035048" s="9"/>
    </row>
    <row r="1035049" customHeight="1" spans="1:2">
      <c r="A1035049" s="9"/>
      <c r="B1035049" s="9"/>
    </row>
    <row r="1035050" customHeight="1" spans="1:2">
      <c r="A1035050" s="9"/>
      <c r="B1035050" s="9"/>
    </row>
    <row r="1035051" customHeight="1" spans="1:2">
      <c r="A1035051" s="9"/>
      <c r="B1035051" s="9"/>
    </row>
    <row r="1035052" customHeight="1" spans="1:2">
      <c r="A1035052" s="9"/>
      <c r="B1035052" s="9"/>
    </row>
    <row r="1035053" customHeight="1" spans="1:2">
      <c r="A1035053" s="9"/>
      <c r="B1035053" s="9"/>
    </row>
    <row r="1035054" customHeight="1" spans="1:2">
      <c r="A1035054" s="9"/>
      <c r="B1035054" s="9"/>
    </row>
    <row r="1035055" customHeight="1" spans="1:2">
      <c r="A1035055" s="9"/>
      <c r="B1035055" s="9"/>
    </row>
    <row r="1035056" customHeight="1" spans="1:2">
      <c r="A1035056" s="9"/>
      <c r="B1035056" s="9"/>
    </row>
    <row r="1035057" customHeight="1" spans="1:2">
      <c r="A1035057" s="9"/>
      <c r="B1035057" s="9"/>
    </row>
    <row r="1035058" customHeight="1" spans="1:2">
      <c r="A1035058" s="9"/>
      <c r="B1035058" s="9"/>
    </row>
    <row r="1035059" customHeight="1" spans="1:2">
      <c r="A1035059" s="9"/>
      <c r="B1035059" s="9"/>
    </row>
    <row r="1035060" customHeight="1" spans="1:2">
      <c r="A1035060" s="9"/>
      <c r="B1035060" s="9"/>
    </row>
    <row r="1035061" customHeight="1" spans="1:2">
      <c r="A1035061" s="9"/>
      <c r="B1035061" s="9"/>
    </row>
    <row r="1035062" customHeight="1" spans="1:2">
      <c r="A1035062" s="9"/>
      <c r="B1035062" s="9"/>
    </row>
    <row r="1035063" customHeight="1" spans="1:2">
      <c r="A1035063" s="9"/>
      <c r="B1035063" s="9"/>
    </row>
    <row r="1035064" customHeight="1" spans="1:2">
      <c r="A1035064" s="9"/>
      <c r="B1035064" s="9"/>
    </row>
    <row r="1035065" customHeight="1" spans="1:2">
      <c r="A1035065" s="9"/>
      <c r="B1035065" s="9"/>
    </row>
    <row r="1035066" customHeight="1" spans="1:2">
      <c r="A1035066" s="9"/>
      <c r="B1035066" s="9"/>
    </row>
    <row r="1035067" customHeight="1" spans="1:2">
      <c r="A1035067" s="9"/>
      <c r="B1035067" s="9"/>
    </row>
    <row r="1035068" customHeight="1" spans="1:2">
      <c r="A1035068" s="9"/>
      <c r="B1035068" s="9"/>
    </row>
    <row r="1035069" customHeight="1" spans="1:2">
      <c r="A1035069" s="9"/>
      <c r="B1035069" s="9"/>
    </row>
    <row r="1035070" customHeight="1" spans="1:2">
      <c r="A1035070" s="9"/>
      <c r="B1035070" s="9"/>
    </row>
    <row r="1035071" customHeight="1" spans="1:2">
      <c r="A1035071" s="9"/>
      <c r="B1035071" s="9"/>
    </row>
    <row r="1035072" customHeight="1" spans="1:2">
      <c r="A1035072" s="9"/>
      <c r="B1035072" s="9"/>
    </row>
    <row r="1035073" customHeight="1" spans="1:2">
      <c r="A1035073" s="9"/>
      <c r="B1035073" s="9"/>
    </row>
    <row r="1035074" customHeight="1" spans="1:2">
      <c r="A1035074" s="9"/>
      <c r="B1035074" s="9"/>
    </row>
    <row r="1035075" customHeight="1" spans="1:2">
      <c r="A1035075" s="9"/>
      <c r="B1035075" s="9"/>
    </row>
    <row r="1035076" customHeight="1" spans="1:2">
      <c r="A1035076" s="9"/>
      <c r="B1035076" s="9"/>
    </row>
    <row r="1035077" customHeight="1" spans="1:2">
      <c r="A1035077" s="9"/>
      <c r="B1035077" s="9"/>
    </row>
    <row r="1035078" customHeight="1" spans="1:2">
      <c r="A1035078" s="9"/>
      <c r="B1035078" s="9"/>
    </row>
    <row r="1035079" customHeight="1" spans="1:2">
      <c r="A1035079" s="9"/>
      <c r="B1035079" s="9"/>
    </row>
    <row r="1035080" customHeight="1" spans="1:2">
      <c r="A1035080" s="9"/>
      <c r="B1035080" s="9"/>
    </row>
    <row r="1035081" customHeight="1" spans="1:2">
      <c r="A1035081" s="9"/>
      <c r="B1035081" s="9"/>
    </row>
    <row r="1035082" customHeight="1" spans="1:2">
      <c r="A1035082" s="9"/>
      <c r="B1035082" s="9"/>
    </row>
    <row r="1035083" customHeight="1" spans="1:2">
      <c r="A1035083" s="9"/>
      <c r="B1035083" s="9"/>
    </row>
    <row r="1035084" customHeight="1" spans="1:2">
      <c r="A1035084" s="9"/>
      <c r="B1035084" s="9"/>
    </row>
    <row r="1035085" customHeight="1" spans="1:2">
      <c r="A1035085" s="9"/>
      <c r="B1035085" s="9"/>
    </row>
    <row r="1035086" customHeight="1" spans="1:2">
      <c r="A1035086" s="9"/>
      <c r="B1035086" s="9"/>
    </row>
    <row r="1035087" customHeight="1" spans="1:2">
      <c r="A1035087" s="9"/>
      <c r="B1035087" s="9"/>
    </row>
    <row r="1035088" customHeight="1" spans="1:2">
      <c r="A1035088" s="9"/>
      <c r="B1035088" s="9"/>
    </row>
    <row r="1035089" customHeight="1" spans="1:2">
      <c r="A1035089" s="9"/>
      <c r="B1035089" s="9"/>
    </row>
    <row r="1035090" customHeight="1" spans="1:2">
      <c r="A1035090" s="9"/>
      <c r="B1035090" s="9"/>
    </row>
    <row r="1035091" customHeight="1" spans="1:2">
      <c r="A1035091" s="9"/>
      <c r="B1035091" s="9"/>
    </row>
    <row r="1035092" customHeight="1" spans="1:2">
      <c r="A1035092" s="9"/>
      <c r="B1035092" s="9"/>
    </row>
    <row r="1035093" customHeight="1" spans="1:2">
      <c r="A1035093" s="9"/>
      <c r="B1035093" s="9"/>
    </row>
    <row r="1035094" customHeight="1" spans="1:2">
      <c r="A1035094" s="9"/>
      <c r="B1035094" s="9"/>
    </row>
    <row r="1035095" customHeight="1" spans="1:2">
      <c r="A1035095" s="9"/>
      <c r="B1035095" s="9"/>
    </row>
    <row r="1035096" customHeight="1" spans="1:2">
      <c r="A1035096" s="9"/>
      <c r="B1035096" s="9"/>
    </row>
    <row r="1035097" customHeight="1" spans="1:2">
      <c r="A1035097" s="9"/>
      <c r="B1035097" s="9"/>
    </row>
    <row r="1035098" customHeight="1" spans="1:2">
      <c r="A1035098" s="9"/>
      <c r="B1035098" s="9"/>
    </row>
    <row r="1035099" customHeight="1" spans="1:2">
      <c r="A1035099" s="9"/>
      <c r="B1035099" s="9"/>
    </row>
    <row r="1035100" customHeight="1" spans="1:2">
      <c r="A1035100" s="9"/>
      <c r="B1035100" s="9"/>
    </row>
    <row r="1035101" customHeight="1" spans="1:2">
      <c r="A1035101" s="9"/>
      <c r="B1035101" s="9"/>
    </row>
    <row r="1035102" customHeight="1" spans="1:2">
      <c r="A1035102" s="9"/>
      <c r="B1035102" s="9"/>
    </row>
    <row r="1035103" customHeight="1" spans="1:2">
      <c r="A1035103" s="9"/>
      <c r="B1035103" s="9"/>
    </row>
    <row r="1035104" customHeight="1" spans="1:2">
      <c r="A1035104" s="9"/>
      <c r="B1035104" s="9"/>
    </row>
    <row r="1035105" customHeight="1" spans="1:2">
      <c r="A1035105" s="9"/>
      <c r="B1035105" s="9"/>
    </row>
    <row r="1035106" customHeight="1" spans="1:2">
      <c r="A1035106" s="9"/>
      <c r="B1035106" s="9"/>
    </row>
    <row r="1035107" customHeight="1" spans="1:2">
      <c r="A1035107" s="9"/>
      <c r="B1035107" s="9"/>
    </row>
    <row r="1035108" customHeight="1" spans="1:2">
      <c r="A1035108" s="9"/>
      <c r="B1035108" s="9"/>
    </row>
    <row r="1035109" customHeight="1" spans="1:2">
      <c r="A1035109" s="9"/>
      <c r="B1035109" s="9"/>
    </row>
    <row r="1035110" customHeight="1" spans="1:2">
      <c r="A1035110" s="9"/>
      <c r="B1035110" s="9"/>
    </row>
    <row r="1035111" customHeight="1" spans="1:2">
      <c r="A1035111" s="9"/>
      <c r="B1035111" s="9"/>
    </row>
    <row r="1035112" customHeight="1" spans="1:2">
      <c r="A1035112" s="9"/>
      <c r="B1035112" s="9"/>
    </row>
    <row r="1035113" customHeight="1" spans="1:2">
      <c r="A1035113" s="9"/>
      <c r="B1035113" s="9"/>
    </row>
    <row r="1035114" customHeight="1" spans="1:2">
      <c r="A1035114" s="9"/>
      <c r="B1035114" s="9"/>
    </row>
    <row r="1035115" customHeight="1" spans="1:2">
      <c r="A1035115" s="9"/>
      <c r="B1035115" s="9"/>
    </row>
    <row r="1035116" customHeight="1" spans="1:2">
      <c r="A1035116" s="9"/>
      <c r="B1035116" s="9"/>
    </row>
    <row r="1035117" customHeight="1" spans="1:2">
      <c r="A1035117" s="9"/>
      <c r="B1035117" s="9"/>
    </row>
    <row r="1035118" customHeight="1" spans="1:2">
      <c r="A1035118" s="9"/>
      <c r="B1035118" s="9"/>
    </row>
    <row r="1035119" customHeight="1" spans="1:2">
      <c r="A1035119" s="9"/>
      <c r="B1035119" s="9"/>
    </row>
    <row r="1035120" customHeight="1" spans="1:2">
      <c r="A1035120" s="9"/>
      <c r="B1035120" s="9"/>
    </row>
    <row r="1035121" customHeight="1" spans="1:2">
      <c r="A1035121" s="9"/>
      <c r="B1035121" s="9"/>
    </row>
    <row r="1035122" customHeight="1" spans="1:2">
      <c r="A1035122" s="9"/>
      <c r="B1035122" s="9"/>
    </row>
    <row r="1035123" customHeight="1" spans="1:2">
      <c r="A1035123" s="9"/>
      <c r="B1035123" s="9"/>
    </row>
    <row r="1035124" customHeight="1" spans="1:2">
      <c r="A1035124" s="9"/>
      <c r="B1035124" s="9"/>
    </row>
    <row r="1035125" customHeight="1" spans="1:2">
      <c r="A1035125" s="9"/>
      <c r="B1035125" s="9"/>
    </row>
    <row r="1035126" customHeight="1" spans="1:2">
      <c r="A1035126" s="9"/>
      <c r="B1035126" s="9"/>
    </row>
    <row r="1035127" customHeight="1" spans="1:2">
      <c r="A1035127" s="9"/>
      <c r="B1035127" s="9"/>
    </row>
    <row r="1035128" customHeight="1" spans="1:2">
      <c r="A1035128" s="9"/>
      <c r="B1035128" s="9"/>
    </row>
    <row r="1035129" customHeight="1" spans="1:2">
      <c r="A1035129" s="9"/>
      <c r="B1035129" s="9"/>
    </row>
    <row r="1035130" customHeight="1" spans="1:2">
      <c r="A1035130" s="9"/>
      <c r="B1035130" s="9"/>
    </row>
    <row r="1035131" customHeight="1" spans="1:2">
      <c r="A1035131" s="9"/>
      <c r="B1035131" s="9"/>
    </row>
    <row r="1035132" customHeight="1" spans="1:2">
      <c r="A1035132" s="9"/>
      <c r="B1035132" s="9"/>
    </row>
    <row r="1035133" customHeight="1" spans="1:2">
      <c r="A1035133" s="9"/>
      <c r="B1035133" s="9"/>
    </row>
    <row r="1035134" customHeight="1" spans="1:2">
      <c r="A1035134" s="9"/>
      <c r="B1035134" s="9"/>
    </row>
    <row r="1035135" customHeight="1" spans="1:2">
      <c r="A1035135" s="9"/>
      <c r="B1035135" s="9"/>
    </row>
    <row r="1035136" customHeight="1" spans="1:2">
      <c r="A1035136" s="9"/>
      <c r="B1035136" s="9"/>
    </row>
    <row r="1035137" customHeight="1" spans="1:2">
      <c r="A1035137" s="9"/>
      <c r="B1035137" s="9"/>
    </row>
    <row r="1035138" customHeight="1" spans="1:2">
      <c r="A1035138" s="9"/>
      <c r="B1035138" s="9"/>
    </row>
    <row r="1035139" customHeight="1" spans="1:2">
      <c r="A1035139" s="9"/>
      <c r="B1035139" s="9"/>
    </row>
    <row r="1035140" customHeight="1" spans="1:2">
      <c r="A1035140" s="9"/>
      <c r="B1035140" s="9"/>
    </row>
    <row r="1035141" customHeight="1" spans="1:2">
      <c r="A1035141" s="9"/>
      <c r="B1035141" s="9"/>
    </row>
    <row r="1035142" customHeight="1" spans="1:2">
      <c r="A1035142" s="9"/>
      <c r="B1035142" s="9"/>
    </row>
    <row r="1035143" customHeight="1" spans="1:2">
      <c r="A1035143" s="9"/>
      <c r="B1035143" s="9"/>
    </row>
    <row r="1035144" customHeight="1" spans="1:2">
      <c r="A1035144" s="9"/>
      <c r="B1035144" s="9"/>
    </row>
    <row r="1035145" customHeight="1" spans="1:2">
      <c r="A1035145" s="9"/>
      <c r="B1035145" s="9"/>
    </row>
    <row r="1035146" customHeight="1" spans="1:2">
      <c r="A1035146" s="9"/>
      <c r="B1035146" s="9"/>
    </row>
    <row r="1035147" customHeight="1" spans="1:2">
      <c r="A1035147" s="9"/>
      <c r="B1035147" s="9"/>
    </row>
    <row r="1035148" customHeight="1" spans="1:2">
      <c r="A1035148" s="9"/>
      <c r="B1035148" s="9"/>
    </row>
    <row r="1035149" customHeight="1" spans="1:2">
      <c r="A1035149" s="9"/>
      <c r="B1035149" s="9"/>
    </row>
    <row r="1035150" customHeight="1" spans="1:2">
      <c r="A1035150" s="9"/>
      <c r="B1035150" s="9"/>
    </row>
    <row r="1035151" customHeight="1" spans="1:2">
      <c r="A1035151" s="9"/>
      <c r="B1035151" s="9"/>
    </row>
    <row r="1035152" customHeight="1" spans="1:2">
      <c r="A1035152" s="9"/>
      <c r="B1035152" s="9"/>
    </row>
    <row r="1035153" customHeight="1" spans="1:2">
      <c r="A1035153" s="9"/>
      <c r="B1035153" s="9"/>
    </row>
    <row r="1035154" customHeight="1" spans="1:2">
      <c r="A1035154" s="9"/>
      <c r="B1035154" s="9"/>
    </row>
    <row r="1035155" customHeight="1" spans="1:2">
      <c r="A1035155" s="9"/>
      <c r="B1035155" s="9"/>
    </row>
    <row r="1035156" customHeight="1" spans="1:2">
      <c r="A1035156" s="9"/>
      <c r="B1035156" s="9"/>
    </row>
    <row r="1035157" customHeight="1" spans="1:2">
      <c r="A1035157" s="9"/>
      <c r="B1035157" s="9"/>
    </row>
    <row r="1035158" customHeight="1" spans="1:2">
      <c r="A1035158" s="9"/>
      <c r="B1035158" s="9"/>
    </row>
    <row r="1035159" customHeight="1" spans="1:2">
      <c r="A1035159" s="9"/>
      <c r="B1035159" s="9"/>
    </row>
    <row r="1035160" customHeight="1" spans="1:2">
      <c r="A1035160" s="9"/>
      <c r="B1035160" s="9"/>
    </row>
    <row r="1035161" customHeight="1" spans="1:2">
      <c r="A1035161" s="9"/>
      <c r="B1035161" s="9"/>
    </row>
    <row r="1035162" customHeight="1" spans="1:2">
      <c r="A1035162" s="9"/>
      <c r="B1035162" s="9"/>
    </row>
    <row r="1035163" customHeight="1" spans="1:2">
      <c r="A1035163" s="9"/>
      <c r="B1035163" s="9"/>
    </row>
    <row r="1035164" customHeight="1" spans="1:2">
      <c r="A1035164" s="9"/>
      <c r="B1035164" s="9"/>
    </row>
    <row r="1035165" customHeight="1" spans="1:2">
      <c r="A1035165" s="9"/>
      <c r="B1035165" s="9"/>
    </row>
    <row r="1035166" customHeight="1" spans="1:2">
      <c r="A1035166" s="9"/>
      <c r="B1035166" s="9"/>
    </row>
    <row r="1035167" customHeight="1" spans="1:2">
      <c r="A1035167" s="9"/>
      <c r="B1035167" s="9"/>
    </row>
    <row r="1035168" customHeight="1" spans="1:2">
      <c r="A1035168" s="9"/>
      <c r="B1035168" s="9"/>
    </row>
    <row r="1035169" customHeight="1" spans="1:2">
      <c r="A1035169" s="9"/>
      <c r="B1035169" s="9"/>
    </row>
    <row r="1035170" customHeight="1" spans="1:2">
      <c r="A1035170" s="9"/>
      <c r="B1035170" s="9"/>
    </row>
    <row r="1035171" customHeight="1" spans="1:2">
      <c r="A1035171" s="9"/>
      <c r="B1035171" s="9"/>
    </row>
    <row r="1035172" customHeight="1" spans="1:2">
      <c r="A1035172" s="9"/>
      <c r="B1035172" s="9"/>
    </row>
    <row r="1035173" customHeight="1" spans="1:2">
      <c r="A1035173" s="9"/>
      <c r="B1035173" s="9"/>
    </row>
    <row r="1035174" customHeight="1" spans="1:2">
      <c r="A1035174" s="9"/>
      <c r="B1035174" s="9"/>
    </row>
    <row r="1035175" customHeight="1" spans="1:2">
      <c r="A1035175" s="9"/>
      <c r="B1035175" s="9"/>
    </row>
    <row r="1035176" customHeight="1" spans="1:2">
      <c r="A1035176" s="9"/>
      <c r="B1035176" s="9"/>
    </row>
    <row r="1035177" customHeight="1" spans="1:2">
      <c r="A1035177" s="9"/>
      <c r="B1035177" s="9"/>
    </row>
    <row r="1035178" customHeight="1" spans="1:2">
      <c r="A1035178" s="9"/>
      <c r="B1035178" s="9"/>
    </row>
    <row r="1035179" customHeight="1" spans="1:2">
      <c r="A1035179" s="9"/>
      <c r="B1035179" s="9"/>
    </row>
    <row r="1035180" customHeight="1" spans="1:2">
      <c r="A1035180" s="9"/>
      <c r="B1035180" s="9"/>
    </row>
    <row r="1035181" customHeight="1" spans="1:2">
      <c r="A1035181" s="9"/>
      <c r="B1035181" s="9"/>
    </row>
    <row r="1035182" customHeight="1" spans="1:2">
      <c r="A1035182" s="9"/>
      <c r="B1035182" s="9"/>
    </row>
    <row r="1035183" customHeight="1" spans="1:2">
      <c r="A1035183" s="9"/>
      <c r="B1035183" s="9"/>
    </row>
    <row r="1035184" customHeight="1" spans="1:2">
      <c r="A1035184" s="9"/>
      <c r="B1035184" s="9"/>
    </row>
    <row r="1035185" customHeight="1" spans="1:2">
      <c r="A1035185" s="9"/>
      <c r="B1035185" s="9"/>
    </row>
    <row r="1035186" customHeight="1" spans="1:2">
      <c r="A1035186" s="9"/>
      <c r="B1035186" s="9"/>
    </row>
    <row r="1035187" customHeight="1" spans="1:2">
      <c r="A1035187" s="9"/>
      <c r="B1035187" s="9"/>
    </row>
    <row r="1035188" customHeight="1" spans="1:2">
      <c r="A1035188" s="9"/>
      <c r="B1035188" s="9"/>
    </row>
    <row r="1035189" customHeight="1" spans="1:2">
      <c r="A1035189" s="9"/>
      <c r="B1035189" s="9"/>
    </row>
    <row r="1035190" customHeight="1" spans="1:2">
      <c r="A1035190" s="9"/>
      <c r="B1035190" s="9"/>
    </row>
    <row r="1035191" customHeight="1" spans="1:2">
      <c r="A1035191" s="9"/>
      <c r="B1035191" s="9"/>
    </row>
    <row r="1035192" customHeight="1" spans="1:2">
      <c r="A1035192" s="9"/>
      <c r="B1035192" s="9"/>
    </row>
    <row r="1035193" customHeight="1" spans="1:2">
      <c r="A1035193" s="9"/>
      <c r="B1035193" s="9"/>
    </row>
    <row r="1035194" customHeight="1" spans="1:2">
      <c r="A1035194" s="9"/>
      <c r="B1035194" s="9"/>
    </row>
    <row r="1035195" customHeight="1" spans="1:2">
      <c r="A1035195" s="9"/>
      <c r="B1035195" s="9"/>
    </row>
    <row r="1035196" customHeight="1" spans="1:2">
      <c r="A1035196" s="9"/>
      <c r="B1035196" s="9"/>
    </row>
    <row r="1035197" customHeight="1" spans="1:2">
      <c r="A1035197" s="9"/>
      <c r="B1035197" s="9"/>
    </row>
    <row r="1035198" customHeight="1" spans="1:2">
      <c r="A1035198" s="9"/>
      <c r="B1035198" s="9"/>
    </row>
    <row r="1035199" customHeight="1" spans="1:2">
      <c r="A1035199" s="9"/>
      <c r="B1035199" s="9"/>
    </row>
    <row r="1035200" customHeight="1" spans="1:2">
      <c r="A1035200" s="9"/>
      <c r="B1035200" s="9"/>
    </row>
    <row r="1035201" customHeight="1" spans="1:2">
      <c r="A1035201" s="9"/>
      <c r="B1035201" s="9"/>
    </row>
    <row r="1035202" customHeight="1" spans="1:2">
      <c r="A1035202" s="9"/>
      <c r="B1035202" s="9"/>
    </row>
    <row r="1035203" customHeight="1" spans="1:2">
      <c r="A1035203" s="9"/>
      <c r="B1035203" s="9"/>
    </row>
    <row r="1035204" customHeight="1" spans="1:2">
      <c r="A1035204" s="9"/>
      <c r="B1035204" s="9"/>
    </row>
    <row r="1035205" customHeight="1" spans="1:2">
      <c r="A1035205" s="9"/>
      <c r="B1035205" s="9"/>
    </row>
    <row r="1035206" customHeight="1" spans="1:2">
      <c r="A1035206" s="9"/>
      <c r="B1035206" s="9"/>
    </row>
    <row r="1035207" customHeight="1" spans="1:2">
      <c r="A1035207" s="9"/>
      <c r="B1035207" s="9"/>
    </row>
    <row r="1035208" customHeight="1" spans="1:2">
      <c r="A1035208" s="9"/>
      <c r="B1035208" s="9"/>
    </row>
    <row r="1035209" customHeight="1" spans="1:2">
      <c r="A1035209" s="9"/>
      <c r="B1035209" s="9"/>
    </row>
    <row r="1035210" customHeight="1" spans="1:2">
      <c r="A1035210" s="9"/>
      <c r="B1035210" s="9"/>
    </row>
    <row r="1035211" customHeight="1" spans="1:2">
      <c r="A1035211" s="9"/>
      <c r="B1035211" s="9"/>
    </row>
    <row r="1035212" customHeight="1" spans="1:2">
      <c r="A1035212" s="9"/>
      <c r="B1035212" s="9"/>
    </row>
    <row r="1035213" customHeight="1" spans="1:2">
      <c r="A1035213" s="9"/>
      <c r="B1035213" s="9"/>
    </row>
    <row r="1035214" customHeight="1" spans="1:2">
      <c r="A1035214" s="9"/>
      <c r="B1035214" s="9"/>
    </row>
    <row r="1035215" customHeight="1" spans="1:2">
      <c r="A1035215" s="9"/>
      <c r="B1035215" s="9"/>
    </row>
    <row r="1035216" customHeight="1" spans="1:2">
      <c r="A1035216" s="9"/>
      <c r="B1035216" s="9"/>
    </row>
    <row r="1035217" customHeight="1" spans="1:2">
      <c r="A1035217" s="9"/>
      <c r="B1035217" s="9"/>
    </row>
    <row r="1035218" customHeight="1" spans="1:2">
      <c r="A1035218" s="9"/>
      <c r="B1035218" s="9"/>
    </row>
    <row r="1035219" customHeight="1" spans="1:2">
      <c r="A1035219" s="9"/>
      <c r="B1035219" s="9"/>
    </row>
    <row r="1035220" customHeight="1" spans="1:2">
      <c r="A1035220" s="9"/>
      <c r="B1035220" s="9"/>
    </row>
    <row r="1035221" customHeight="1" spans="1:2">
      <c r="A1035221" s="9"/>
      <c r="B1035221" s="9"/>
    </row>
    <row r="1035222" customHeight="1" spans="1:2">
      <c r="A1035222" s="9"/>
      <c r="B1035222" s="9"/>
    </row>
    <row r="1035223" customHeight="1" spans="1:2">
      <c r="A1035223" s="9"/>
      <c r="B1035223" s="9"/>
    </row>
    <row r="1035224" customHeight="1" spans="1:2">
      <c r="A1035224" s="9"/>
      <c r="B1035224" s="9"/>
    </row>
    <row r="1035225" customHeight="1" spans="1:2">
      <c r="A1035225" s="9"/>
      <c r="B1035225" s="9"/>
    </row>
    <row r="1035226" customHeight="1" spans="1:2">
      <c r="A1035226" s="9"/>
      <c r="B1035226" s="9"/>
    </row>
    <row r="1035227" customHeight="1" spans="1:2">
      <c r="A1035227" s="9"/>
      <c r="B1035227" s="9"/>
    </row>
    <row r="1035228" customHeight="1" spans="1:2">
      <c r="A1035228" s="9"/>
      <c r="B1035228" s="9"/>
    </row>
    <row r="1035229" customHeight="1" spans="1:2">
      <c r="A1035229" s="9"/>
      <c r="B1035229" s="9"/>
    </row>
    <row r="1035230" customHeight="1" spans="1:2">
      <c r="A1035230" s="9"/>
      <c r="B1035230" s="9"/>
    </row>
    <row r="1035231" customHeight="1" spans="1:2">
      <c r="A1035231" s="9"/>
      <c r="B1035231" s="9"/>
    </row>
    <row r="1035232" customHeight="1" spans="1:2">
      <c r="A1035232" s="9"/>
      <c r="B1035232" s="9"/>
    </row>
    <row r="1035233" customHeight="1" spans="1:2">
      <c r="A1035233" s="9"/>
      <c r="B1035233" s="9"/>
    </row>
    <row r="1035234" customHeight="1" spans="1:2">
      <c r="A1035234" s="9"/>
      <c r="B1035234" s="9"/>
    </row>
    <row r="1035235" customHeight="1" spans="1:2">
      <c r="A1035235" s="9"/>
      <c r="B1035235" s="9"/>
    </row>
    <row r="1035236" customHeight="1" spans="1:2">
      <c r="A1035236" s="9"/>
      <c r="B1035236" s="9"/>
    </row>
    <row r="1035237" customHeight="1" spans="1:2">
      <c r="A1035237" s="9"/>
      <c r="B1035237" s="9"/>
    </row>
    <row r="1035238" customHeight="1" spans="1:2">
      <c r="A1035238" s="9"/>
      <c r="B1035238" s="9"/>
    </row>
    <row r="1035239" customHeight="1" spans="1:2">
      <c r="A1035239" s="9"/>
      <c r="B1035239" s="9"/>
    </row>
    <row r="1035240" customHeight="1" spans="1:2">
      <c r="A1035240" s="9"/>
      <c r="B1035240" s="9"/>
    </row>
    <row r="1035241" customHeight="1" spans="1:2">
      <c r="A1035241" s="9"/>
      <c r="B1035241" s="9"/>
    </row>
    <row r="1035242" customHeight="1" spans="1:2">
      <c r="A1035242" s="9"/>
      <c r="B1035242" s="9"/>
    </row>
    <row r="1035243" customHeight="1" spans="1:2">
      <c r="A1035243" s="9"/>
      <c r="B1035243" s="9"/>
    </row>
    <row r="1035244" customHeight="1" spans="1:2">
      <c r="A1035244" s="9"/>
      <c r="B1035244" s="9"/>
    </row>
    <row r="1035245" customHeight="1" spans="1:2">
      <c r="A1035245" s="9"/>
      <c r="B1035245" s="9"/>
    </row>
    <row r="1035246" customHeight="1" spans="1:2">
      <c r="A1035246" s="9"/>
      <c r="B1035246" s="9"/>
    </row>
    <row r="1035247" customHeight="1" spans="1:2">
      <c r="A1035247" s="9"/>
      <c r="B1035247" s="9"/>
    </row>
    <row r="1035248" customHeight="1" spans="1:2">
      <c r="A1035248" s="9"/>
      <c r="B1035248" s="9"/>
    </row>
    <row r="1035249" customHeight="1" spans="1:2">
      <c r="A1035249" s="9"/>
      <c r="B1035249" s="9"/>
    </row>
    <row r="1035250" customHeight="1" spans="1:2">
      <c r="A1035250" s="9"/>
      <c r="B1035250" s="9"/>
    </row>
    <row r="1035251" customHeight="1" spans="1:2">
      <c r="A1035251" s="9"/>
      <c r="B1035251" s="9"/>
    </row>
    <row r="1035252" customHeight="1" spans="1:2">
      <c r="A1035252" s="9"/>
      <c r="B1035252" s="9"/>
    </row>
    <row r="1035253" customHeight="1" spans="1:2">
      <c r="A1035253" s="9"/>
      <c r="B1035253" s="9"/>
    </row>
    <row r="1035254" customHeight="1" spans="1:2">
      <c r="A1035254" s="9"/>
      <c r="B1035254" s="9"/>
    </row>
    <row r="1035255" customHeight="1" spans="1:2">
      <c r="A1035255" s="9"/>
      <c r="B1035255" s="9"/>
    </row>
    <row r="1035256" customHeight="1" spans="1:2">
      <c r="A1035256" s="9"/>
      <c r="B1035256" s="9"/>
    </row>
    <row r="1035257" customHeight="1" spans="1:2">
      <c r="A1035257" s="9"/>
      <c r="B1035257" s="9"/>
    </row>
    <row r="1035258" customHeight="1" spans="1:2">
      <c r="A1035258" s="9"/>
      <c r="B1035258" s="9"/>
    </row>
    <row r="1035259" customHeight="1" spans="1:2">
      <c r="A1035259" s="9"/>
      <c r="B1035259" s="9"/>
    </row>
    <row r="1035260" customHeight="1" spans="1:2">
      <c r="A1035260" s="9"/>
      <c r="B1035260" s="9"/>
    </row>
    <row r="1035261" customHeight="1" spans="1:2">
      <c r="A1035261" s="9"/>
      <c r="B1035261" s="9"/>
    </row>
    <row r="1035262" customHeight="1" spans="1:2">
      <c r="A1035262" s="9"/>
      <c r="B1035262" s="9"/>
    </row>
    <row r="1035263" customHeight="1" spans="1:2">
      <c r="A1035263" s="9"/>
      <c r="B1035263" s="9"/>
    </row>
    <row r="1035264" customHeight="1" spans="1:2">
      <c r="A1035264" s="9"/>
      <c r="B1035264" s="9"/>
    </row>
    <row r="1035265" customHeight="1" spans="1:2">
      <c r="A1035265" s="9"/>
      <c r="B1035265" s="9"/>
    </row>
    <row r="1035266" customHeight="1" spans="1:2">
      <c r="A1035266" s="9"/>
      <c r="B1035266" s="9"/>
    </row>
    <row r="1035267" customHeight="1" spans="1:2">
      <c r="A1035267" s="9"/>
      <c r="B1035267" s="9"/>
    </row>
    <row r="1035268" customHeight="1" spans="1:2">
      <c r="A1035268" s="9"/>
      <c r="B1035268" s="9"/>
    </row>
    <row r="1035269" customHeight="1" spans="1:2">
      <c r="A1035269" s="9"/>
      <c r="B1035269" s="9"/>
    </row>
    <row r="1035270" customHeight="1" spans="1:2">
      <c r="A1035270" s="9"/>
      <c r="B1035270" s="9"/>
    </row>
    <row r="1035271" customHeight="1" spans="1:2">
      <c r="A1035271" s="9"/>
      <c r="B1035271" s="9"/>
    </row>
    <row r="1035272" customHeight="1" spans="1:2">
      <c r="A1035272" s="9"/>
      <c r="B1035272" s="9"/>
    </row>
    <row r="1035273" customHeight="1" spans="1:2">
      <c r="A1035273" s="9"/>
      <c r="B1035273" s="9"/>
    </row>
    <row r="1035274" customHeight="1" spans="1:2">
      <c r="A1035274" s="9"/>
      <c r="B1035274" s="9"/>
    </row>
    <row r="1035275" customHeight="1" spans="1:2">
      <c r="A1035275" s="9"/>
      <c r="B1035275" s="9"/>
    </row>
    <row r="1035276" customHeight="1" spans="1:2">
      <c r="A1035276" s="9"/>
      <c r="B1035276" s="9"/>
    </row>
    <row r="1035277" customHeight="1" spans="1:2">
      <c r="A1035277" s="9"/>
      <c r="B1035277" s="9"/>
    </row>
    <row r="1035278" customHeight="1" spans="1:2">
      <c r="A1035278" s="9"/>
      <c r="B1035278" s="9"/>
    </row>
    <row r="1035279" customHeight="1" spans="1:2">
      <c r="A1035279" s="9"/>
      <c r="B1035279" s="9"/>
    </row>
    <row r="1035280" customHeight="1" spans="1:2">
      <c r="A1035280" s="9"/>
      <c r="B1035280" s="9"/>
    </row>
    <row r="1035281" customHeight="1" spans="1:2">
      <c r="A1035281" s="9"/>
      <c r="B1035281" s="9"/>
    </row>
    <row r="1035282" customHeight="1" spans="1:2">
      <c r="A1035282" s="9"/>
      <c r="B1035282" s="9"/>
    </row>
    <row r="1035283" customHeight="1" spans="1:2">
      <c r="A1035283" s="9"/>
      <c r="B1035283" s="9"/>
    </row>
    <row r="1035284" customHeight="1" spans="1:2">
      <c r="A1035284" s="9"/>
      <c r="B1035284" s="9"/>
    </row>
    <row r="1035285" customHeight="1" spans="1:2">
      <c r="A1035285" s="9"/>
      <c r="B1035285" s="9"/>
    </row>
    <row r="1035286" customHeight="1" spans="1:2">
      <c r="A1035286" s="9"/>
      <c r="B1035286" s="9"/>
    </row>
    <row r="1035287" customHeight="1" spans="1:2">
      <c r="A1035287" s="9"/>
      <c r="B1035287" s="9"/>
    </row>
    <row r="1035288" customHeight="1" spans="1:2">
      <c r="A1035288" s="9"/>
      <c r="B1035288" s="9"/>
    </row>
    <row r="1035289" customHeight="1" spans="1:2">
      <c r="A1035289" s="9"/>
      <c r="B1035289" s="9"/>
    </row>
    <row r="1035290" customHeight="1" spans="1:2">
      <c r="A1035290" s="9"/>
      <c r="B1035290" s="9"/>
    </row>
    <row r="1035291" customHeight="1" spans="1:2">
      <c r="A1035291" s="9"/>
      <c r="B1035291" s="9"/>
    </row>
    <row r="1035292" customHeight="1" spans="1:2">
      <c r="A1035292" s="9"/>
      <c r="B1035292" s="9"/>
    </row>
    <row r="1035293" customHeight="1" spans="1:2">
      <c r="A1035293" s="9"/>
      <c r="B1035293" s="9"/>
    </row>
    <row r="1035294" customHeight="1" spans="1:2">
      <c r="A1035294" s="9"/>
      <c r="B1035294" s="9"/>
    </row>
    <row r="1035295" customHeight="1" spans="1:2">
      <c r="A1035295" s="9"/>
      <c r="B1035295" s="9"/>
    </row>
    <row r="1035296" customHeight="1" spans="1:2">
      <c r="A1035296" s="9"/>
      <c r="B1035296" s="9"/>
    </row>
    <row r="1035297" customHeight="1" spans="1:2">
      <c r="A1035297" s="9"/>
      <c r="B1035297" s="9"/>
    </row>
    <row r="1035298" customHeight="1" spans="1:2">
      <c r="A1035298" s="9"/>
      <c r="B1035298" s="9"/>
    </row>
    <row r="1035299" customHeight="1" spans="1:2">
      <c r="A1035299" s="9"/>
      <c r="B1035299" s="9"/>
    </row>
    <row r="1035300" customHeight="1" spans="1:2">
      <c r="A1035300" s="9"/>
      <c r="B1035300" s="9"/>
    </row>
    <row r="1035301" customHeight="1" spans="1:2">
      <c r="A1035301" s="9"/>
      <c r="B1035301" s="9"/>
    </row>
    <row r="1035302" customHeight="1" spans="1:2">
      <c r="A1035302" s="9"/>
      <c r="B1035302" s="9"/>
    </row>
    <row r="1035303" customHeight="1" spans="1:2">
      <c r="A1035303" s="9"/>
      <c r="B1035303" s="9"/>
    </row>
    <row r="1035304" customHeight="1" spans="1:2">
      <c r="A1035304" s="9"/>
      <c r="B1035304" s="9"/>
    </row>
    <row r="1035305" customHeight="1" spans="1:2">
      <c r="A1035305" s="9"/>
      <c r="B1035305" s="9"/>
    </row>
    <row r="1035306" customHeight="1" spans="1:2">
      <c r="A1035306" s="9"/>
      <c r="B1035306" s="9"/>
    </row>
    <row r="1035307" customHeight="1" spans="1:2">
      <c r="A1035307" s="9"/>
      <c r="B1035307" s="9"/>
    </row>
    <row r="1035308" customHeight="1" spans="1:2">
      <c r="A1035308" s="9"/>
      <c r="B1035308" s="9"/>
    </row>
    <row r="1035309" customHeight="1" spans="1:2">
      <c r="A1035309" s="9"/>
      <c r="B1035309" s="9"/>
    </row>
    <row r="1035310" customHeight="1" spans="1:2">
      <c r="A1035310" s="9"/>
      <c r="B1035310" s="9"/>
    </row>
    <row r="1035311" customHeight="1" spans="1:2">
      <c r="A1035311" s="9"/>
      <c r="B1035311" s="9"/>
    </row>
    <row r="1035312" customHeight="1" spans="1:2">
      <c r="A1035312" s="9"/>
      <c r="B1035312" s="9"/>
    </row>
    <row r="1035313" customHeight="1" spans="1:2">
      <c r="A1035313" s="9"/>
      <c r="B1035313" s="9"/>
    </row>
    <row r="1035314" customHeight="1" spans="1:2">
      <c r="A1035314" s="9"/>
      <c r="B1035314" s="9"/>
    </row>
    <row r="1035315" customHeight="1" spans="1:2">
      <c r="A1035315" s="9"/>
      <c r="B1035315" s="9"/>
    </row>
    <row r="1035316" customHeight="1" spans="1:2">
      <c r="A1035316" s="9"/>
      <c r="B1035316" s="9"/>
    </row>
    <row r="1035317" customHeight="1" spans="1:2">
      <c r="A1035317" s="9"/>
      <c r="B1035317" s="9"/>
    </row>
    <row r="1035318" customHeight="1" spans="1:2">
      <c r="A1035318" s="9"/>
      <c r="B1035318" s="9"/>
    </row>
    <row r="1035319" customHeight="1" spans="1:2">
      <c r="A1035319" s="9"/>
      <c r="B1035319" s="9"/>
    </row>
    <row r="1035320" customHeight="1" spans="1:2">
      <c r="A1035320" s="9"/>
      <c r="B1035320" s="9"/>
    </row>
    <row r="1035321" customHeight="1" spans="1:2">
      <c r="A1035321" s="9"/>
      <c r="B1035321" s="9"/>
    </row>
    <row r="1035322" customHeight="1" spans="1:2">
      <c r="A1035322" s="9"/>
      <c r="B1035322" s="9"/>
    </row>
    <row r="1035323" customHeight="1" spans="1:2">
      <c r="A1035323" s="9"/>
      <c r="B1035323" s="9"/>
    </row>
    <row r="1035324" customHeight="1" spans="1:2">
      <c r="A1035324" s="9"/>
      <c r="B1035324" s="9"/>
    </row>
    <row r="1035325" customHeight="1" spans="1:2">
      <c r="A1035325" s="9"/>
      <c r="B1035325" s="9"/>
    </row>
    <row r="1035326" customHeight="1" spans="1:2">
      <c r="A1035326" s="9"/>
      <c r="B1035326" s="9"/>
    </row>
    <row r="1035327" customHeight="1" spans="1:2">
      <c r="A1035327" s="9"/>
      <c r="B1035327" s="9"/>
    </row>
    <row r="1035328" customHeight="1" spans="1:2">
      <c r="A1035328" s="9"/>
      <c r="B1035328" s="9"/>
    </row>
    <row r="1035329" customHeight="1" spans="1:2">
      <c r="A1035329" s="9"/>
      <c r="B1035329" s="9"/>
    </row>
    <row r="1035330" customHeight="1" spans="1:2">
      <c r="A1035330" s="9"/>
      <c r="B1035330" s="9"/>
    </row>
    <row r="1035331" customHeight="1" spans="1:2">
      <c r="A1035331" s="9"/>
      <c r="B1035331" s="9"/>
    </row>
    <row r="1035332" customHeight="1" spans="1:2">
      <c r="A1035332" s="9"/>
      <c r="B1035332" s="9"/>
    </row>
    <row r="1035333" customHeight="1" spans="1:2">
      <c r="A1035333" s="9"/>
      <c r="B1035333" s="9"/>
    </row>
    <row r="1035334" customHeight="1" spans="1:2">
      <c r="A1035334" s="9"/>
      <c r="B1035334" s="9"/>
    </row>
    <row r="1035335" customHeight="1" spans="1:2">
      <c r="A1035335" s="9"/>
      <c r="B1035335" s="9"/>
    </row>
    <row r="1035336" customHeight="1" spans="1:2">
      <c r="A1035336" s="9"/>
      <c r="B1035336" s="9"/>
    </row>
    <row r="1035337" customHeight="1" spans="1:2">
      <c r="A1035337" s="9"/>
      <c r="B1035337" s="9"/>
    </row>
    <row r="1035338" customHeight="1" spans="1:2">
      <c r="A1035338" s="9"/>
      <c r="B1035338" s="9"/>
    </row>
    <row r="1035339" customHeight="1" spans="1:2">
      <c r="A1035339" s="9"/>
      <c r="B1035339" s="9"/>
    </row>
    <row r="1035340" customHeight="1" spans="1:2">
      <c r="A1035340" s="9"/>
      <c r="B1035340" s="9"/>
    </row>
    <row r="1035341" customHeight="1" spans="1:2">
      <c r="A1035341" s="9"/>
      <c r="B1035341" s="9"/>
    </row>
    <row r="1035342" customHeight="1" spans="1:2">
      <c r="A1035342" s="9"/>
      <c r="B1035342" s="9"/>
    </row>
    <row r="1035343" customHeight="1" spans="1:2">
      <c r="A1035343" s="9"/>
      <c r="B1035343" s="9"/>
    </row>
    <row r="1035344" customHeight="1" spans="1:2">
      <c r="A1035344" s="9"/>
      <c r="B1035344" s="9"/>
    </row>
    <row r="1035345" customHeight="1" spans="1:2">
      <c r="A1035345" s="9"/>
      <c r="B1035345" s="9"/>
    </row>
    <row r="1035346" customHeight="1" spans="1:2">
      <c r="A1035346" s="9"/>
      <c r="B1035346" s="9"/>
    </row>
    <row r="1035347" customHeight="1" spans="1:2">
      <c r="A1035347" s="9"/>
      <c r="B1035347" s="9"/>
    </row>
    <row r="1035348" customHeight="1" spans="1:2">
      <c r="A1035348" s="9"/>
      <c r="B1035348" s="9"/>
    </row>
    <row r="1035349" customHeight="1" spans="1:2">
      <c r="A1035349" s="9"/>
      <c r="B1035349" s="9"/>
    </row>
    <row r="1035350" customHeight="1" spans="1:2">
      <c r="A1035350" s="9"/>
      <c r="B1035350" s="9"/>
    </row>
    <row r="1035351" customHeight="1" spans="1:2">
      <c r="A1035351" s="9"/>
      <c r="B1035351" s="9"/>
    </row>
    <row r="1035352" customHeight="1" spans="1:2">
      <c r="A1035352" s="9"/>
      <c r="B1035352" s="9"/>
    </row>
    <row r="1035353" customHeight="1" spans="1:2">
      <c r="A1035353" s="9"/>
      <c r="B1035353" s="9"/>
    </row>
    <row r="1035354" customHeight="1" spans="1:2">
      <c r="A1035354" s="9"/>
      <c r="B1035354" s="9"/>
    </row>
    <row r="1035355" customHeight="1" spans="1:2">
      <c r="A1035355" s="9"/>
      <c r="B1035355" s="9"/>
    </row>
    <row r="1035356" customHeight="1" spans="1:2">
      <c r="A1035356" s="9"/>
      <c r="B1035356" s="9"/>
    </row>
    <row r="1035357" customHeight="1" spans="1:2">
      <c r="A1035357" s="9"/>
      <c r="B1035357" s="9"/>
    </row>
    <row r="1035358" customHeight="1" spans="1:2">
      <c r="A1035358" s="9"/>
      <c r="B1035358" s="9"/>
    </row>
    <row r="1035359" customHeight="1" spans="1:2">
      <c r="A1035359" s="9"/>
      <c r="B1035359" s="9"/>
    </row>
    <row r="1035360" customHeight="1" spans="1:2">
      <c r="A1035360" s="9"/>
      <c r="B1035360" s="9"/>
    </row>
    <row r="1035361" customHeight="1" spans="1:2">
      <c r="A1035361" s="9"/>
      <c r="B1035361" s="9"/>
    </row>
    <row r="1035362" customHeight="1" spans="1:2">
      <c r="A1035362" s="9"/>
      <c r="B1035362" s="9"/>
    </row>
    <row r="1035363" customHeight="1" spans="1:2">
      <c r="A1035363" s="9"/>
      <c r="B1035363" s="9"/>
    </row>
    <row r="1035364" customHeight="1" spans="1:2">
      <c r="A1035364" s="9"/>
      <c r="B1035364" s="9"/>
    </row>
    <row r="1035365" customHeight="1" spans="1:2">
      <c r="A1035365" s="9"/>
      <c r="B1035365" s="9"/>
    </row>
    <row r="1035366" customHeight="1" spans="1:2">
      <c r="A1035366" s="9"/>
      <c r="B1035366" s="9"/>
    </row>
    <row r="1035367" customHeight="1" spans="1:2">
      <c r="A1035367" s="9"/>
      <c r="B1035367" s="9"/>
    </row>
    <row r="1035368" customHeight="1" spans="1:2">
      <c r="A1035368" s="9"/>
      <c r="B1035368" s="9"/>
    </row>
    <row r="1035369" customHeight="1" spans="1:2">
      <c r="A1035369" s="9"/>
      <c r="B1035369" s="9"/>
    </row>
    <row r="1035370" customHeight="1" spans="1:2">
      <c r="A1035370" s="9"/>
      <c r="B1035370" s="9"/>
    </row>
    <row r="1035371" customHeight="1" spans="1:2">
      <c r="A1035371" s="9"/>
      <c r="B1035371" s="9"/>
    </row>
    <row r="1035372" customHeight="1" spans="1:2">
      <c r="A1035372" s="9"/>
      <c r="B1035372" s="9"/>
    </row>
    <row r="1035373" customHeight="1" spans="1:2">
      <c r="A1035373" s="9"/>
      <c r="B1035373" s="9"/>
    </row>
    <row r="1035374" customHeight="1" spans="1:2">
      <c r="A1035374" s="9"/>
      <c r="B1035374" s="9"/>
    </row>
    <row r="1035375" customHeight="1" spans="1:2">
      <c r="A1035375" s="9"/>
      <c r="B1035375" s="9"/>
    </row>
    <row r="1035376" customHeight="1" spans="1:2">
      <c r="A1035376" s="9"/>
      <c r="B1035376" s="9"/>
    </row>
    <row r="1035377" customHeight="1" spans="1:2">
      <c r="A1035377" s="9"/>
      <c r="B1035377" s="9"/>
    </row>
    <row r="1035378" customHeight="1" spans="1:2">
      <c r="A1035378" s="9"/>
      <c r="B1035378" s="9"/>
    </row>
    <row r="1035379" customHeight="1" spans="1:2">
      <c r="A1035379" s="9"/>
      <c r="B1035379" s="9"/>
    </row>
    <row r="1035380" customHeight="1" spans="1:2">
      <c r="A1035380" s="9"/>
      <c r="B1035380" s="9"/>
    </row>
    <row r="1035381" customHeight="1" spans="1:2">
      <c r="A1035381" s="9"/>
      <c r="B1035381" s="9"/>
    </row>
    <row r="1035382" customHeight="1" spans="1:2">
      <c r="A1035382" s="9"/>
      <c r="B1035382" s="9"/>
    </row>
    <row r="1035383" customHeight="1" spans="1:2">
      <c r="A1035383" s="9"/>
      <c r="B1035383" s="9"/>
    </row>
    <row r="1035384" customHeight="1" spans="1:2">
      <c r="A1035384" s="9"/>
      <c r="B1035384" s="9"/>
    </row>
    <row r="1035385" customHeight="1" spans="1:2">
      <c r="A1035385" s="9"/>
      <c r="B1035385" s="9"/>
    </row>
    <row r="1035386" customHeight="1" spans="1:2">
      <c r="A1035386" s="9"/>
      <c r="B1035386" s="9"/>
    </row>
    <row r="1035387" customHeight="1" spans="1:2">
      <c r="A1035387" s="9"/>
      <c r="B1035387" s="9"/>
    </row>
    <row r="1035388" customHeight="1" spans="1:2">
      <c r="A1035388" s="9"/>
      <c r="B1035388" s="9"/>
    </row>
    <row r="1035389" customHeight="1" spans="1:2">
      <c r="A1035389" s="9"/>
      <c r="B1035389" s="9"/>
    </row>
    <row r="1035390" customHeight="1" spans="1:2">
      <c r="A1035390" s="9"/>
      <c r="B1035390" s="9"/>
    </row>
    <row r="1035391" customHeight="1" spans="1:2">
      <c r="A1035391" s="9"/>
      <c r="B1035391" s="9"/>
    </row>
    <row r="1035392" customHeight="1" spans="1:2">
      <c r="A1035392" s="9"/>
      <c r="B1035392" s="9"/>
    </row>
    <row r="1035393" customHeight="1" spans="1:2">
      <c r="A1035393" s="9"/>
      <c r="B1035393" s="9"/>
    </row>
    <row r="1035394" customHeight="1" spans="1:2">
      <c r="A1035394" s="9"/>
      <c r="B1035394" s="9"/>
    </row>
    <row r="1035395" customHeight="1" spans="1:2">
      <c r="A1035395" s="9"/>
      <c r="B1035395" s="9"/>
    </row>
    <row r="1035396" customHeight="1" spans="1:2">
      <c r="A1035396" s="9"/>
      <c r="B1035396" s="9"/>
    </row>
    <row r="1035397" customHeight="1" spans="1:2">
      <c r="A1035397" s="9"/>
      <c r="B1035397" s="9"/>
    </row>
    <row r="1035398" customHeight="1" spans="1:2">
      <c r="A1035398" s="9"/>
      <c r="B1035398" s="9"/>
    </row>
    <row r="1035399" customHeight="1" spans="1:2">
      <c r="A1035399" s="9"/>
      <c r="B1035399" s="9"/>
    </row>
    <row r="1035400" customHeight="1" spans="1:2">
      <c r="A1035400" s="9"/>
      <c r="B1035400" s="9"/>
    </row>
    <row r="1035401" customHeight="1" spans="1:2">
      <c r="A1035401" s="9"/>
      <c r="B1035401" s="9"/>
    </row>
    <row r="1035402" customHeight="1" spans="1:2">
      <c r="A1035402" s="9"/>
      <c r="B1035402" s="9"/>
    </row>
    <row r="1035403" customHeight="1" spans="1:2">
      <c r="A1035403" s="9"/>
      <c r="B1035403" s="9"/>
    </row>
    <row r="1035404" customHeight="1" spans="1:2">
      <c r="A1035404" s="9"/>
      <c r="B1035404" s="9"/>
    </row>
    <row r="1035405" customHeight="1" spans="1:2">
      <c r="A1035405" s="9"/>
      <c r="B1035405" s="9"/>
    </row>
    <row r="1035406" customHeight="1" spans="1:2">
      <c r="A1035406" s="9"/>
      <c r="B1035406" s="9"/>
    </row>
    <row r="1035407" customHeight="1" spans="1:2">
      <c r="A1035407" s="9"/>
      <c r="B1035407" s="9"/>
    </row>
    <row r="1035408" customHeight="1" spans="1:2">
      <c r="A1035408" s="9"/>
      <c r="B1035408" s="9"/>
    </row>
    <row r="1035409" customHeight="1" spans="1:2">
      <c r="A1035409" s="9"/>
      <c r="B1035409" s="9"/>
    </row>
    <row r="1035410" customHeight="1" spans="1:2">
      <c r="A1035410" s="9"/>
      <c r="B1035410" s="9"/>
    </row>
    <row r="1035411" customHeight="1" spans="1:2">
      <c r="A1035411" s="9"/>
      <c r="B1035411" s="9"/>
    </row>
    <row r="1035412" customHeight="1" spans="1:2">
      <c r="A1035412" s="9"/>
      <c r="B1035412" s="9"/>
    </row>
    <row r="1035413" customHeight="1" spans="1:2">
      <c r="A1035413" s="9"/>
      <c r="B1035413" s="9"/>
    </row>
    <row r="1035414" customHeight="1" spans="1:2">
      <c r="A1035414" s="9"/>
      <c r="B1035414" s="9"/>
    </row>
    <row r="1035415" customHeight="1" spans="1:2">
      <c r="A1035415" s="9"/>
      <c r="B1035415" s="9"/>
    </row>
    <row r="1035416" customHeight="1" spans="1:2">
      <c r="A1035416" s="9"/>
      <c r="B1035416" s="9"/>
    </row>
    <row r="1035417" customHeight="1" spans="1:2">
      <c r="A1035417" s="9"/>
      <c r="B1035417" s="9"/>
    </row>
    <row r="1035418" customHeight="1" spans="1:2">
      <c r="A1035418" s="9"/>
      <c r="B1035418" s="9"/>
    </row>
    <row r="1035419" customHeight="1" spans="1:2">
      <c r="A1035419" s="9"/>
      <c r="B1035419" s="9"/>
    </row>
    <row r="1035420" customHeight="1" spans="1:2">
      <c r="A1035420" s="9"/>
      <c r="B1035420" s="9"/>
    </row>
    <row r="1035421" customHeight="1" spans="1:2">
      <c r="A1035421" s="9"/>
      <c r="B1035421" s="9"/>
    </row>
    <row r="1035422" customHeight="1" spans="1:2">
      <c r="A1035422" s="9"/>
      <c r="B1035422" s="9"/>
    </row>
    <row r="1035423" customHeight="1" spans="1:2">
      <c r="A1035423" s="9"/>
      <c r="B1035423" s="9"/>
    </row>
    <row r="1035424" customHeight="1" spans="1:2">
      <c r="A1035424" s="9"/>
      <c r="B1035424" s="9"/>
    </row>
    <row r="1035425" customHeight="1" spans="1:2">
      <c r="A1035425" s="9"/>
      <c r="B1035425" s="9"/>
    </row>
    <row r="1035426" customHeight="1" spans="1:2">
      <c r="A1035426" s="9"/>
      <c r="B1035426" s="9"/>
    </row>
    <row r="1035427" customHeight="1" spans="1:2">
      <c r="A1035427" s="9"/>
      <c r="B1035427" s="9"/>
    </row>
    <row r="1035428" customHeight="1" spans="1:2">
      <c r="A1035428" s="9"/>
      <c r="B1035428" s="9"/>
    </row>
    <row r="1035429" customHeight="1" spans="1:2">
      <c r="A1035429" s="9"/>
      <c r="B1035429" s="9"/>
    </row>
    <row r="1035430" customHeight="1" spans="1:2">
      <c r="A1035430" s="9"/>
      <c r="B1035430" s="9"/>
    </row>
    <row r="1035431" customHeight="1" spans="1:2">
      <c r="A1035431" s="9"/>
      <c r="B1035431" s="9"/>
    </row>
    <row r="1035432" customHeight="1" spans="1:2">
      <c r="A1035432" s="9"/>
      <c r="B1035432" s="9"/>
    </row>
    <row r="1035433" customHeight="1" spans="1:2">
      <c r="A1035433" s="9"/>
      <c r="B1035433" s="9"/>
    </row>
    <row r="1035434" customHeight="1" spans="1:2">
      <c r="A1035434" s="9"/>
      <c r="B1035434" s="9"/>
    </row>
    <row r="1035435" customHeight="1" spans="1:2">
      <c r="A1035435" s="9"/>
      <c r="B1035435" s="9"/>
    </row>
    <row r="1035436" customHeight="1" spans="1:2">
      <c r="A1035436" s="9"/>
      <c r="B1035436" s="9"/>
    </row>
    <row r="1035437" customHeight="1" spans="1:2">
      <c r="A1035437" s="9"/>
      <c r="B1035437" s="9"/>
    </row>
    <row r="1035438" customHeight="1" spans="1:2">
      <c r="A1035438" s="9"/>
      <c r="B1035438" s="9"/>
    </row>
    <row r="1035439" customHeight="1" spans="1:2">
      <c r="A1035439" s="9"/>
      <c r="B1035439" s="9"/>
    </row>
    <row r="1035440" customHeight="1" spans="1:2">
      <c r="A1035440" s="9"/>
      <c r="B1035440" s="9"/>
    </row>
    <row r="1035441" customHeight="1" spans="1:2">
      <c r="A1035441" s="9"/>
      <c r="B1035441" s="9"/>
    </row>
    <row r="1035442" customHeight="1" spans="1:2">
      <c r="A1035442" s="9"/>
      <c r="B1035442" s="9"/>
    </row>
    <row r="1035443" customHeight="1" spans="1:2">
      <c r="A1035443" s="9"/>
      <c r="B1035443" s="9"/>
    </row>
    <row r="1035444" customHeight="1" spans="1:2">
      <c r="A1035444" s="9"/>
      <c r="B1035444" s="9"/>
    </row>
    <row r="1035445" customHeight="1" spans="1:2">
      <c r="A1035445" s="9"/>
      <c r="B1035445" s="9"/>
    </row>
    <row r="1035446" customHeight="1" spans="1:2">
      <c r="A1035446" s="9"/>
      <c r="B1035446" s="9"/>
    </row>
    <row r="1035447" customHeight="1" spans="1:2">
      <c r="A1035447" s="9"/>
      <c r="B1035447" s="9"/>
    </row>
    <row r="1035448" customHeight="1" spans="1:2">
      <c r="A1035448" s="9"/>
      <c r="B1035448" s="9"/>
    </row>
    <row r="1035449" customHeight="1" spans="1:2">
      <c r="A1035449" s="9"/>
      <c r="B1035449" s="9"/>
    </row>
    <row r="1035450" customHeight="1" spans="1:2">
      <c r="A1035450" s="9"/>
      <c r="B1035450" s="9"/>
    </row>
    <row r="1035451" customHeight="1" spans="1:2">
      <c r="A1035451" s="9"/>
      <c r="B1035451" s="9"/>
    </row>
    <row r="1035452" customHeight="1" spans="1:2">
      <c r="A1035452" s="9"/>
      <c r="B1035452" s="9"/>
    </row>
    <row r="1035453" customHeight="1" spans="1:2">
      <c r="A1035453" s="9"/>
      <c r="B1035453" s="9"/>
    </row>
    <row r="1035454" customHeight="1" spans="1:2">
      <c r="A1035454" s="9"/>
      <c r="B1035454" s="9"/>
    </row>
    <row r="1035455" customHeight="1" spans="1:2">
      <c r="A1035455" s="9"/>
      <c r="B1035455" s="9"/>
    </row>
    <row r="1035456" customHeight="1" spans="1:2">
      <c r="A1035456" s="9"/>
      <c r="B1035456" s="9"/>
    </row>
    <row r="1035457" customHeight="1" spans="1:2">
      <c r="A1035457" s="9"/>
      <c r="B1035457" s="9"/>
    </row>
    <row r="1035458" customHeight="1" spans="1:2">
      <c r="A1035458" s="9"/>
      <c r="B1035458" s="9"/>
    </row>
    <row r="1035459" customHeight="1" spans="1:2">
      <c r="A1035459" s="9"/>
      <c r="B1035459" s="9"/>
    </row>
    <row r="1035460" customHeight="1" spans="1:2">
      <c r="A1035460" s="9"/>
      <c r="B1035460" s="9"/>
    </row>
    <row r="1035461" customHeight="1" spans="1:2">
      <c r="A1035461" s="9"/>
      <c r="B1035461" s="9"/>
    </row>
    <row r="1035462" customHeight="1" spans="1:2">
      <c r="A1035462" s="9"/>
      <c r="B1035462" s="9"/>
    </row>
    <row r="1035463" customHeight="1" spans="1:2">
      <c r="A1035463" s="9"/>
      <c r="B1035463" s="9"/>
    </row>
    <row r="1035464" customHeight="1" spans="1:2">
      <c r="A1035464" s="9"/>
      <c r="B1035464" s="9"/>
    </row>
    <row r="1035465" customHeight="1" spans="1:2">
      <c r="A1035465" s="9"/>
      <c r="B1035465" s="9"/>
    </row>
    <row r="1035466" customHeight="1" spans="1:2">
      <c r="A1035466" s="9"/>
      <c r="B1035466" s="9"/>
    </row>
    <row r="1035467" customHeight="1" spans="1:2">
      <c r="A1035467" s="9"/>
      <c r="B1035467" s="9"/>
    </row>
    <row r="1035468" customHeight="1" spans="1:2">
      <c r="A1035468" s="9"/>
      <c r="B1035468" s="9"/>
    </row>
    <row r="1035469" customHeight="1" spans="1:2">
      <c r="A1035469" s="9"/>
      <c r="B1035469" s="9"/>
    </row>
    <row r="1035470" customHeight="1" spans="1:2">
      <c r="A1035470" s="9"/>
      <c r="B1035470" s="9"/>
    </row>
    <row r="1035471" customHeight="1" spans="1:2">
      <c r="A1035471" s="9"/>
      <c r="B1035471" s="9"/>
    </row>
    <row r="1035472" customHeight="1" spans="1:2">
      <c r="A1035472" s="9"/>
      <c r="B1035472" s="9"/>
    </row>
    <row r="1035473" customHeight="1" spans="1:2">
      <c r="A1035473" s="9"/>
      <c r="B1035473" s="9"/>
    </row>
    <row r="1035474" customHeight="1" spans="1:2">
      <c r="A1035474" s="9"/>
      <c r="B1035474" s="9"/>
    </row>
    <row r="1035475" customHeight="1" spans="1:2">
      <c r="A1035475" s="9"/>
      <c r="B1035475" s="9"/>
    </row>
    <row r="1035476" customHeight="1" spans="1:2">
      <c r="A1035476" s="9"/>
      <c r="B1035476" s="9"/>
    </row>
    <row r="1035477" customHeight="1" spans="1:2">
      <c r="A1035477" s="9"/>
      <c r="B1035477" s="9"/>
    </row>
    <row r="1035478" customHeight="1" spans="1:2">
      <c r="A1035478" s="9"/>
      <c r="B1035478" s="9"/>
    </row>
    <row r="1035479" customHeight="1" spans="1:2">
      <c r="A1035479" s="9"/>
      <c r="B1035479" s="9"/>
    </row>
    <row r="1035480" customHeight="1" spans="1:2">
      <c r="A1035480" s="9"/>
      <c r="B1035480" s="9"/>
    </row>
    <row r="1035481" customHeight="1" spans="1:2">
      <c r="A1035481" s="9"/>
      <c r="B1035481" s="9"/>
    </row>
    <row r="1035482" customHeight="1" spans="1:2">
      <c r="A1035482" s="9"/>
      <c r="B1035482" s="9"/>
    </row>
    <row r="1035483" customHeight="1" spans="1:2">
      <c r="A1035483" s="9"/>
      <c r="B1035483" s="9"/>
    </row>
    <row r="1035484" customHeight="1" spans="1:2">
      <c r="A1035484" s="9"/>
      <c r="B1035484" s="9"/>
    </row>
    <row r="1035485" customHeight="1" spans="1:2">
      <c r="A1035485" s="9"/>
      <c r="B1035485" s="9"/>
    </row>
    <row r="1035486" customHeight="1" spans="1:2">
      <c r="A1035486" s="9"/>
      <c r="B1035486" s="9"/>
    </row>
    <row r="1035487" customHeight="1" spans="1:2">
      <c r="A1035487" s="9"/>
      <c r="B1035487" s="9"/>
    </row>
    <row r="1035488" customHeight="1" spans="1:2">
      <c r="A1035488" s="9"/>
      <c r="B1035488" s="9"/>
    </row>
    <row r="1035489" customHeight="1" spans="1:2">
      <c r="A1035489" s="9"/>
      <c r="B1035489" s="9"/>
    </row>
    <row r="1035490" customHeight="1" spans="1:2">
      <c r="A1035490" s="9"/>
      <c r="B1035490" s="9"/>
    </row>
    <row r="1035491" customHeight="1" spans="1:2">
      <c r="A1035491" s="9"/>
      <c r="B1035491" s="9"/>
    </row>
    <row r="1035492" customHeight="1" spans="1:2">
      <c r="A1035492" s="9"/>
      <c r="B1035492" s="9"/>
    </row>
    <row r="1035493" customHeight="1" spans="1:2">
      <c r="A1035493" s="9"/>
      <c r="B1035493" s="9"/>
    </row>
    <row r="1035494" customHeight="1" spans="1:2">
      <c r="A1035494" s="9"/>
      <c r="B1035494" s="9"/>
    </row>
    <row r="1035495" customHeight="1" spans="1:2">
      <c r="A1035495" s="9"/>
      <c r="B1035495" s="9"/>
    </row>
    <row r="1035496" customHeight="1" spans="1:2">
      <c r="A1035496" s="9"/>
      <c r="B1035496" s="9"/>
    </row>
    <row r="1035497" customHeight="1" spans="1:2">
      <c r="A1035497" s="9"/>
      <c r="B1035497" s="9"/>
    </row>
    <row r="1035498" customHeight="1" spans="1:2">
      <c r="A1035498" s="9"/>
      <c r="B1035498" s="9"/>
    </row>
    <row r="1035499" customHeight="1" spans="1:2">
      <c r="A1035499" s="9"/>
      <c r="B1035499" s="9"/>
    </row>
    <row r="1035500" customHeight="1" spans="1:2">
      <c r="A1035500" s="9"/>
      <c r="B1035500" s="9"/>
    </row>
    <row r="1035501" customHeight="1" spans="1:2">
      <c r="A1035501" s="9"/>
      <c r="B1035501" s="9"/>
    </row>
    <row r="1035502" customHeight="1" spans="1:2">
      <c r="A1035502" s="9"/>
      <c r="B1035502" s="9"/>
    </row>
    <row r="1035503" customHeight="1" spans="1:2">
      <c r="A1035503" s="9"/>
      <c r="B1035503" s="9"/>
    </row>
    <row r="1035504" customHeight="1" spans="1:2">
      <c r="A1035504" s="9"/>
      <c r="B1035504" s="9"/>
    </row>
    <row r="1035505" customHeight="1" spans="1:2">
      <c r="A1035505" s="9"/>
      <c r="B1035505" s="9"/>
    </row>
    <row r="1035506" customHeight="1" spans="1:2">
      <c r="A1035506" s="9"/>
      <c r="B1035506" s="9"/>
    </row>
    <row r="1035507" customHeight="1" spans="1:2">
      <c r="A1035507" s="9"/>
      <c r="B1035507" s="9"/>
    </row>
    <row r="1035508" customHeight="1" spans="1:2">
      <c r="A1035508" s="9"/>
      <c r="B1035508" s="9"/>
    </row>
    <row r="1035509" customHeight="1" spans="1:2">
      <c r="A1035509" s="9"/>
      <c r="B1035509" s="9"/>
    </row>
    <row r="1035510" customHeight="1" spans="1:2">
      <c r="A1035510" s="9"/>
      <c r="B1035510" s="9"/>
    </row>
    <row r="1035511" customHeight="1" spans="1:2">
      <c r="A1035511" s="9"/>
      <c r="B1035511" s="9"/>
    </row>
    <row r="1035512" customHeight="1" spans="1:2">
      <c r="A1035512" s="9"/>
      <c r="B1035512" s="9"/>
    </row>
    <row r="1035513" customHeight="1" spans="1:2">
      <c r="A1035513" s="9"/>
      <c r="B1035513" s="9"/>
    </row>
    <row r="1035514" customHeight="1" spans="1:2">
      <c r="A1035514" s="9"/>
      <c r="B1035514" s="9"/>
    </row>
    <row r="1035515" customHeight="1" spans="1:2">
      <c r="A1035515" s="9"/>
      <c r="B1035515" s="9"/>
    </row>
    <row r="1035516" customHeight="1" spans="1:2">
      <c r="A1035516" s="9"/>
      <c r="B1035516" s="9"/>
    </row>
    <row r="1035517" customHeight="1" spans="1:2">
      <c r="A1035517" s="9"/>
      <c r="B1035517" s="9"/>
    </row>
    <row r="1035518" customHeight="1" spans="1:2">
      <c r="A1035518" s="9"/>
      <c r="B1035518" s="9"/>
    </row>
    <row r="1035519" customHeight="1" spans="1:2">
      <c r="A1035519" s="9"/>
      <c r="B1035519" s="9"/>
    </row>
    <row r="1035520" customHeight="1" spans="1:2">
      <c r="A1035520" s="9"/>
      <c r="B1035520" s="9"/>
    </row>
    <row r="1035521" customHeight="1" spans="1:2">
      <c r="A1035521" s="9"/>
      <c r="B1035521" s="9"/>
    </row>
    <row r="1035522" customHeight="1" spans="1:2">
      <c r="A1035522" s="9"/>
      <c r="B1035522" s="9"/>
    </row>
    <row r="1035523" customHeight="1" spans="1:2">
      <c r="A1035523" s="9"/>
      <c r="B1035523" s="9"/>
    </row>
    <row r="1035524" customHeight="1" spans="1:2">
      <c r="A1035524" s="9"/>
      <c r="B1035524" s="9"/>
    </row>
    <row r="1035525" customHeight="1" spans="1:2">
      <c r="A1035525" s="9"/>
      <c r="B1035525" s="9"/>
    </row>
    <row r="1035526" customHeight="1" spans="1:2">
      <c r="A1035526" s="9"/>
      <c r="B1035526" s="9"/>
    </row>
    <row r="1035527" customHeight="1" spans="1:2">
      <c r="A1035527" s="9"/>
      <c r="B1035527" s="9"/>
    </row>
    <row r="1035528" customHeight="1" spans="1:2">
      <c r="A1035528" s="9"/>
      <c r="B1035528" s="9"/>
    </row>
    <row r="1035529" customHeight="1" spans="1:2">
      <c r="A1035529" s="9"/>
      <c r="B1035529" s="9"/>
    </row>
    <row r="1035530" customHeight="1" spans="1:2">
      <c r="A1035530" s="9"/>
      <c r="B1035530" s="9"/>
    </row>
    <row r="1035531" customHeight="1" spans="1:2">
      <c r="A1035531" s="9"/>
      <c r="B1035531" s="9"/>
    </row>
    <row r="1035532" customHeight="1" spans="1:2">
      <c r="A1035532" s="9"/>
      <c r="B1035532" s="9"/>
    </row>
    <row r="1035533" customHeight="1" spans="1:2">
      <c r="A1035533" s="9"/>
      <c r="B1035533" s="9"/>
    </row>
    <row r="1035534" customHeight="1" spans="1:2">
      <c r="A1035534" s="9"/>
      <c r="B1035534" s="9"/>
    </row>
    <row r="1035535" customHeight="1" spans="1:2">
      <c r="A1035535" s="9"/>
      <c r="B1035535" s="9"/>
    </row>
    <row r="1035536" customHeight="1" spans="1:2">
      <c r="A1035536" s="9"/>
      <c r="B1035536" s="9"/>
    </row>
    <row r="1035537" customHeight="1" spans="1:2">
      <c r="A1035537" s="9"/>
      <c r="B1035537" s="9"/>
    </row>
    <row r="1035538" customHeight="1" spans="1:2">
      <c r="A1035538" s="9"/>
      <c r="B1035538" s="9"/>
    </row>
    <row r="1035539" customHeight="1" spans="1:2">
      <c r="A1035539" s="9"/>
      <c r="B1035539" s="9"/>
    </row>
    <row r="1035540" customHeight="1" spans="1:2">
      <c r="A1035540" s="9"/>
      <c r="B1035540" s="9"/>
    </row>
    <row r="1035541" customHeight="1" spans="1:2">
      <c r="A1035541" s="9"/>
      <c r="B1035541" s="9"/>
    </row>
    <row r="1035542" customHeight="1" spans="1:2">
      <c r="A1035542" s="9"/>
      <c r="B1035542" s="9"/>
    </row>
    <row r="1035543" customHeight="1" spans="1:2">
      <c r="A1035543" s="9"/>
      <c r="B1035543" s="9"/>
    </row>
    <row r="1035544" customHeight="1" spans="1:2">
      <c r="A1035544" s="9"/>
      <c r="B1035544" s="9"/>
    </row>
    <row r="1035545" customHeight="1" spans="1:2">
      <c r="A1035545" s="9"/>
      <c r="B1035545" s="9"/>
    </row>
    <row r="1035546" customHeight="1" spans="1:2">
      <c r="A1035546" s="9"/>
      <c r="B1035546" s="9"/>
    </row>
    <row r="1035547" customHeight="1" spans="1:2">
      <c r="A1035547" s="9"/>
      <c r="B1035547" s="9"/>
    </row>
    <row r="1035548" customHeight="1" spans="1:2">
      <c r="A1035548" s="9"/>
      <c r="B1035548" s="9"/>
    </row>
    <row r="1035549" customHeight="1" spans="1:2">
      <c r="A1035549" s="9"/>
      <c r="B1035549" s="9"/>
    </row>
    <row r="1035550" customHeight="1" spans="1:2">
      <c r="A1035550" s="9"/>
      <c r="B1035550" s="9"/>
    </row>
    <row r="1035551" customHeight="1" spans="1:2">
      <c r="A1035551" s="9"/>
      <c r="B1035551" s="9"/>
    </row>
    <row r="1035552" customHeight="1" spans="1:2">
      <c r="A1035552" s="9"/>
      <c r="B1035552" s="9"/>
    </row>
    <row r="1035553" customHeight="1" spans="1:2">
      <c r="A1035553" s="9"/>
      <c r="B1035553" s="9"/>
    </row>
    <row r="1035554" customHeight="1" spans="1:2">
      <c r="A1035554" s="9"/>
      <c r="B1035554" s="9"/>
    </row>
    <row r="1035555" customHeight="1" spans="1:2">
      <c r="A1035555" s="9"/>
      <c r="B1035555" s="9"/>
    </row>
    <row r="1035556" customHeight="1" spans="1:2">
      <c r="A1035556" s="9"/>
      <c r="B1035556" s="9"/>
    </row>
    <row r="1035557" customHeight="1" spans="1:2">
      <c r="A1035557" s="9"/>
      <c r="B1035557" s="9"/>
    </row>
    <row r="1035558" customHeight="1" spans="1:2">
      <c r="A1035558" s="9"/>
      <c r="B1035558" s="9"/>
    </row>
    <row r="1035559" customHeight="1" spans="1:2">
      <c r="A1035559" s="9"/>
      <c r="B1035559" s="9"/>
    </row>
    <row r="1035560" customHeight="1" spans="1:2">
      <c r="A1035560" s="9"/>
      <c r="B1035560" s="9"/>
    </row>
    <row r="1035561" customHeight="1" spans="1:2">
      <c r="A1035561" s="9"/>
      <c r="B1035561" s="9"/>
    </row>
    <row r="1035562" customHeight="1" spans="1:2">
      <c r="A1035562" s="9"/>
      <c r="B1035562" s="9"/>
    </row>
    <row r="1035563" customHeight="1" spans="1:2">
      <c r="A1035563" s="9"/>
      <c r="B1035563" s="9"/>
    </row>
    <row r="1035564" customHeight="1" spans="1:2">
      <c r="A1035564" s="9"/>
      <c r="B1035564" s="9"/>
    </row>
    <row r="1035565" customHeight="1" spans="1:2">
      <c r="A1035565" s="9"/>
      <c r="B1035565" s="9"/>
    </row>
    <row r="1035566" customHeight="1" spans="1:2">
      <c r="A1035566" s="9"/>
      <c r="B1035566" s="9"/>
    </row>
    <row r="1035567" customHeight="1" spans="1:2">
      <c r="A1035567" s="9"/>
      <c r="B1035567" s="9"/>
    </row>
    <row r="1035568" customHeight="1" spans="1:2">
      <c r="A1035568" s="9"/>
      <c r="B1035568" s="9"/>
    </row>
    <row r="1035569" customHeight="1" spans="1:2">
      <c r="A1035569" s="9"/>
      <c r="B1035569" s="9"/>
    </row>
    <row r="1035570" customHeight="1" spans="1:2">
      <c r="A1035570" s="9"/>
      <c r="B1035570" s="9"/>
    </row>
    <row r="1035571" customHeight="1" spans="1:2">
      <c r="A1035571" s="9"/>
      <c r="B1035571" s="9"/>
    </row>
    <row r="1035572" customHeight="1" spans="1:2">
      <c r="A1035572" s="9"/>
      <c r="B1035572" s="9"/>
    </row>
    <row r="1035573" customHeight="1" spans="1:2">
      <c r="A1035573" s="9"/>
      <c r="B1035573" s="9"/>
    </row>
    <row r="1035574" customHeight="1" spans="1:2">
      <c r="A1035574" s="9"/>
      <c r="B1035574" s="9"/>
    </row>
    <row r="1035575" customHeight="1" spans="1:2">
      <c r="A1035575" s="9"/>
      <c r="B1035575" s="9"/>
    </row>
    <row r="1035576" customHeight="1" spans="1:2">
      <c r="A1035576" s="9"/>
      <c r="B1035576" s="9"/>
    </row>
    <row r="1035577" customHeight="1" spans="1:2">
      <c r="A1035577" s="9"/>
      <c r="B1035577" s="9"/>
    </row>
    <row r="1035578" customHeight="1" spans="1:2">
      <c r="A1035578" s="9"/>
      <c r="B1035578" s="9"/>
    </row>
    <row r="1035579" customHeight="1" spans="1:2">
      <c r="A1035579" s="9"/>
      <c r="B1035579" s="9"/>
    </row>
    <row r="1035580" customHeight="1" spans="1:2">
      <c r="A1035580" s="9"/>
      <c r="B1035580" s="9"/>
    </row>
    <row r="1035581" customHeight="1" spans="1:2">
      <c r="A1035581" s="9"/>
      <c r="B1035581" s="9"/>
    </row>
    <row r="1035582" customHeight="1" spans="1:2">
      <c r="A1035582" s="9"/>
      <c r="B1035582" s="9"/>
    </row>
    <row r="1035583" customHeight="1" spans="1:2">
      <c r="A1035583" s="9"/>
      <c r="B1035583" s="9"/>
    </row>
    <row r="1035584" customHeight="1" spans="1:2">
      <c r="A1035584" s="9"/>
      <c r="B1035584" s="9"/>
    </row>
    <row r="1035585" customHeight="1" spans="1:2">
      <c r="A1035585" s="9"/>
      <c r="B1035585" s="9"/>
    </row>
    <row r="1035586" customHeight="1" spans="1:2">
      <c r="A1035586" s="9"/>
      <c r="B1035586" s="9"/>
    </row>
    <row r="1035587" customHeight="1" spans="1:2">
      <c r="A1035587" s="9"/>
      <c r="B1035587" s="9"/>
    </row>
    <row r="1035588" customHeight="1" spans="1:2">
      <c r="A1035588" s="9"/>
      <c r="B1035588" s="9"/>
    </row>
    <row r="1035589" customHeight="1" spans="1:2">
      <c r="A1035589" s="9"/>
      <c r="B1035589" s="9"/>
    </row>
    <row r="1035590" customHeight="1" spans="1:2">
      <c r="A1035590" s="9"/>
      <c r="B1035590" s="9"/>
    </row>
    <row r="1035591" customHeight="1" spans="1:2">
      <c r="A1035591" s="9"/>
      <c r="B1035591" s="9"/>
    </row>
    <row r="1035592" customHeight="1" spans="1:2">
      <c r="A1035592" s="9"/>
      <c r="B1035592" s="9"/>
    </row>
    <row r="1035593" customHeight="1" spans="1:2">
      <c r="A1035593" s="9"/>
      <c r="B1035593" s="9"/>
    </row>
    <row r="1035594" customHeight="1" spans="1:2">
      <c r="A1035594" s="9"/>
      <c r="B1035594" s="9"/>
    </row>
    <row r="1035595" customHeight="1" spans="1:2">
      <c r="A1035595" s="9"/>
      <c r="B1035595" s="9"/>
    </row>
    <row r="1035596" customHeight="1" spans="1:2">
      <c r="A1035596" s="9"/>
      <c r="B1035596" s="9"/>
    </row>
    <row r="1035597" customHeight="1" spans="1:2">
      <c r="A1035597" s="9"/>
      <c r="B1035597" s="9"/>
    </row>
    <row r="1035598" customHeight="1" spans="1:2">
      <c r="A1035598" s="9"/>
      <c r="B1035598" s="9"/>
    </row>
    <row r="1035599" customHeight="1" spans="1:2">
      <c r="A1035599" s="9"/>
      <c r="B1035599" s="9"/>
    </row>
    <row r="1035600" customHeight="1" spans="1:2">
      <c r="A1035600" s="9"/>
      <c r="B1035600" s="9"/>
    </row>
    <row r="1035601" customHeight="1" spans="1:2">
      <c r="A1035601" s="9"/>
      <c r="B1035601" s="9"/>
    </row>
    <row r="1035602" customHeight="1" spans="1:2">
      <c r="A1035602" s="9"/>
      <c r="B1035602" s="9"/>
    </row>
    <row r="1035603" customHeight="1" spans="1:2">
      <c r="A1035603" s="9"/>
      <c r="B1035603" s="9"/>
    </row>
    <row r="1035604" customHeight="1" spans="1:2">
      <c r="A1035604" s="9"/>
      <c r="B1035604" s="9"/>
    </row>
    <row r="1035605" customHeight="1" spans="1:2">
      <c r="A1035605" s="9"/>
      <c r="B1035605" s="9"/>
    </row>
    <row r="1035606" customHeight="1" spans="1:2">
      <c r="A1035606" s="9"/>
      <c r="B1035606" s="9"/>
    </row>
    <row r="1035607" customHeight="1" spans="1:2">
      <c r="A1035607" s="9"/>
      <c r="B1035607" s="9"/>
    </row>
    <row r="1035608" customHeight="1" spans="1:2">
      <c r="A1035608" s="9"/>
      <c r="B1035608" s="9"/>
    </row>
    <row r="1035609" customHeight="1" spans="1:2">
      <c r="A1035609" s="9"/>
      <c r="B1035609" s="9"/>
    </row>
    <row r="1035610" customHeight="1" spans="1:2">
      <c r="A1035610" s="9"/>
      <c r="B1035610" s="9"/>
    </row>
    <row r="1035611" customHeight="1" spans="1:2">
      <c r="A1035611" s="9"/>
      <c r="B1035611" s="9"/>
    </row>
    <row r="1035612" customHeight="1" spans="1:2">
      <c r="A1035612" s="9"/>
      <c r="B1035612" s="9"/>
    </row>
    <row r="1035613" customHeight="1" spans="1:2">
      <c r="A1035613" s="9"/>
      <c r="B1035613" s="9"/>
    </row>
    <row r="1035614" customHeight="1" spans="1:2">
      <c r="A1035614" s="9"/>
      <c r="B1035614" s="9"/>
    </row>
    <row r="1035615" customHeight="1" spans="1:2">
      <c r="A1035615" s="9"/>
      <c r="B1035615" s="9"/>
    </row>
    <row r="1035616" customHeight="1" spans="1:2">
      <c r="A1035616" s="9"/>
      <c r="B1035616" s="9"/>
    </row>
    <row r="1035617" customHeight="1" spans="1:2">
      <c r="A1035617" s="9"/>
      <c r="B1035617" s="9"/>
    </row>
    <row r="1035618" customHeight="1" spans="1:2">
      <c r="A1035618" s="9"/>
      <c r="B1035618" s="9"/>
    </row>
    <row r="1035619" customHeight="1" spans="1:2">
      <c r="A1035619" s="9"/>
      <c r="B1035619" s="9"/>
    </row>
    <row r="1035620" customHeight="1" spans="1:2">
      <c r="A1035620" s="9"/>
      <c r="B1035620" s="9"/>
    </row>
    <row r="1035621" customHeight="1" spans="1:2">
      <c r="A1035621" s="9"/>
      <c r="B1035621" s="9"/>
    </row>
    <row r="1035622" customHeight="1" spans="1:2">
      <c r="A1035622" s="9"/>
      <c r="B1035622" s="9"/>
    </row>
    <row r="1035623" customHeight="1" spans="1:2">
      <c r="A1035623" s="9"/>
      <c r="B1035623" s="9"/>
    </row>
    <row r="1035624" customHeight="1" spans="1:2">
      <c r="A1035624" s="9"/>
      <c r="B1035624" s="9"/>
    </row>
    <row r="1035625" customHeight="1" spans="1:2">
      <c r="A1035625" s="9"/>
      <c r="B1035625" s="9"/>
    </row>
    <row r="1035626" customHeight="1" spans="1:2">
      <c r="A1035626" s="9"/>
      <c r="B1035626" s="9"/>
    </row>
    <row r="1035627" customHeight="1" spans="1:2">
      <c r="A1035627" s="9"/>
      <c r="B1035627" s="9"/>
    </row>
    <row r="1035628" customHeight="1" spans="1:2">
      <c r="A1035628" s="9"/>
      <c r="B1035628" s="9"/>
    </row>
    <row r="1035629" customHeight="1" spans="1:2">
      <c r="A1035629" s="9"/>
      <c r="B1035629" s="9"/>
    </row>
    <row r="1035630" customHeight="1" spans="1:2">
      <c r="A1035630" s="9"/>
      <c r="B1035630" s="9"/>
    </row>
    <row r="1035631" customHeight="1" spans="1:2">
      <c r="A1035631" s="9"/>
      <c r="B1035631" s="9"/>
    </row>
    <row r="1035632" customHeight="1" spans="1:2">
      <c r="A1035632" s="9"/>
      <c r="B1035632" s="9"/>
    </row>
    <row r="1035633" customHeight="1" spans="1:2">
      <c r="A1035633" s="9"/>
      <c r="B1035633" s="9"/>
    </row>
    <row r="1035634" customHeight="1" spans="1:2">
      <c r="A1035634" s="9"/>
      <c r="B1035634" s="9"/>
    </row>
    <row r="1035635" customHeight="1" spans="1:2">
      <c r="A1035635" s="9"/>
      <c r="B1035635" s="9"/>
    </row>
    <row r="1035636" customHeight="1" spans="1:2">
      <c r="A1035636" s="9"/>
      <c r="B1035636" s="9"/>
    </row>
    <row r="1035637" customHeight="1" spans="1:2">
      <c r="A1035637" s="9"/>
      <c r="B1035637" s="9"/>
    </row>
    <row r="1035638" customHeight="1" spans="1:2">
      <c r="A1035638" s="9"/>
      <c r="B1035638" s="9"/>
    </row>
    <row r="1035639" customHeight="1" spans="1:2">
      <c r="A1035639" s="9"/>
      <c r="B1035639" s="9"/>
    </row>
    <row r="1035640" customHeight="1" spans="1:2">
      <c r="A1035640" s="9"/>
      <c r="B1035640" s="9"/>
    </row>
    <row r="1035641" customHeight="1" spans="1:2">
      <c r="A1035641" s="9"/>
      <c r="B1035641" s="9"/>
    </row>
    <row r="1035642" customHeight="1" spans="1:2">
      <c r="A1035642" s="9"/>
      <c r="B1035642" s="9"/>
    </row>
    <row r="1035643" customHeight="1" spans="1:2">
      <c r="A1035643" s="9"/>
      <c r="B1035643" s="9"/>
    </row>
    <row r="1035644" customHeight="1" spans="1:2">
      <c r="A1035644" s="9"/>
      <c r="B1035644" s="9"/>
    </row>
    <row r="1035645" customHeight="1" spans="1:2">
      <c r="A1035645" s="9"/>
      <c r="B1035645" s="9"/>
    </row>
    <row r="1035646" customHeight="1" spans="1:2">
      <c r="A1035646" s="9"/>
      <c r="B1035646" s="9"/>
    </row>
    <row r="1035647" customHeight="1" spans="1:2">
      <c r="A1035647" s="9"/>
      <c r="B1035647" s="9"/>
    </row>
    <row r="1035648" customHeight="1" spans="1:2">
      <c r="A1035648" s="9"/>
      <c r="B1035648" s="9"/>
    </row>
    <row r="1035649" customHeight="1" spans="1:2">
      <c r="A1035649" s="9"/>
      <c r="B1035649" s="9"/>
    </row>
    <row r="1035650" customHeight="1" spans="1:2">
      <c r="A1035650" s="9"/>
      <c r="B1035650" s="9"/>
    </row>
    <row r="1035651" customHeight="1" spans="1:2">
      <c r="A1035651" s="9"/>
      <c r="B1035651" s="9"/>
    </row>
    <row r="1035652" customHeight="1" spans="1:2">
      <c r="A1035652" s="9"/>
      <c r="B1035652" s="9"/>
    </row>
    <row r="1035653" customHeight="1" spans="1:2">
      <c r="A1035653" s="9"/>
      <c r="B1035653" s="9"/>
    </row>
    <row r="1035654" customHeight="1" spans="1:2">
      <c r="A1035654" s="9"/>
      <c r="B1035654" s="9"/>
    </row>
    <row r="1035655" customHeight="1" spans="1:2">
      <c r="A1035655" s="9"/>
      <c r="B1035655" s="9"/>
    </row>
    <row r="1035656" customHeight="1" spans="1:2">
      <c r="A1035656" s="9"/>
      <c r="B1035656" s="9"/>
    </row>
    <row r="1035657" customHeight="1" spans="1:2">
      <c r="A1035657" s="9"/>
      <c r="B1035657" s="9"/>
    </row>
    <row r="1035658" customHeight="1" spans="1:2">
      <c r="A1035658" s="9"/>
      <c r="B1035658" s="9"/>
    </row>
    <row r="1035659" customHeight="1" spans="1:2">
      <c r="A1035659" s="9"/>
      <c r="B1035659" s="9"/>
    </row>
    <row r="1035660" customHeight="1" spans="1:2">
      <c r="A1035660" s="9"/>
      <c r="B1035660" s="9"/>
    </row>
    <row r="1035661" customHeight="1" spans="1:2">
      <c r="A1035661" s="9"/>
      <c r="B1035661" s="9"/>
    </row>
    <row r="1035662" customHeight="1" spans="1:2">
      <c r="A1035662" s="9"/>
      <c r="B1035662" s="9"/>
    </row>
    <row r="1035663" customHeight="1" spans="1:2">
      <c r="A1035663" s="9"/>
      <c r="B1035663" s="9"/>
    </row>
    <row r="1035664" customHeight="1" spans="1:2">
      <c r="A1035664" s="9"/>
      <c r="B1035664" s="9"/>
    </row>
    <row r="1035665" customHeight="1" spans="1:2">
      <c r="A1035665" s="9"/>
      <c r="B1035665" s="9"/>
    </row>
    <row r="1035666" customHeight="1" spans="1:2">
      <c r="A1035666" s="9"/>
      <c r="B1035666" s="9"/>
    </row>
    <row r="1035667" customHeight="1" spans="1:2">
      <c r="A1035667" s="9"/>
      <c r="B1035667" s="9"/>
    </row>
    <row r="1035668" customHeight="1" spans="1:2">
      <c r="A1035668" s="9"/>
      <c r="B1035668" s="9"/>
    </row>
    <row r="1035669" customHeight="1" spans="1:2">
      <c r="A1035669" s="9"/>
      <c r="B1035669" s="9"/>
    </row>
    <row r="1035670" customHeight="1" spans="1:2">
      <c r="A1035670" s="9"/>
      <c r="B1035670" s="9"/>
    </row>
    <row r="1035671" customHeight="1" spans="1:2">
      <c r="A1035671" s="9"/>
      <c r="B1035671" s="9"/>
    </row>
    <row r="1035672" customHeight="1" spans="1:2">
      <c r="A1035672" s="9"/>
      <c r="B1035672" s="9"/>
    </row>
    <row r="1035673" customHeight="1" spans="1:2">
      <c r="A1035673" s="9"/>
      <c r="B1035673" s="9"/>
    </row>
    <row r="1035674" customHeight="1" spans="1:2">
      <c r="A1035674" s="9"/>
      <c r="B1035674" s="9"/>
    </row>
    <row r="1035675" customHeight="1" spans="1:2">
      <c r="A1035675" s="9"/>
      <c r="B1035675" s="9"/>
    </row>
    <row r="1035676" customHeight="1" spans="1:2">
      <c r="A1035676" s="9"/>
      <c r="B1035676" s="9"/>
    </row>
    <row r="1035677" customHeight="1" spans="1:2">
      <c r="A1035677" s="9"/>
      <c r="B1035677" s="9"/>
    </row>
    <row r="1035678" customHeight="1" spans="1:2">
      <c r="A1035678" s="9"/>
      <c r="B1035678" s="9"/>
    </row>
    <row r="1035679" customHeight="1" spans="1:2">
      <c r="A1035679" s="9"/>
      <c r="B1035679" s="9"/>
    </row>
    <row r="1035680" customHeight="1" spans="1:2">
      <c r="A1035680" s="9"/>
      <c r="B1035680" s="9"/>
    </row>
    <row r="1035681" customHeight="1" spans="1:2">
      <c r="A1035681" s="9"/>
      <c r="B1035681" s="9"/>
    </row>
    <row r="1035682" customHeight="1" spans="1:2">
      <c r="A1035682" s="9"/>
      <c r="B1035682" s="9"/>
    </row>
    <row r="1035683" customHeight="1" spans="1:2">
      <c r="A1035683" s="9"/>
      <c r="B1035683" s="9"/>
    </row>
    <row r="1035684" customHeight="1" spans="1:2">
      <c r="A1035684" s="9"/>
      <c r="B1035684" s="9"/>
    </row>
    <row r="1035685" customHeight="1" spans="1:2">
      <c r="A1035685" s="9"/>
      <c r="B1035685" s="9"/>
    </row>
    <row r="1035686" customHeight="1" spans="1:2">
      <c r="A1035686" s="9"/>
      <c r="B1035686" s="9"/>
    </row>
    <row r="1035687" customHeight="1" spans="1:2">
      <c r="A1035687" s="9"/>
      <c r="B1035687" s="9"/>
    </row>
    <row r="1035688" customHeight="1" spans="1:2">
      <c r="A1035688" s="9"/>
      <c r="B1035688" s="9"/>
    </row>
    <row r="1035689" customHeight="1" spans="1:2">
      <c r="A1035689" s="9"/>
      <c r="B1035689" s="9"/>
    </row>
    <row r="1035690" customHeight="1" spans="1:2">
      <c r="A1035690" s="9"/>
      <c r="B1035690" s="9"/>
    </row>
    <row r="1035691" customHeight="1" spans="1:2">
      <c r="A1035691" s="9"/>
      <c r="B1035691" s="9"/>
    </row>
    <row r="1035692" customHeight="1" spans="1:2">
      <c r="A1035692" s="9"/>
      <c r="B1035692" s="9"/>
    </row>
    <row r="1035693" customHeight="1" spans="1:2">
      <c r="A1035693" s="9"/>
      <c r="B1035693" s="9"/>
    </row>
    <row r="1035694" customHeight="1" spans="1:2">
      <c r="A1035694" s="9"/>
      <c r="B1035694" s="9"/>
    </row>
    <row r="1035695" customHeight="1" spans="1:2">
      <c r="A1035695" s="9"/>
      <c r="B1035695" s="9"/>
    </row>
    <row r="1035696" customHeight="1" spans="1:2">
      <c r="A1035696" s="9"/>
      <c r="B1035696" s="9"/>
    </row>
    <row r="1035697" customHeight="1" spans="1:2">
      <c r="A1035697" s="9"/>
      <c r="B1035697" s="9"/>
    </row>
    <row r="1035698" customHeight="1" spans="1:2">
      <c r="A1035698" s="9"/>
      <c r="B1035698" s="9"/>
    </row>
    <row r="1035699" customHeight="1" spans="1:2">
      <c r="A1035699" s="9"/>
      <c r="B1035699" s="9"/>
    </row>
    <row r="1035700" customHeight="1" spans="1:2">
      <c r="A1035700" s="9"/>
      <c r="B1035700" s="9"/>
    </row>
    <row r="1035701" customHeight="1" spans="1:2">
      <c r="A1035701" s="9"/>
      <c r="B1035701" s="9"/>
    </row>
    <row r="1035702" customHeight="1" spans="1:2">
      <c r="A1035702" s="9"/>
      <c r="B1035702" s="9"/>
    </row>
    <row r="1035703" customHeight="1" spans="1:2">
      <c r="A1035703" s="9"/>
      <c r="B1035703" s="9"/>
    </row>
    <row r="1035704" customHeight="1" spans="1:2">
      <c r="A1035704" s="9"/>
      <c r="B1035704" s="9"/>
    </row>
    <row r="1035705" customHeight="1" spans="1:2">
      <c r="A1035705" s="9"/>
      <c r="B1035705" s="9"/>
    </row>
    <row r="1035706" customHeight="1" spans="1:2">
      <c r="A1035706" s="9"/>
      <c r="B1035706" s="9"/>
    </row>
    <row r="1035707" customHeight="1" spans="1:2">
      <c r="A1035707" s="9"/>
      <c r="B1035707" s="9"/>
    </row>
    <row r="1035708" customHeight="1" spans="1:2">
      <c r="A1035708" s="9"/>
      <c r="B1035708" s="9"/>
    </row>
    <row r="1035709" customHeight="1" spans="1:2">
      <c r="A1035709" s="9"/>
      <c r="B1035709" s="9"/>
    </row>
    <row r="1035710" customHeight="1" spans="1:2">
      <c r="A1035710" s="9"/>
      <c r="B1035710" s="9"/>
    </row>
    <row r="1035711" customHeight="1" spans="1:2">
      <c r="A1035711" s="9"/>
      <c r="B1035711" s="9"/>
    </row>
    <row r="1035712" customHeight="1" spans="1:2">
      <c r="A1035712" s="9"/>
      <c r="B1035712" s="9"/>
    </row>
    <row r="1035713" customHeight="1" spans="1:2">
      <c r="A1035713" s="9"/>
      <c r="B1035713" s="9"/>
    </row>
    <row r="1035714" customHeight="1" spans="1:2">
      <c r="A1035714" s="9"/>
      <c r="B1035714" s="9"/>
    </row>
    <row r="1035715" customHeight="1" spans="1:2">
      <c r="A1035715" s="9"/>
      <c r="B1035715" s="9"/>
    </row>
    <row r="1035716" customHeight="1" spans="1:2">
      <c r="A1035716" s="9"/>
      <c r="B1035716" s="9"/>
    </row>
    <row r="1035717" customHeight="1" spans="1:2">
      <c r="A1035717" s="9"/>
      <c r="B1035717" s="9"/>
    </row>
    <row r="1035718" customHeight="1" spans="1:2">
      <c r="A1035718" s="9"/>
      <c r="B1035718" s="9"/>
    </row>
    <row r="1035719" customHeight="1" spans="1:2">
      <c r="A1035719" s="9"/>
      <c r="B1035719" s="9"/>
    </row>
    <row r="1035720" customHeight="1" spans="1:2">
      <c r="A1035720" s="9"/>
      <c r="B1035720" s="9"/>
    </row>
    <row r="1035721" customHeight="1" spans="1:2">
      <c r="A1035721" s="9"/>
      <c r="B1035721" s="9"/>
    </row>
    <row r="1035722" customHeight="1" spans="1:2">
      <c r="A1035722" s="9"/>
      <c r="B1035722" s="9"/>
    </row>
    <row r="1035723" customHeight="1" spans="1:2">
      <c r="A1035723" s="9"/>
      <c r="B1035723" s="9"/>
    </row>
    <row r="1035724" customHeight="1" spans="1:2">
      <c r="A1035724" s="9"/>
      <c r="B1035724" s="9"/>
    </row>
    <row r="1035725" customHeight="1" spans="1:2">
      <c r="A1035725" s="9"/>
      <c r="B1035725" s="9"/>
    </row>
    <row r="1035726" customHeight="1" spans="1:2">
      <c r="A1035726" s="9"/>
      <c r="B1035726" s="9"/>
    </row>
    <row r="1035727" customHeight="1" spans="1:2">
      <c r="A1035727" s="9"/>
      <c r="B1035727" s="9"/>
    </row>
    <row r="1035728" customHeight="1" spans="1:2">
      <c r="A1035728" s="9"/>
      <c r="B1035728" s="9"/>
    </row>
    <row r="1035729" customHeight="1" spans="1:2">
      <c r="A1035729" s="9"/>
      <c r="B1035729" s="9"/>
    </row>
    <row r="1035730" customHeight="1" spans="1:2">
      <c r="A1035730" s="9"/>
      <c r="B1035730" s="9"/>
    </row>
    <row r="1035731" customHeight="1" spans="1:2">
      <c r="A1035731" s="9"/>
      <c r="B1035731" s="9"/>
    </row>
    <row r="1035732" customHeight="1" spans="1:2">
      <c r="A1035732" s="9"/>
      <c r="B1035732" s="9"/>
    </row>
    <row r="1035733" customHeight="1" spans="1:2">
      <c r="A1035733" s="9"/>
      <c r="B1035733" s="9"/>
    </row>
    <row r="1035734" customHeight="1" spans="1:2">
      <c r="A1035734" s="9"/>
      <c r="B1035734" s="9"/>
    </row>
    <row r="1035735" customHeight="1" spans="1:2">
      <c r="A1035735" s="9"/>
      <c r="B1035735" s="9"/>
    </row>
    <row r="1035736" customHeight="1" spans="1:2">
      <c r="A1035736" s="9"/>
      <c r="B1035736" s="9"/>
    </row>
    <row r="1035737" customHeight="1" spans="1:2">
      <c r="A1035737" s="9"/>
      <c r="B1035737" s="9"/>
    </row>
    <row r="1035738" customHeight="1" spans="1:2">
      <c r="A1035738" s="9"/>
      <c r="B1035738" s="9"/>
    </row>
    <row r="1035739" customHeight="1" spans="1:2">
      <c r="A1035739" s="9"/>
      <c r="B1035739" s="9"/>
    </row>
    <row r="1035740" customHeight="1" spans="1:2">
      <c r="A1035740" s="9"/>
      <c r="B1035740" s="9"/>
    </row>
    <row r="1035741" customHeight="1" spans="1:2">
      <c r="A1035741" s="9"/>
      <c r="B1035741" s="9"/>
    </row>
    <row r="1035742" customHeight="1" spans="1:2">
      <c r="A1035742" s="9"/>
      <c r="B1035742" s="9"/>
    </row>
    <row r="1035743" customHeight="1" spans="1:2">
      <c r="A1035743" s="9"/>
      <c r="B1035743" s="9"/>
    </row>
    <row r="1035744" customHeight="1" spans="1:2">
      <c r="A1035744" s="9"/>
      <c r="B1035744" s="9"/>
    </row>
    <row r="1035745" customHeight="1" spans="1:2">
      <c r="A1035745" s="9"/>
      <c r="B1035745" s="9"/>
    </row>
    <row r="1035746" customHeight="1" spans="1:2">
      <c r="A1035746" s="9"/>
      <c r="B1035746" s="9"/>
    </row>
    <row r="1035747" customHeight="1" spans="1:2">
      <c r="A1035747" s="9"/>
      <c r="B1035747" s="9"/>
    </row>
    <row r="1035748" customHeight="1" spans="1:2">
      <c r="A1035748" s="9"/>
      <c r="B1035748" s="9"/>
    </row>
    <row r="1035749" customHeight="1" spans="1:2">
      <c r="A1035749" s="9"/>
      <c r="B1035749" s="9"/>
    </row>
    <row r="1035750" customHeight="1" spans="1:2">
      <c r="A1035750" s="9"/>
      <c r="B1035750" s="9"/>
    </row>
    <row r="1035751" customHeight="1" spans="1:2">
      <c r="A1035751" s="9"/>
      <c r="B1035751" s="9"/>
    </row>
    <row r="1035752" customHeight="1" spans="1:2">
      <c r="A1035752" s="9"/>
      <c r="B1035752" s="9"/>
    </row>
    <row r="1035753" customHeight="1" spans="1:2">
      <c r="A1035753" s="9"/>
      <c r="B1035753" s="9"/>
    </row>
    <row r="1035754" customHeight="1" spans="1:2">
      <c r="A1035754" s="9"/>
      <c r="B1035754" s="9"/>
    </row>
    <row r="1035755" customHeight="1" spans="1:2">
      <c r="A1035755" s="9"/>
      <c r="B1035755" s="9"/>
    </row>
    <row r="1035756" customHeight="1" spans="1:2">
      <c r="A1035756" s="9"/>
      <c r="B1035756" s="9"/>
    </row>
    <row r="1035757" customHeight="1" spans="1:2">
      <c r="A1035757" s="9"/>
      <c r="B1035757" s="9"/>
    </row>
    <row r="1035758" customHeight="1" spans="1:2">
      <c r="A1035758" s="9"/>
      <c r="B1035758" s="9"/>
    </row>
    <row r="1035759" customHeight="1" spans="1:2">
      <c r="A1035759" s="9"/>
      <c r="B1035759" s="9"/>
    </row>
    <row r="1035760" customHeight="1" spans="1:2">
      <c r="A1035760" s="9"/>
      <c r="B1035760" s="9"/>
    </row>
    <row r="1035761" customHeight="1" spans="1:2">
      <c r="A1035761" s="9"/>
      <c r="B1035761" s="9"/>
    </row>
    <row r="1035762" customHeight="1" spans="1:2">
      <c r="A1035762" s="9"/>
      <c r="B1035762" s="9"/>
    </row>
    <row r="1035763" customHeight="1" spans="1:2">
      <c r="A1035763" s="9"/>
      <c r="B1035763" s="9"/>
    </row>
    <row r="1035764" customHeight="1" spans="1:2">
      <c r="A1035764" s="9"/>
      <c r="B1035764" s="9"/>
    </row>
    <row r="1035765" customHeight="1" spans="1:2">
      <c r="A1035765" s="9"/>
      <c r="B1035765" s="9"/>
    </row>
    <row r="1035766" customHeight="1" spans="1:2">
      <c r="A1035766" s="9"/>
      <c r="B1035766" s="9"/>
    </row>
    <row r="1035767" customHeight="1" spans="1:2">
      <c r="A1035767" s="9"/>
      <c r="B1035767" s="9"/>
    </row>
    <row r="1035768" customHeight="1" spans="1:2">
      <c r="A1035768" s="9"/>
      <c r="B1035768" s="9"/>
    </row>
    <row r="1035769" customHeight="1" spans="1:2">
      <c r="A1035769" s="9"/>
      <c r="B1035769" s="9"/>
    </row>
    <row r="1035770" customHeight="1" spans="1:2">
      <c r="A1035770" s="9"/>
      <c r="B1035770" s="9"/>
    </row>
    <row r="1035771" customHeight="1" spans="1:2">
      <c r="A1035771" s="9"/>
      <c r="B1035771" s="9"/>
    </row>
    <row r="1035772" customHeight="1" spans="1:2">
      <c r="A1035772" s="9"/>
      <c r="B1035772" s="9"/>
    </row>
    <row r="1035773" customHeight="1" spans="1:2">
      <c r="A1035773" s="9"/>
      <c r="B1035773" s="9"/>
    </row>
    <row r="1035774" customHeight="1" spans="1:2">
      <c r="A1035774" s="9"/>
      <c r="B1035774" s="9"/>
    </row>
    <row r="1035775" customHeight="1" spans="1:2">
      <c r="A1035775" s="9"/>
      <c r="B1035775" s="9"/>
    </row>
    <row r="1035776" customHeight="1" spans="1:2">
      <c r="A1035776" s="9"/>
      <c r="B1035776" s="9"/>
    </row>
    <row r="1035777" customHeight="1" spans="1:2">
      <c r="A1035777" s="9"/>
      <c r="B1035777" s="9"/>
    </row>
    <row r="1035778" customHeight="1" spans="1:2">
      <c r="A1035778" s="9"/>
      <c r="B1035778" s="9"/>
    </row>
    <row r="1035779" customHeight="1" spans="1:2">
      <c r="A1035779" s="9"/>
      <c r="B1035779" s="9"/>
    </row>
    <row r="1035780" customHeight="1" spans="1:2">
      <c r="A1035780" s="9"/>
      <c r="B1035780" s="9"/>
    </row>
    <row r="1035781" customHeight="1" spans="1:2">
      <c r="A1035781" s="9"/>
      <c r="B1035781" s="9"/>
    </row>
    <row r="1035782" customHeight="1" spans="1:2">
      <c r="A1035782" s="9"/>
      <c r="B1035782" s="9"/>
    </row>
    <row r="1035783" customHeight="1" spans="1:2">
      <c r="A1035783" s="9"/>
      <c r="B1035783" s="9"/>
    </row>
    <row r="1035784" customHeight="1" spans="1:2">
      <c r="A1035784" s="9"/>
      <c r="B1035784" s="9"/>
    </row>
    <row r="1035785" customHeight="1" spans="1:2">
      <c r="A1035785" s="9"/>
      <c r="B1035785" s="9"/>
    </row>
    <row r="1035786" customHeight="1" spans="1:2">
      <c r="A1035786" s="9"/>
      <c r="B1035786" s="9"/>
    </row>
    <row r="1035787" customHeight="1" spans="1:2">
      <c r="A1035787" s="9"/>
      <c r="B1035787" s="9"/>
    </row>
    <row r="1035788" customHeight="1" spans="1:2">
      <c r="A1035788" s="9"/>
      <c r="B1035788" s="9"/>
    </row>
    <row r="1035789" customHeight="1" spans="1:2">
      <c r="A1035789" s="9"/>
      <c r="B1035789" s="9"/>
    </row>
    <row r="1035790" customHeight="1" spans="1:2">
      <c r="A1035790" s="9"/>
      <c r="B1035790" s="9"/>
    </row>
    <row r="1035791" customHeight="1" spans="1:2">
      <c r="A1035791" s="9"/>
      <c r="B1035791" s="9"/>
    </row>
    <row r="1035792" customHeight="1" spans="1:2">
      <c r="A1035792" s="9"/>
      <c r="B1035792" s="9"/>
    </row>
    <row r="1035793" customHeight="1" spans="1:2">
      <c r="A1035793" s="9"/>
      <c r="B1035793" s="9"/>
    </row>
    <row r="1035794" customHeight="1" spans="1:2">
      <c r="A1035794" s="9"/>
      <c r="B1035794" s="9"/>
    </row>
    <row r="1035795" customHeight="1" spans="1:2">
      <c r="A1035795" s="9"/>
      <c r="B1035795" s="9"/>
    </row>
    <row r="1035796" customHeight="1" spans="1:2">
      <c r="A1035796" s="9"/>
      <c r="B1035796" s="9"/>
    </row>
    <row r="1035797" customHeight="1" spans="1:2">
      <c r="A1035797" s="9"/>
      <c r="B1035797" s="9"/>
    </row>
    <row r="1035798" customHeight="1" spans="1:2">
      <c r="A1035798" s="9"/>
      <c r="B1035798" s="9"/>
    </row>
    <row r="1035799" customHeight="1" spans="1:2">
      <c r="A1035799" s="9"/>
      <c r="B1035799" s="9"/>
    </row>
    <row r="1035800" customHeight="1" spans="1:2">
      <c r="A1035800" s="9"/>
      <c r="B1035800" s="9"/>
    </row>
    <row r="1035801" customHeight="1" spans="1:2">
      <c r="A1035801" s="9"/>
      <c r="B1035801" s="9"/>
    </row>
    <row r="1035802" customHeight="1" spans="1:2">
      <c r="A1035802" s="9"/>
      <c r="B1035802" s="9"/>
    </row>
    <row r="1035803" customHeight="1" spans="1:2">
      <c r="A1035803" s="9"/>
      <c r="B1035803" s="9"/>
    </row>
    <row r="1035804" customHeight="1" spans="1:2">
      <c r="A1035804" s="9"/>
      <c r="B1035804" s="9"/>
    </row>
    <row r="1035805" customHeight="1" spans="1:2">
      <c r="A1035805" s="9"/>
      <c r="B1035805" s="9"/>
    </row>
    <row r="1035806" customHeight="1" spans="1:2">
      <c r="A1035806" s="9"/>
      <c r="B1035806" s="9"/>
    </row>
    <row r="1035807" customHeight="1" spans="1:2">
      <c r="A1035807" s="9"/>
      <c r="B1035807" s="9"/>
    </row>
    <row r="1035808" customHeight="1" spans="1:2">
      <c r="A1035808" s="9"/>
      <c r="B1035808" s="9"/>
    </row>
    <row r="1035809" customHeight="1" spans="1:2">
      <c r="A1035809" s="9"/>
      <c r="B1035809" s="9"/>
    </row>
    <row r="1035810" customHeight="1" spans="1:2">
      <c r="A1035810" s="9"/>
      <c r="B1035810" s="9"/>
    </row>
    <row r="1035811" customHeight="1" spans="1:2">
      <c r="A1035811" s="9"/>
      <c r="B1035811" s="9"/>
    </row>
    <row r="1035812" customHeight="1" spans="1:2">
      <c r="A1035812" s="9"/>
      <c r="B1035812" s="9"/>
    </row>
    <row r="1035813" customHeight="1" spans="1:2">
      <c r="A1035813" s="9"/>
      <c r="B1035813" s="9"/>
    </row>
    <row r="1035814" customHeight="1" spans="1:2">
      <c r="A1035814" s="9"/>
      <c r="B1035814" s="9"/>
    </row>
    <row r="1035815" customHeight="1" spans="1:2">
      <c r="A1035815" s="9"/>
      <c r="B1035815" s="9"/>
    </row>
    <row r="1035816" customHeight="1" spans="1:2">
      <c r="A1035816" s="9"/>
      <c r="B1035816" s="9"/>
    </row>
    <row r="1035817" customHeight="1" spans="1:2">
      <c r="A1035817" s="9"/>
      <c r="B1035817" s="9"/>
    </row>
    <row r="1035818" customHeight="1" spans="1:2">
      <c r="A1035818" s="9"/>
      <c r="B1035818" s="9"/>
    </row>
    <row r="1035819" customHeight="1" spans="1:2">
      <c r="A1035819" s="9"/>
      <c r="B1035819" s="9"/>
    </row>
    <row r="1035820" customHeight="1" spans="1:2">
      <c r="A1035820" s="9"/>
      <c r="B1035820" s="9"/>
    </row>
    <row r="1035821" customHeight="1" spans="1:2">
      <c r="A1035821" s="9"/>
      <c r="B1035821" s="9"/>
    </row>
    <row r="1035822" customHeight="1" spans="1:2">
      <c r="A1035822" s="9"/>
      <c r="B1035822" s="9"/>
    </row>
    <row r="1035823" customHeight="1" spans="1:2">
      <c r="A1035823" s="9"/>
      <c r="B1035823" s="9"/>
    </row>
    <row r="1035824" customHeight="1" spans="1:2">
      <c r="A1035824" s="9"/>
      <c r="B1035824" s="9"/>
    </row>
    <row r="1035825" customHeight="1" spans="1:2">
      <c r="A1035825" s="9"/>
      <c r="B1035825" s="9"/>
    </row>
    <row r="1035826" customHeight="1" spans="1:2">
      <c r="A1035826" s="9"/>
      <c r="B1035826" s="9"/>
    </row>
    <row r="1035827" customHeight="1" spans="1:2">
      <c r="A1035827" s="9"/>
      <c r="B1035827" s="9"/>
    </row>
    <row r="1035828" customHeight="1" spans="1:2">
      <c r="A1035828" s="9"/>
      <c r="B1035828" s="9"/>
    </row>
    <row r="1035829" customHeight="1" spans="1:2">
      <c r="A1035829" s="9"/>
      <c r="B1035829" s="9"/>
    </row>
    <row r="1035830" customHeight="1" spans="1:2">
      <c r="A1035830" s="9"/>
      <c r="B1035830" s="9"/>
    </row>
    <row r="1035831" customHeight="1" spans="1:2">
      <c r="A1035831" s="9"/>
      <c r="B1035831" s="9"/>
    </row>
    <row r="1035832" customHeight="1" spans="1:2">
      <c r="A1035832" s="9"/>
      <c r="B1035832" s="9"/>
    </row>
    <row r="1035833" customHeight="1" spans="1:2">
      <c r="A1035833" s="9"/>
      <c r="B1035833" s="9"/>
    </row>
    <row r="1035834" customHeight="1" spans="1:2">
      <c r="A1035834" s="9"/>
      <c r="B1035834" s="9"/>
    </row>
    <row r="1035835" customHeight="1" spans="1:2">
      <c r="A1035835" s="9"/>
      <c r="B1035835" s="9"/>
    </row>
    <row r="1035836" customHeight="1" spans="1:2">
      <c r="A1035836" s="9"/>
      <c r="B1035836" s="9"/>
    </row>
    <row r="1035837" customHeight="1" spans="1:2">
      <c r="A1035837" s="9"/>
      <c r="B1035837" s="9"/>
    </row>
    <row r="1035838" customHeight="1" spans="1:2">
      <c r="A1035838" s="9"/>
      <c r="B1035838" s="9"/>
    </row>
    <row r="1035839" customHeight="1" spans="1:2">
      <c r="A1035839" s="9"/>
      <c r="B1035839" s="9"/>
    </row>
    <row r="1035840" customHeight="1" spans="1:2">
      <c r="A1035840" s="9"/>
      <c r="B1035840" s="9"/>
    </row>
    <row r="1035841" customHeight="1" spans="1:2">
      <c r="A1035841" s="9"/>
      <c r="B1035841" s="9"/>
    </row>
    <row r="1035842" customHeight="1" spans="1:2">
      <c r="A1035842" s="9"/>
      <c r="B1035842" s="9"/>
    </row>
    <row r="1035843" customHeight="1" spans="1:2">
      <c r="A1035843" s="9"/>
      <c r="B1035843" s="9"/>
    </row>
    <row r="1035844" customHeight="1" spans="1:2">
      <c r="A1035844" s="9"/>
      <c r="B1035844" s="9"/>
    </row>
    <row r="1035845" customHeight="1" spans="1:2">
      <c r="A1035845" s="9"/>
      <c r="B1035845" s="9"/>
    </row>
    <row r="1035846" customHeight="1" spans="1:2">
      <c r="A1035846" s="9"/>
      <c r="B1035846" s="9"/>
    </row>
    <row r="1035847" customHeight="1" spans="1:2">
      <c r="A1035847" s="9"/>
      <c r="B1035847" s="9"/>
    </row>
    <row r="1035848" customHeight="1" spans="1:2">
      <c r="A1035848" s="9"/>
      <c r="B1035848" s="9"/>
    </row>
    <row r="1035849" customHeight="1" spans="1:2">
      <c r="A1035849" s="9"/>
      <c r="B1035849" s="9"/>
    </row>
    <row r="1035850" customHeight="1" spans="1:2">
      <c r="A1035850" s="9"/>
      <c r="B1035850" s="9"/>
    </row>
    <row r="1035851" customHeight="1" spans="1:2">
      <c r="A1035851" s="9"/>
      <c r="B1035851" s="9"/>
    </row>
    <row r="1035852" customHeight="1" spans="1:2">
      <c r="A1035852" s="9"/>
      <c r="B1035852" s="9"/>
    </row>
    <row r="1035853" customHeight="1" spans="1:2">
      <c r="A1035853" s="9"/>
      <c r="B1035853" s="9"/>
    </row>
    <row r="1035854" customHeight="1" spans="1:2">
      <c r="A1035854" s="9"/>
      <c r="B1035854" s="9"/>
    </row>
    <row r="1035855" customHeight="1" spans="1:2">
      <c r="A1035855" s="9"/>
      <c r="B1035855" s="9"/>
    </row>
    <row r="1035856" customHeight="1" spans="1:2">
      <c r="A1035856" s="9"/>
      <c r="B1035856" s="9"/>
    </row>
    <row r="1035857" customHeight="1" spans="1:2">
      <c r="A1035857" s="9"/>
      <c r="B1035857" s="9"/>
    </row>
    <row r="1035858" customHeight="1" spans="1:2">
      <c r="A1035858" s="9"/>
      <c r="B1035858" s="9"/>
    </row>
    <row r="1035859" customHeight="1" spans="1:2">
      <c r="A1035859" s="9"/>
      <c r="B1035859" s="9"/>
    </row>
    <row r="1035860" customHeight="1" spans="1:2">
      <c r="A1035860" s="9"/>
      <c r="B1035860" s="9"/>
    </row>
    <row r="1035861" customHeight="1" spans="1:2">
      <c r="A1035861" s="9"/>
      <c r="B1035861" s="9"/>
    </row>
    <row r="1035862" customHeight="1" spans="1:2">
      <c r="A1035862" s="9"/>
      <c r="B1035862" s="9"/>
    </row>
    <row r="1035863" customHeight="1" spans="1:2">
      <c r="A1035863" s="9"/>
      <c r="B1035863" s="9"/>
    </row>
    <row r="1035864" customHeight="1" spans="1:2">
      <c r="A1035864" s="9"/>
      <c r="B1035864" s="9"/>
    </row>
    <row r="1035865" customHeight="1" spans="1:2">
      <c r="A1035865" s="9"/>
      <c r="B1035865" s="9"/>
    </row>
    <row r="1035866" customHeight="1" spans="1:2">
      <c r="A1035866" s="9"/>
      <c r="B1035866" s="9"/>
    </row>
    <row r="1035867" customHeight="1" spans="1:2">
      <c r="A1035867" s="9"/>
      <c r="B1035867" s="9"/>
    </row>
    <row r="1035868" customHeight="1" spans="1:2">
      <c r="A1035868" s="9"/>
      <c r="B1035868" s="9"/>
    </row>
    <row r="1035869" customHeight="1" spans="1:2">
      <c r="A1035869" s="9"/>
      <c r="B1035869" s="9"/>
    </row>
    <row r="1035870" customHeight="1" spans="1:2">
      <c r="A1035870" s="9"/>
      <c r="B1035870" s="9"/>
    </row>
    <row r="1035871" customHeight="1" spans="1:2">
      <c r="A1035871" s="9"/>
      <c r="B1035871" s="9"/>
    </row>
    <row r="1035872" customHeight="1" spans="1:2">
      <c r="A1035872" s="9"/>
      <c r="B1035872" s="9"/>
    </row>
    <row r="1035873" customHeight="1" spans="1:2">
      <c r="A1035873" s="9"/>
      <c r="B1035873" s="9"/>
    </row>
    <row r="1035874" customHeight="1" spans="1:2">
      <c r="A1035874" s="9"/>
      <c r="B1035874" s="9"/>
    </row>
    <row r="1035875" customHeight="1" spans="1:2">
      <c r="A1035875" s="9"/>
      <c r="B1035875" s="9"/>
    </row>
    <row r="1035876" customHeight="1" spans="1:2">
      <c r="A1035876" s="9"/>
      <c r="B1035876" s="9"/>
    </row>
    <row r="1035877" customHeight="1" spans="1:2">
      <c r="A1035877" s="9"/>
      <c r="B1035877" s="9"/>
    </row>
    <row r="1035878" customHeight="1" spans="1:2">
      <c r="A1035878" s="9"/>
      <c r="B1035878" s="9"/>
    </row>
    <row r="1035879" customHeight="1" spans="1:2">
      <c r="A1035879" s="9"/>
      <c r="B1035879" s="9"/>
    </row>
    <row r="1035880" customHeight="1" spans="1:2">
      <c r="A1035880" s="9"/>
      <c r="B1035880" s="9"/>
    </row>
    <row r="1035881" customHeight="1" spans="1:2">
      <c r="A1035881" s="9"/>
      <c r="B1035881" s="9"/>
    </row>
    <row r="1035882" customHeight="1" spans="1:2">
      <c r="A1035882" s="9"/>
      <c r="B1035882" s="9"/>
    </row>
    <row r="1035883" customHeight="1" spans="1:2">
      <c r="A1035883" s="9"/>
      <c r="B1035883" s="9"/>
    </row>
    <row r="1035884" customHeight="1" spans="1:2">
      <c r="A1035884" s="9"/>
      <c r="B1035884" s="9"/>
    </row>
    <row r="1035885" customHeight="1" spans="1:2">
      <c r="A1035885" s="9"/>
      <c r="B1035885" s="9"/>
    </row>
    <row r="1035886" customHeight="1" spans="1:2">
      <c r="A1035886" s="9"/>
      <c r="B1035886" s="9"/>
    </row>
    <row r="1035887" customHeight="1" spans="1:2">
      <c r="A1035887" s="9"/>
      <c r="B1035887" s="9"/>
    </row>
    <row r="1035888" customHeight="1" spans="1:2">
      <c r="A1035888" s="9"/>
      <c r="B1035888" s="9"/>
    </row>
    <row r="1035889" customHeight="1" spans="1:2">
      <c r="A1035889" s="9"/>
      <c r="B1035889" s="9"/>
    </row>
    <row r="1035890" customHeight="1" spans="1:2">
      <c r="A1035890" s="9"/>
      <c r="B1035890" s="9"/>
    </row>
    <row r="1035891" customHeight="1" spans="1:2">
      <c r="A1035891" s="9"/>
      <c r="B1035891" s="9"/>
    </row>
    <row r="1035892" customHeight="1" spans="1:2">
      <c r="A1035892" s="9"/>
      <c r="B1035892" s="9"/>
    </row>
    <row r="1035893" customHeight="1" spans="1:2">
      <c r="A1035893" s="9"/>
      <c r="B1035893" s="9"/>
    </row>
    <row r="1035894" customHeight="1" spans="1:2">
      <c r="A1035894" s="9"/>
      <c r="B1035894" s="9"/>
    </row>
    <row r="1035895" customHeight="1" spans="1:2">
      <c r="A1035895" s="9"/>
      <c r="B1035895" s="9"/>
    </row>
    <row r="1035896" customHeight="1" spans="1:2">
      <c r="A1035896" s="9"/>
      <c r="B1035896" s="9"/>
    </row>
    <row r="1035897" customHeight="1" spans="1:2">
      <c r="A1035897" s="9"/>
      <c r="B1035897" s="9"/>
    </row>
    <row r="1035898" customHeight="1" spans="1:2">
      <c r="A1035898" s="9"/>
      <c r="B1035898" s="9"/>
    </row>
    <row r="1035899" customHeight="1" spans="1:2">
      <c r="A1035899" s="9"/>
      <c r="B1035899" s="9"/>
    </row>
    <row r="1035900" customHeight="1" spans="1:2">
      <c r="A1035900" s="9"/>
      <c r="B1035900" s="9"/>
    </row>
    <row r="1035901" customHeight="1" spans="1:2">
      <c r="A1035901" s="9"/>
      <c r="B1035901" s="9"/>
    </row>
    <row r="1035902" customHeight="1" spans="1:2">
      <c r="A1035902" s="9"/>
      <c r="B1035902" s="9"/>
    </row>
    <row r="1035903" customHeight="1" spans="1:2">
      <c r="A1035903" s="9"/>
      <c r="B1035903" s="9"/>
    </row>
    <row r="1035904" customHeight="1" spans="1:2">
      <c r="A1035904" s="9"/>
      <c r="B1035904" s="9"/>
    </row>
    <row r="1035905" customHeight="1" spans="1:2">
      <c r="A1035905" s="9"/>
      <c r="B1035905" s="9"/>
    </row>
    <row r="1035906" customHeight="1" spans="1:2">
      <c r="A1035906" s="9"/>
      <c r="B1035906" s="9"/>
    </row>
    <row r="1035907" customHeight="1" spans="1:2">
      <c r="A1035907" s="9"/>
      <c r="B1035907" s="9"/>
    </row>
    <row r="1035908" customHeight="1" spans="1:2">
      <c r="A1035908" s="9"/>
      <c r="B1035908" s="9"/>
    </row>
    <row r="1035909" customHeight="1" spans="1:2">
      <c r="A1035909" s="9"/>
      <c r="B1035909" s="9"/>
    </row>
    <row r="1035910" customHeight="1" spans="1:2">
      <c r="A1035910" s="9"/>
      <c r="B1035910" s="9"/>
    </row>
    <row r="1035911" customHeight="1" spans="1:2">
      <c r="A1035911" s="9"/>
      <c r="B1035911" s="9"/>
    </row>
    <row r="1035912" customHeight="1" spans="1:2">
      <c r="A1035912" s="9"/>
      <c r="B1035912" s="9"/>
    </row>
    <row r="1035913" customHeight="1" spans="1:2">
      <c r="A1035913" s="9"/>
      <c r="B1035913" s="9"/>
    </row>
    <row r="1035914" customHeight="1" spans="1:2">
      <c r="A1035914" s="9"/>
      <c r="B1035914" s="9"/>
    </row>
    <row r="1035915" customHeight="1" spans="1:2">
      <c r="A1035915" s="9"/>
      <c r="B1035915" s="9"/>
    </row>
    <row r="1035916" customHeight="1" spans="1:2">
      <c r="A1035916" s="9"/>
      <c r="B1035916" s="9"/>
    </row>
    <row r="1035917" customHeight="1" spans="1:2">
      <c r="A1035917" s="9"/>
      <c r="B1035917" s="9"/>
    </row>
    <row r="1035918" customHeight="1" spans="1:2">
      <c r="A1035918" s="9"/>
      <c r="B1035918" s="9"/>
    </row>
    <row r="1035919" customHeight="1" spans="1:2">
      <c r="A1035919" s="9"/>
      <c r="B1035919" s="9"/>
    </row>
    <row r="1035920" customHeight="1" spans="1:2">
      <c r="A1035920" s="9"/>
      <c r="B1035920" s="9"/>
    </row>
    <row r="1035921" customHeight="1" spans="1:2">
      <c r="A1035921" s="9"/>
      <c r="B1035921" s="9"/>
    </row>
    <row r="1035922" customHeight="1" spans="1:2">
      <c r="A1035922" s="9"/>
      <c r="B1035922" s="9"/>
    </row>
    <row r="1035923" customHeight="1" spans="1:2">
      <c r="A1035923" s="9"/>
      <c r="B1035923" s="9"/>
    </row>
    <row r="1035924" customHeight="1" spans="1:2">
      <c r="A1035924" s="9"/>
      <c r="B1035924" s="9"/>
    </row>
    <row r="1035925" customHeight="1" spans="1:2">
      <c r="A1035925" s="9"/>
      <c r="B1035925" s="9"/>
    </row>
    <row r="1035926" customHeight="1" spans="1:2">
      <c r="A1035926" s="9"/>
      <c r="B1035926" s="9"/>
    </row>
    <row r="1035927" customHeight="1" spans="1:2">
      <c r="A1035927" s="9"/>
      <c r="B1035927" s="9"/>
    </row>
    <row r="1035928" customHeight="1" spans="1:2">
      <c r="A1035928" s="9"/>
      <c r="B1035928" s="9"/>
    </row>
    <row r="1035929" customHeight="1" spans="1:2">
      <c r="A1035929" s="9"/>
      <c r="B1035929" s="9"/>
    </row>
    <row r="1035930" customHeight="1" spans="1:2">
      <c r="A1035930" s="9"/>
      <c r="B1035930" s="9"/>
    </row>
    <row r="1035931" customHeight="1" spans="1:2">
      <c r="A1035931" s="9"/>
      <c r="B1035931" s="9"/>
    </row>
    <row r="1035932" customHeight="1" spans="1:2">
      <c r="A1035932" s="9"/>
      <c r="B1035932" s="9"/>
    </row>
    <row r="1035933" customHeight="1" spans="1:2">
      <c r="A1035933" s="9"/>
      <c r="B1035933" s="9"/>
    </row>
    <row r="1035934" customHeight="1" spans="1:2">
      <c r="A1035934" s="9"/>
      <c r="B1035934" s="9"/>
    </row>
    <row r="1035935" customHeight="1" spans="1:2">
      <c r="A1035935" s="9"/>
      <c r="B1035935" s="9"/>
    </row>
    <row r="1035936" customHeight="1" spans="1:2">
      <c r="A1035936" s="9"/>
      <c r="B1035936" s="9"/>
    </row>
    <row r="1035937" customHeight="1" spans="1:2">
      <c r="A1035937" s="9"/>
      <c r="B1035937" s="9"/>
    </row>
    <row r="1035938" customHeight="1" spans="1:2">
      <c r="A1035938" s="9"/>
      <c r="B1035938" s="9"/>
    </row>
    <row r="1035939" customHeight="1" spans="1:2">
      <c r="A1035939" s="9"/>
      <c r="B1035939" s="9"/>
    </row>
    <row r="1035940" customHeight="1" spans="1:2">
      <c r="A1035940" s="9"/>
      <c r="B1035940" s="9"/>
    </row>
    <row r="1035941" customHeight="1" spans="1:2">
      <c r="A1035941" s="9"/>
      <c r="B1035941" s="9"/>
    </row>
    <row r="1035942" customHeight="1" spans="1:2">
      <c r="A1035942" s="9"/>
      <c r="B1035942" s="9"/>
    </row>
    <row r="1035943" customHeight="1" spans="1:2">
      <c r="A1035943" s="9"/>
      <c r="B1035943" s="9"/>
    </row>
    <row r="1035944" customHeight="1" spans="1:2">
      <c r="A1035944" s="9"/>
      <c r="B1035944" s="9"/>
    </row>
    <row r="1035945" customHeight="1" spans="1:2">
      <c r="A1035945" s="9"/>
      <c r="B1035945" s="9"/>
    </row>
    <row r="1035946" customHeight="1" spans="1:2">
      <c r="A1035946" s="9"/>
      <c r="B1035946" s="9"/>
    </row>
    <row r="1035947" customHeight="1" spans="1:2">
      <c r="A1035947" s="9"/>
      <c r="B1035947" s="9"/>
    </row>
    <row r="1035948" customHeight="1" spans="1:2">
      <c r="A1035948" s="9"/>
      <c r="B1035948" s="9"/>
    </row>
    <row r="1035949" customHeight="1" spans="1:2">
      <c r="A1035949" s="9"/>
      <c r="B1035949" s="9"/>
    </row>
    <row r="1035950" customHeight="1" spans="1:2">
      <c r="A1035950" s="9"/>
      <c r="B1035950" s="9"/>
    </row>
    <row r="1035951" customHeight="1" spans="1:2">
      <c r="A1035951" s="9"/>
      <c r="B1035951" s="9"/>
    </row>
    <row r="1035952" customHeight="1" spans="1:2">
      <c r="A1035952" s="9"/>
      <c r="B1035952" s="9"/>
    </row>
    <row r="1035953" customHeight="1" spans="1:2">
      <c r="A1035953" s="9"/>
      <c r="B1035953" s="9"/>
    </row>
    <row r="1035954" customHeight="1" spans="1:2">
      <c r="A1035954" s="9"/>
      <c r="B1035954" s="9"/>
    </row>
    <row r="1035955" customHeight="1" spans="1:2">
      <c r="A1035955" s="9"/>
      <c r="B1035955" s="9"/>
    </row>
    <row r="1035956" customHeight="1" spans="1:2">
      <c r="A1035956" s="9"/>
      <c r="B1035956" s="9"/>
    </row>
    <row r="1035957" customHeight="1" spans="1:2">
      <c r="A1035957" s="9"/>
      <c r="B1035957" s="9"/>
    </row>
    <row r="1035958" customHeight="1" spans="1:2">
      <c r="A1035958" s="9"/>
      <c r="B1035958" s="9"/>
    </row>
    <row r="1035959" customHeight="1" spans="1:2">
      <c r="A1035959" s="9"/>
      <c r="B1035959" s="9"/>
    </row>
    <row r="1035960" customHeight="1" spans="1:2">
      <c r="A1035960" s="9"/>
      <c r="B1035960" s="9"/>
    </row>
    <row r="1035961" customHeight="1" spans="1:2">
      <c r="A1035961" s="9"/>
      <c r="B1035961" s="9"/>
    </row>
    <row r="1035962" customHeight="1" spans="1:2">
      <c r="A1035962" s="9"/>
      <c r="B1035962" s="9"/>
    </row>
    <row r="1035963" customHeight="1" spans="1:2">
      <c r="A1035963" s="9"/>
      <c r="B1035963" s="9"/>
    </row>
    <row r="1035964" customHeight="1" spans="1:2">
      <c r="A1035964" s="9"/>
      <c r="B1035964" s="9"/>
    </row>
    <row r="1035965" customHeight="1" spans="1:2">
      <c r="A1035965" s="9"/>
      <c r="B1035965" s="9"/>
    </row>
    <row r="1035966" customHeight="1" spans="1:2">
      <c r="A1035966" s="9"/>
      <c r="B1035966" s="9"/>
    </row>
    <row r="1035967" customHeight="1" spans="1:2">
      <c r="A1035967" s="9"/>
      <c r="B1035967" s="9"/>
    </row>
    <row r="1035968" customHeight="1" spans="1:2">
      <c r="A1035968" s="9"/>
      <c r="B1035968" s="9"/>
    </row>
    <row r="1035969" customHeight="1" spans="1:2">
      <c r="A1035969" s="9"/>
      <c r="B1035969" s="9"/>
    </row>
    <row r="1035970" customHeight="1" spans="1:2">
      <c r="A1035970" s="9"/>
      <c r="B1035970" s="9"/>
    </row>
    <row r="1035971" customHeight="1" spans="1:2">
      <c r="A1035971" s="9"/>
      <c r="B1035971" s="9"/>
    </row>
    <row r="1035972" customHeight="1" spans="1:2">
      <c r="A1035972" s="9"/>
      <c r="B1035972" s="9"/>
    </row>
    <row r="1035973" customHeight="1" spans="1:2">
      <c r="A1035973" s="9"/>
      <c r="B1035973" s="9"/>
    </row>
    <row r="1035974" customHeight="1" spans="1:2">
      <c r="A1035974" s="9"/>
      <c r="B1035974" s="9"/>
    </row>
    <row r="1035975" customHeight="1" spans="1:2">
      <c r="A1035975" s="9"/>
      <c r="B1035975" s="9"/>
    </row>
    <row r="1035976" customHeight="1" spans="1:2">
      <c r="A1035976" s="9"/>
      <c r="B1035976" s="9"/>
    </row>
    <row r="1035977" customHeight="1" spans="1:2">
      <c r="A1035977" s="9"/>
      <c r="B1035977" s="9"/>
    </row>
    <row r="1035978" customHeight="1" spans="1:2">
      <c r="A1035978" s="9"/>
      <c r="B1035978" s="9"/>
    </row>
    <row r="1035979" customHeight="1" spans="1:2">
      <c r="A1035979" s="9"/>
      <c r="B1035979" s="9"/>
    </row>
    <row r="1035980" customHeight="1" spans="1:2">
      <c r="A1035980" s="9"/>
      <c r="B1035980" s="9"/>
    </row>
    <row r="1035981" customHeight="1" spans="1:2">
      <c r="A1035981" s="9"/>
      <c r="B1035981" s="9"/>
    </row>
    <row r="1035982" customHeight="1" spans="1:2">
      <c r="A1035982" s="9"/>
      <c r="B1035982" s="9"/>
    </row>
    <row r="1035983" customHeight="1" spans="1:2">
      <c r="A1035983" s="9"/>
      <c r="B1035983" s="9"/>
    </row>
    <row r="1035984" customHeight="1" spans="1:2">
      <c r="A1035984" s="9"/>
      <c r="B1035984" s="9"/>
    </row>
    <row r="1035985" customHeight="1" spans="1:2">
      <c r="A1035985" s="9"/>
      <c r="B1035985" s="9"/>
    </row>
    <row r="1035986" customHeight="1" spans="1:2">
      <c r="A1035986" s="9"/>
      <c r="B1035986" s="9"/>
    </row>
    <row r="1035987" customHeight="1" spans="1:2">
      <c r="A1035987" s="9"/>
      <c r="B1035987" s="9"/>
    </row>
    <row r="1035988" customHeight="1" spans="1:2">
      <c r="A1035988" s="9"/>
      <c r="B1035988" s="9"/>
    </row>
    <row r="1035989" customHeight="1" spans="1:2">
      <c r="A1035989" s="9"/>
      <c r="B1035989" s="9"/>
    </row>
    <row r="1035990" customHeight="1" spans="1:2">
      <c r="A1035990" s="9"/>
      <c r="B1035990" s="9"/>
    </row>
    <row r="1035991" customHeight="1" spans="1:2">
      <c r="A1035991" s="9"/>
      <c r="B1035991" s="9"/>
    </row>
    <row r="1035992" customHeight="1" spans="1:2">
      <c r="A1035992" s="9"/>
      <c r="B1035992" s="9"/>
    </row>
    <row r="1035993" customHeight="1" spans="1:2">
      <c r="A1035993" s="9"/>
      <c r="B1035993" s="9"/>
    </row>
    <row r="1035994" customHeight="1" spans="1:2">
      <c r="A1035994" s="9"/>
      <c r="B1035994" s="9"/>
    </row>
    <row r="1035995" customHeight="1" spans="1:2">
      <c r="A1035995" s="9"/>
      <c r="B1035995" s="9"/>
    </row>
    <row r="1035996" customHeight="1" spans="1:2">
      <c r="A1035996" s="9"/>
      <c r="B1035996" s="9"/>
    </row>
    <row r="1035997" customHeight="1" spans="1:2">
      <c r="A1035997" s="9"/>
      <c r="B1035997" s="9"/>
    </row>
    <row r="1035998" customHeight="1" spans="1:2">
      <c r="A1035998" s="9"/>
      <c r="B1035998" s="9"/>
    </row>
    <row r="1035999" customHeight="1" spans="1:2">
      <c r="A1035999" s="9"/>
      <c r="B1035999" s="9"/>
    </row>
    <row r="1036000" customHeight="1" spans="1:2">
      <c r="A1036000" s="9"/>
      <c r="B1036000" s="9"/>
    </row>
    <row r="1036001" customHeight="1" spans="1:2">
      <c r="A1036001" s="9"/>
      <c r="B1036001" s="9"/>
    </row>
    <row r="1036002" customHeight="1" spans="1:2">
      <c r="A1036002" s="9"/>
      <c r="B1036002" s="9"/>
    </row>
    <row r="1036003" customHeight="1" spans="1:2">
      <c r="A1036003" s="9"/>
      <c r="B1036003" s="9"/>
    </row>
    <row r="1036004" customHeight="1" spans="1:2">
      <c r="A1036004" s="9"/>
      <c r="B1036004" s="9"/>
    </row>
    <row r="1036005" customHeight="1" spans="1:2">
      <c r="A1036005" s="9"/>
      <c r="B1036005" s="9"/>
    </row>
    <row r="1036006" customHeight="1" spans="1:2">
      <c r="A1036006" s="9"/>
      <c r="B1036006" s="9"/>
    </row>
    <row r="1036007" customHeight="1" spans="1:2">
      <c r="A1036007" s="9"/>
      <c r="B1036007" s="9"/>
    </row>
    <row r="1036008" customHeight="1" spans="1:2">
      <c r="A1036008" s="9"/>
      <c r="B1036008" s="9"/>
    </row>
    <row r="1036009" customHeight="1" spans="1:2">
      <c r="A1036009" s="9"/>
      <c r="B1036009" s="9"/>
    </row>
    <row r="1036010" customHeight="1" spans="1:2">
      <c r="A1036010" s="9"/>
      <c r="B1036010" s="9"/>
    </row>
    <row r="1036011" customHeight="1" spans="1:2">
      <c r="A1036011" s="9"/>
      <c r="B1036011" s="9"/>
    </row>
    <row r="1036012" customHeight="1" spans="1:2">
      <c r="A1036012" s="9"/>
      <c r="B1036012" s="9"/>
    </row>
    <row r="1036013" customHeight="1" spans="1:2">
      <c r="A1036013" s="9"/>
      <c r="B1036013" s="9"/>
    </row>
    <row r="1036014" customHeight="1" spans="1:2">
      <c r="A1036014" s="9"/>
      <c r="B1036014" s="9"/>
    </row>
    <row r="1036015" customHeight="1" spans="1:2">
      <c r="A1036015" s="9"/>
      <c r="B1036015" s="9"/>
    </row>
    <row r="1036016" customHeight="1" spans="1:2">
      <c r="A1036016" s="9"/>
      <c r="B1036016" s="9"/>
    </row>
    <row r="1036017" customHeight="1" spans="1:2">
      <c r="A1036017" s="9"/>
      <c r="B1036017" s="9"/>
    </row>
    <row r="1036018" customHeight="1" spans="1:2">
      <c r="A1036018" s="9"/>
      <c r="B1036018" s="9"/>
    </row>
    <row r="1036019" customHeight="1" spans="1:2">
      <c r="A1036019" s="9"/>
      <c r="B1036019" s="9"/>
    </row>
    <row r="1036020" customHeight="1" spans="1:2">
      <c r="A1036020" s="9"/>
      <c r="B1036020" s="9"/>
    </row>
    <row r="1036021" customHeight="1" spans="1:2">
      <c r="A1036021" s="9"/>
      <c r="B1036021" s="9"/>
    </row>
    <row r="1036022" customHeight="1" spans="1:2">
      <c r="A1036022" s="9"/>
      <c r="B1036022" s="9"/>
    </row>
    <row r="1036023" customHeight="1" spans="1:2">
      <c r="A1036023" s="9"/>
      <c r="B1036023" s="9"/>
    </row>
    <row r="1036024" customHeight="1" spans="1:2">
      <c r="A1036024" s="9"/>
      <c r="B1036024" s="9"/>
    </row>
    <row r="1036025" customHeight="1" spans="1:2">
      <c r="A1036025" s="9"/>
      <c r="B1036025" s="9"/>
    </row>
    <row r="1036026" customHeight="1" spans="1:2">
      <c r="A1036026" s="9"/>
      <c r="B1036026" s="9"/>
    </row>
    <row r="1036027" customHeight="1" spans="1:2">
      <c r="A1036027" s="9"/>
      <c r="B1036027" s="9"/>
    </row>
    <row r="1036028" customHeight="1" spans="1:2">
      <c r="A1036028" s="9"/>
      <c r="B1036028" s="9"/>
    </row>
    <row r="1036029" customHeight="1" spans="1:2">
      <c r="A1036029" s="9"/>
      <c r="B1036029" s="9"/>
    </row>
    <row r="1036030" customHeight="1" spans="1:2">
      <c r="A1036030" s="9"/>
      <c r="B1036030" s="9"/>
    </row>
    <row r="1036031" customHeight="1" spans="1:2">
      <c r="A1036031" s="9"/>
      <c r="B1036031" s="9"/>
    </row>
    <row r="1036032" customHeight="1" spans="1:2">
      <c r="A1036032" s="9"/>
      <c r="B1036032" s="9"/>
    </row>
    <row r="1036033" customHeight="1" spans="1:2">
      <c r="A1036033" s="9"/>
      <c r="B1036033" s="9"/>
    </row>
    <row r="1036034" customHeight="1" spans="1:2">
      <c r="A1036034" s="9"/>
      <c r="B1036034" s="9"/>
    </row>
    <row r="1036035" customHeight="1" spans="1:2">
      <c r="A1036035" s="9"/>
      <c r="B1036035" s="9"/>
    </row>
    <row r="1036036" customHeight="1" spans="1:2">
      <c r="A1036036" s="9"/>
      <c r="B1036036" s="9"/>
    </row>
    <row r="1036037" customHeight="1" spans="1:2">
      <c r="A1036037" s="9"/>
      <c r="B1036037" s="9"/>
    </row>
    <row r="1036038" customHeight="1" spans="1:2">
      <c r="A1036038" s="9"/>
      <c r="B1036038" s="9"/>
    </row>
    <row r="1036039" customHeight="1" spans="1:2">
      <c r="A1036039" s="9"/>
      <c r="B1036039" s="9"/>
    </row>
    <row r="1036040" customHeight="1" spans="1:2">
      <c r="A1036040" s="9"/>
      <c r="B1036040" s="9"/>
    </row>
    <row r="1036041" customHeight="1" spans="1:2">
      <c r="A1036041" s="9"/>
      <c r="B1036041" s="9"/>
    </row>
    <row r="1036042" customHeight="1" spans="1:2">
      <c r="A1036042" s="9"/>
      <c r="B1036042" s="9"/>
    </row>
    <row r="1036043" customHeight="1" spans="1:2">
      <c r="A1036043" s="9"/>
      <c r="B1036043" s="9"/>
    </row>
    <row r="1036044" customHeight="1" spans="1:2">
      <c r="A1036044" s="9"/>
      <c r="B1036044" s="9"/>
    </row>
    <row r="1036045" customHeight="1" spans="1:2">
      <c r="A1036045" s="9"/>
      <c r="B1036045" s="9"/>
    </row>
    <row r="1036046" customHeight="1" spans="1:2">
      <c r="A1036046" s="9"/>
      <c r="B1036046" s="9"/>
    </row>
    <row r="1036047" customHeight="1" spans="1:2">
      <c r="A1036047" s="9"/>
      <c r="B1036047" s="9"/>
    </row>
    <row r="1036048" customHeight="1" spans="1:2">
      <c r="A1036048" s="9"/>
      <c r="B1036048" s="9"/>
    </row>
    <row r="1036049" customHeight="1" spans="1:2">
      <c r="A1036049" s="9"/>
      <c r="B1036049" s="9"/>
    </row>
    <row r="1036050" customHeight="1" spans="1:2">
      <c r="A1036050" s="9"/>
      <c r="B1036050" s="9"/>
    </row>
    <row r="1036051" customHeight="1" spans="1:2">
      <c r="A1036051" s="9"/>
      <c r="B1036051" s="9"/>
    </row>
    <row r="1036052" customHeight="1" spans="1:2">
      <c r="A1036052" s="9"/>
      <c r="B1036052" s="9"/>
    </row>
    <row r="1036053" customHeight="1" spans="1:2">
      <c r="A1036053" s="9"/>
      <c r="B1036053" s="9"/>
    </row>
    <row r="1036054" customHeight="1" spans="1:2">
      <c r="A1036054" s="9"/>
      <c r="B1036054" s="9"/>
    </row>
    <row r="1036055" customHeight="1" spans="1:2">
      <c r="A1036055" s="9"/>
      <c r="B1036055" s="9"/>
    </row>
    <row r="1036056" customHeight="1" spans="1:2">
      <c r="A1036056" s="9"/>
      <c r="B1036056" s="9"/>
    </row>
    <row r="1036057" customHeight="1" spans="1:2">
      <c r="A1036057" s="9"/>
      <c r="B1036057" s="9"/>
    </row>
    <row r="1036058" customHeight="1" spans="1:2">
      <c r="A1036058" s="9"/>
      <c r="B1036058" s="9"/>
    </row>
    <row r="1036059" customHeight="1" spans="1:2">
      <c r="A1036059" s="9"/>
      <c r="B1036059" s="9"/>
    </row>
    <row r="1036060" customHeight="1" spans="1:2">
      <c r="A1036060" s="9"/>
      <c r="B1036060" s="9"/>
    </row>
    <row r="1036061" customHeight="1" spans="1:2">
      <c r="A1036061" s="9"/>
      <c r="B1036061" s="9"/>
    </row>
    <row r="1036062" customHeight="1" spans="1:2">
      <c r="A1036062" s="9"/>
      <c r="B1036062" s="9"/>
    </row>
    <row r="1036063" customHeight="1" spans="1:2">
      <c r="A1036063" s="9"/>
      <c r="B1036063" s="9"/>
    </row>
    <row r="1036064" customHeight="1" spans="1:2">
      <c r="A1036064" s="9"/>
      <c r="B1036064" s="9"/>
    </row>
    <row r="1036065" customHeight="1" spans="1:2">
      <c r="A1036065" s="9"/>
      <c r="B1036065" s="9"/>
    </row>
    <row r="1036066" customHeight="1" spans="1:2">
      <c r="A1036066" s="9"/>
      <c r="B1036066" s="9"/>
    </row>
    <row r="1036067" customHeight="1" spans="1:2">
      <c r="A1036067" s="9"/>
      <c r="B1036067" s="9"/>
    </row>
    <row r="1036068" customHeight="1" spans="1:2">
      <c r="A1036068" s="9"/>
      <c r="B1036068" s="9"/>
    </row>
    <row r="1036069" customHeight="1" spans="1:2">
      <c r="A1036069" s="9"/>
      <c r="B1036069" s="9"/>
    </row>
    <row r="1036070" customHeight="1" spans="1:2">
      <c r="A1036070" s="9"/>
      <c r="B1036070" s="9"/>
    </row>
    <row r="1036071" customHeight="1" spans="1:2">
      <c r="A1036071" s="9"/>
      <c r="B1036071" s="9"/>
    </row>
    <row r="1036072" customHeight="1" spans="1:2">
      <c r="A1036072" s="9"/>
      <c r="B1036072" s="9"/>
    </row>
    <row r="1036073" customHeight="1" spans="1:2">
      <c r="A1036073" s="9"/>
      <c r="B1036073" s="9"/>
    </row>
    <row r="1036074" customHeight="1" spans="1:2">
      <c r="A1036074" s="9"/>
      <c r="B1036074" s="9"/>
    </row>
    <row r="1036075" customHeight="1" spans="1:2">
      <c r="A1036075" s="9"/>
      <c r="B1036075" s="9"/>
    </row>
    <row r="1036076" customHeight="1" spans="1:2">
      <c r="A1036076" s="9"/>
      <c r="B1036076" s="9"/>
    </row>
    <row r="1036077" customHeight="1" spans="1:2">
      <c r="A1036077" s="9"/>
      <c r="B1036077" s="9"/>
    </row>
    <row r="1036078" customHeight="1" spans="1:2">
      <c r="A1036078" s="9"/>
      <c r="B1036078" s="9"/>
    </row>
    <row r="1036079" customHeight="1" spans="1:2">
      <c r="A1036079" s="9"/>
      <c r="B1036079" s="9"/>
    </row>
    <row r="1036080" customHeight="1" spans="1:2">
      <c r="A1036080" s="9"/>
      <c r="B1036080" s="9"/>
    </row>
    <row r="1036081" customHeight="1" spans="1:2">
      <c r="A1036081" s="9"/>
      <c r="B1036081" s="9"/>
    </row>
    <row r="1036082" customHeight="1" spans="1:2">
      <c r="A1036082" s="9"/>
      <c r="B1036082" s="9"/>
    </row>
    <row r="1036083" customHeight="1" spans="1:2">
      <c r="A1036083" s="9"/>
      <c r="B1036083" s="9"/>
    </row>
    <row r="1036084" customHeight="1" spans="1:2">
      <c r="A1036084" s="9"/>
      <c r="B1036084" s="9"/>
    </row>
    <row r="1036085" customHeight="1" spans="1:2">
      <c r="A1036085" s="9"/>
      <c r="B1036085" s="9"/>
    </row>
    <row r="1036086" customHeight="1" spans="1:2">
      <c r="A1036086" s="9"/>
      <c r="B1036086" s="9"/>
    </row>
    <row r="1036087" customHeight="1" spans="1:2">
      <c r="A1036087" s="9"/>
      <c r="B1036087" s="9"/>
    </row>
    <row r="1036088" customHeight="1" spans="1:2">
      <c r="A1036088" s="9"/>
      <c r="B1036088" s="9"/>
    </row>
    <row r="1036089" customHeight="1" spans="1:2">
      <c r="A1036089" s="9"/>
      <c r="B1036089" s="9"/>
    </row>
    <row r="1036090" customHeight="1" spans="1:2">
      <c r="A1036090" s="9"/>
      <c r="B1036090" s="9"/>
    </row>
    <row r="1036091" customHeight="1" spans="1:2">
      <c r="A1036091" s="9"/>
      <c r="B1036091" s="9"/>
    </row>
    <row r="1036092" customHeight="1" spans="1:2">
      <c r="A1036092" s="9"/>
      <c r="B1036092" s="9"/>
    </row>
    <row r="1036093" customHeight="1" spans="1:2">
      <c r="A1036093" s="9"/>
      <c r="B1036093" s="9"/>
    </row>
    <row r="1036094" customHeight="1" spans="1:2">
      <c r="A1036094" s="9"/>
      <c r="B1036094" s="9"/>
    </row>
    <row r="1036095" customHeight="1" spans="1:2">
      <c r="A1036095" s="9"/>
      <c r="B1036095" s="9"/>
    </row>
    <row r="1036096" customHeight="1" spans="1:2">
      <c r="A1036096" s="9"/>
      <c r="B1036096" s="9"/>
    </row>
    <row r="1036097" customHeight="1" spans="1:2">
      <c r="A1036097" s="9"/>
      <c r="B1036097" s="9"/>
    </row>
    <row r="1036098" customHeight="1" spans="1:2">
      <c r="A1036098" s="9"/>
      <c r="B1036098" s="9"/>
    </row>
    <row r="1036099" customHeight="1" spans="1:2">
      <c r="A1036099" s="9"/>
      <c r="B1036099" s="9"/>
    </row>
    <row r="1036100" customHeight="1" spans="1:2">
      <c r="A1036100" s="9"/>
      <c r="B1036100" s="9"/>
    </row>
    <row r="1036101" customHeight="1" spans="1:2">
      <c r="A1036101" s="9"/>
      <c r="B1036101" s="9"/>
    </row>
    <row r="1036102" customHeight="1" spans="1:2">
      <c r="A1036102" s="9"/>
      <c r="B1036102" s="9"/>
    </row>
    <row r="1036103" customHeight="1" spans="1:2">
      <c r="A1036103" s="9"/>
      <c r="B1036103" s="9"/>
    </row>
    <row r="1036104" customHeight="1" spans="1:2">
      <c r="A1036104" s="9"/>
      <c r="B1036104" s="9"/>
    </row>
    <row r="1036105" customHeight="1" spans="1:2">
      <c r="A1036105" s="9"/>
      <c r="B1036105" s="9"/>
    </row>
    <row r="1036106" customHeight="1" spans="1:2">
      <c r="A1036106" s="9"/>
      <c r="B1036106" s="9"/>
    </row>
    <row r="1036107" customHeight="1" spans="1:2">
      <c r="A1036107" s="9"/>
      <c r="B1036107" s="9"/>
    </row>
    <row r="1036108" customHeight="1" spans="1:2">
      <c r="A1036108" s="9"/>
      <c r="B1036108" s="9"/>
    </row>
    <row r="1036109" customHeight="1" spans="1:2">
      <c r="A1036109" s="9"/>
      <c r="B1036109" s="9"/>
    </row>
    <row r="1036110" customHeight="1" spans="1:2">
      <c r="A1036110" s="9"/>
      <c r="B1036110" s="9"/>
    </row>
    <row r="1036111" customHeight="1" spans="1:2">
      <c r="A1036111" s="9"/>
      <c r="B1036111" s="9"/>
    </row>
    <row r="1036112" customHeight="1" spans="1:2">
      <c r="A1036112" s="9"/>
      <c r="B1036112" s="9"/>
    </row>
    <row r="1036113" customHeight="1" spans="1:2">
      <c r="A1036113" s="9"/>
      <c r="B1036113" s="9"/>
    </row>
    <row r="1036114" customHeight="1" spans="1:2">
      <c r="A1036114" s="9"/>
      <c r="B1036114" s="9"/>
    </row>
    <row r="1036115" customHeight="1" spans="1:2">
      <c r="A1036115" s="9"/>
      <c r="B1036115" s="9"/>
    </row>
    <row r="1036116" customHeight="1" spans="1:2">
      <c r="A1036116" s="9"/>
      <c r="B1036116" s="9"/>
    </row>
    <row r="1036117" customHeight="1" spans="1:2">
      <c r="A1036117" s="9"/>
      <c r="B1036117" s="9"/>
    </row>
    <row r="1036118" customHeight="1" spans="1:2">
      <c r="A1036118" s="9"/>
      <c r="B1036118" s="9"/>
    </row>
    <row r="1036119" customHeight="1" spans="1:2">
      <c r="A1036119" s="9"/>
      <c r="B1036119" s="9"/>
    </row>
    <row r="1036120" customHeight="1" spans="1:2">
      <c r="A1036120" s="9"/>
      <c r="B1036120" s="9"/>
    </row>
    <row r="1036121" customHeight="1" spans="1:2">
      <c r="A1036121" s="9"/>
      <c r="B1036121" s="9"/>
    </row>
    <row r="1036122" customHeight="1" spans="1:2">
      <c r="A1036122" s="9"/>
      <c r="B1036122" s="9"/>
    </row>
    <row r="1036123" customHeight="1" spans="1:2">
      <c r="A1036123" s="9"/>
      <c r="B1036123" s="9"/>
    </row>
    <row r="1036124" customHeight="1" spans="1:2">
      <c r="A1036124" s="9"/>
      <c r="B1036124" s="9"/>
    </row>
    <row r="1036125" customHeight="1" spans="1:2">
      <c r="A1036125" s="9"/>
      <c r="B1036125" s="9"/>
    </row>
    <row r="1036126" customHeight="1" spans="1:2">
      <c r="A1036126" s="9"/>
      <c r="B1036126" s="9"/>
    </row>
    <row r="1036127" customHeight="1" spans="1:2">
      <c r="A1036127" s="9"/>
      <c r="B1036127" s="9"/>
    </row>
    <row r="1036128" customHeight="1" spans="1:2">
      <c r="A1036128" s="9"/>
      <c r="B1036128" s="9"/>
    </row>
    <row r="1036129" customHeight="1" spans="1:2">
      <c r="A1036129" s="9"/>
      <c r="B1036129" s="9"/>
    </row>
    <row r="1036130" customHeight="1" spans="1:2">
      <c r="A1036130" s="9"/>
      <c r="B1036130" s="9"/>
    </row>
    <row r="1036131" customHeight="1" spans="1:2">
      <c r="A1036131" s="9"/>
      <c r="B1036131" s="9"/>
    </row>
    <row r="1036132" customHeight="1" spans="1:2">
      <c r="A1036132" s="9"/>
      <c r="B1036132" s="9"/>
    </row>
    <row r="1036133" customHeight="1" spans="1:2">
      <c r="A1036133" s="9"/>
      <c r="B1036133" s="9"/>
    </row>
    <row r="1036134" customHeight="1" spans="1:2">
      <c r="A1036134" s="9"/>
      <c r="B1036134" s="9"/>
    </row>
    <row r="1036135" customHeight="1" spans="1:2">
      <c r="A1036135" s="9"/>
      <c r="B1036135" s="9"/>
    </row>
    <row r="1036136" customHeight="1" spans="1:2">
      <c r="A1036136" s="9"/>
      <c r="B1036136" s="9"/>
    </row>
    <row r="1036137" customHeight="1" spans="1:2">
      <c r="A1036137" s="9"/>
      <c r="B1036137" s="9"/>
    </row>
    <row r="1036138" customHeight="1" spans="1:2">
      <c r="A1036138" s="9"/>
      <c r="B1036138" s="9"/>
    </row>
    <row r="1036139" customHeight="1" spans="1:2">
      <c r="A1036139" s="9"/>
      <c r="B1036139" s="9"/>
    </row>
    <row r="1036140" customHeight="1" spans="1:2">
      <c r="A1036140" s="9"/>
      <c r="B1036140" s="9"/>
    </row>
    <row r="1036141" customHeight="1" spans="1:2">
      <c r="A1036141" s="9"/>
      <c r="B1036141" s="9"/>
    </row>
    <row r="1036142" customHeight="1" spans="1:2">
      <c r="A1036142" s="9"/>
      <c r="B1036142" s="9"/>
    </row>
    <row r="1036143" customHeight="1" spans="1:2">
      <c r="A1036143" s="9"/>
      <c r="B1036143" s="9"/>
    </row>
    <row r="1036144" customHeight="1" spans="1:2">
      <c r="A1036144" s="9"/>
      <c r="B1036144" s="9"/>
    </row>
    <row r="1036145" customHeight="1" spans="1:2">
      <c r="A1036145" s="9"/>
      <c r="B1036145" s="9"/>
    </row>
    <row r="1036146" customHeight="1" spans="1:2">
      <c r="A1036146" s="9"/>
      <c r="B1036146" s="9"/>
    </row>
    <row r="1036147" customHeight="1" spans="1:2">
      <c r="A1036147" s="9"/>
      <c r="B1036147" s="9"/>
    </row>
    <row r="1036148" customHeight="1" spans="1:2">
      <c r="A1036148" s="9"/>
      <c r="B1036148" s="9"/>
    </row>
    <row r="1036149" customHeight="1" spans="1:2">
      <c r="A1036149" s="9"/>
      <c r="B1036149" s="9"/>
    </row>
    <row r="1036150" customHeight="1" spans="1:2">
      <c r="A1036150" s="9"/>
      <c r="B1036150" s="9"/>
    </row>
    <row r="1036151" customHeight="1" spans="1:2">
      <c r="A1036151" s="9"/>
      <c r="B1036151" s="9"/>
    </row>
    <row r="1036152" customHeight="1" spans="1:2">
      <c r="A1036152" s="9"/>
      <c r="B1036152" s="9"/>
    </row>
    <row r="1036153" customHeight="1" spans="1:2">
      <c r="A1036153" s="9"/>
      <c r="B1036153" s="9"/>
    </row>
    <row r="1036154" customHeight="1" spans="1:2">
      <c r="A1036154" s="9"/>
      <c r="B1036154" s="9"/>
    </row>
    <row r="1036155" customHeight="1" spans="1:2">
      <c r="A1036155" s="9"/>
      <c r="B1036155" s="9"/>
    </row>
    <row r="1036156" customHeight="1" spans="1:2">
      <c r="A1036156" s="9"/>
      <c r="B1036156" s="9"/>
    </row>
    <row r="1036157" customHeight="1" spans="1:2">
      <c r="A1036157" s="9"/>
      <c r="B1036157" s="9"/>
    </row>
    <row r="1036158" customHeight="1" spans="1:2">
      <c r="A1036158" s="9"/>
      <c r="B1036158" s="9"/>
    </row>
    <row r="1036159" customHeight="1" spans="1:2">
      <c r="A1036159" s="9"/>
      <c r="B1036159" s="9"/>
    </row>
    <row r="1036160" customHeight="1" spans="1:2">
      <c r="A1036160" s="9"/>
      <c r="B1036160" s="9"/>
    </row>
    <row r="1036161" customHeight="1" spans="1:2">
      <c r="A1036161" s="9"/>
      <c r="B1036161" s="9"/>
    </row>
    <row r="1036162" customHeight="1" spans="1:2">
      <c r="A1036162" s="9"/>
      <c r="B1036162" s="9"/>
    </row>
    <row r="1036163" customHeight="1" spans="1:2">
      <c r="A1036163" s="9"/>
      <c r="B1036163" s="9"/>
    </row>
    <row r="1036164" customHeight="1" spans="1:2">
      <c r="A1036164" s="9"/>
      <c r="B1036164" s="9"/>
    </row>
    <row r="1036165" customHeight="1" spans="1:2">
      <c r="A1036165" s="9"/>
      <c r="B1036165" s="9"/>
    </row>
    <row r="1036166" customHeight="1" spans="1:2">
      <c r="A1036166" s="9"/>
      <c r="B1036166" s="9"/>
    </row>
    <row r="1036167" customHeight="1" spans="1:2">
      <c r="A1036167" s="9"/>
      <c r="B1036167" s="9"/>
    </row>
    <row r="1036168" customHeight="1" spans="1:2">
      <c r="A1036168" s="9"/>
      <c r="B1036168" s="9"/>
    </row>
    <row r="1036169" customHeight="1" spans="1:2">
      <c r="A1036169" s="9"/>
      <c r="B1036169" s="9"/>
    </row>
    <row r="1036170" customHeight="1" spans="1:2">
      <c r="A1036170" s="9"/>
      <c r="B1036170" s="9"/>
    </row>
    <row r="1036171" customHeight="1" spans="1:2">
      <c r="A1036171" s="9"/>
      <c r="B1036171" s="9"/>
    </row>
    <row r="1036172" customHeight="1" spans="1:2">
      <c r="A1036172" s="9"/>
      <c r="B1036172" s="9"/>
    </row>
    <row r="1036173" customHeight="1" spans="1:2">
      <c r="A1036173" s="9"/>
      <c r="B1036173" s="9"/>
    </row>
    <row r="1036174" customHeight="1" spans="1:2">
      <c r="A1036174" s="9"/>
      <c r="B1036174" s="9"/>
    </row>
    <row r="1036175" customHeight="1" spans="1:2">
      <c r="A1036175" s="9"/>
      <c r="B1036175" s="9"/>
    </row>
    <row r="1036176" customHeight="1" spans="1:2">
      <c r="A1036176" s="9"/>
      <c r="B1036176" s="9"/>
    </row>
    <row r="1036177" customHeight="1" spans="1:2">
      <c r="A1036177" s="9"/>
      <c r="B1036177" s="9"/>
    </row>
    <row r="1036178" customHeight="1" spans="1:2">
      <c r="A1036178" s="9"/>
      <c r="B1036178" s="9"/>
    </row>
    <row r="1036179" customHeight="1" spans="1:2">
      <c r="A1036179" s="9"/>
      <c r="B1036179" s="9"/>
    </row>
    <row r="1036180" customHeight="1" spans="1:2">
      <c r="A1036180" s="9"/>
      <c r="B1036180" s="9"/>
    </row>
    <row r="1036181" customHeight="1" spans="1:2">
      <c r="A1036181" s="9"/>
      <c r="B1036181" s="9"/>
    </row>
    <row r="1036182" customHeight="1" spans="1:2">
      <c r="A1036182" s="9"/>
      <c r="B1036182" s="9"/>
    </row>
    <row r="1036183" customHeight="1" spans="1:2">
      <c r="A1036183" s="9"/>
      <c r="B1036183" s="9"/>
    </row>
    <row r="1036184" customHeight="1" spans="1:2">
      <c r="A1036184" s="9"/>
      <c r="B1036184" s="9"/>
    </row>
    <row r="1036185" customHeight="1" spans="1:2">
      <c r="A1036185" s="9"/>
      <c r="B1036185" s="9"/>
    </row>
    <row r="1036186" customHeight="1" spans="1:2">
      <c r="A1036186" s="9"/>
      <c r="B1036186" s="9"/>
    </row>
    <row r="1036187" customHeight="1" spans="1:2">
      <c r="A1036187" s="9"/>
      <c r="B1036187" s="9"/>
    </row>
    <row r="1036188" customHeight="1" spans="1:2">
      <c r="A1036188" s="9"/>
      <c r="B1036188" s="9"/>
    </row>
    <row r="1036189" customHeight="1" spans="1:2">
      <c r="A1036189" s="9"/>
      <c r="B1036189" s="9"/>
    </row>
    <row r="1036190" customHeight="1" spans="1:2">
      <c r="A1036190" s="9"/>
      <c r="B1036190" s="9"/>
    </row>
    <row r="1036191" customHeight="1" spans="1:2">
      <c r="A1036191" s="9"/>
      <c r="B1036191" s="9"/>
    </row>
    <row r="1036192" customHeight="1" spans="1:2">
      <c r="A1036192" s="9"/>
      <c r="B1036192" s="9"/>
    </row>
    <row r="1036193" customHeight="1" spans="1:2">
      <c r="A1036193" s="9"/>
      <c r="B1036193" s="9"/>
    </row>
    <row r="1036194" customHeight="1" spans="1:2">
      <c r="A1036194" s="9"/>
      <c r="B1036194" s="9"/>
    </row>
    <row r="1036195" customHeight="1" spans="1:2">
      <c r="A1036195" s="9"/>
      <c r="B1036195" s="9"/>
    </row>
    <row r="1036196" customHeight="1" spans="1:2">
      <c r="A1036196" s="9"/>
      <c r="B1036196" s="9"/>
    </row>
    <row r="1036197" customHeight="1" spans="1:2">
      <c r="A1036197" s="9"/>
      <c r="B1036197" s="9"/>
    </row>
    <row r="1036198" customHeight="1" spans="1:2">
      <c r="A1036198" s="9"/>
      <c r="B1036198" s="9"/>
    </row>
    <row r="1036199" customHeight="1" spans="1:2">
      <c r="A1036199" s="9"/>
      <c r="B1036199" s="9"/>
    </row>
    <row r="1036200" customHeight="1" spans="1:2">
      <c r="A1036200" s="9"/>
      <c r="B1036200" s="9"/>
    </row>
    <row r="1036201" customHeight="1" spans="1:2">
      <c r="A1036201" s="9"/>
      <c r="B1036201" s="9"/>
    </row>
    <row r="1036202" customHeight="1" spans="1:2">
      <c r="A1036202" s="9"/>
      <c r="B1036202" s="9"/>
    </row>
    <row r="1036203" customHeight="1" spans="1:2">
      <c r="A1036203" s="9"/>
      <c r="B1036203" s="9"/>
    </row>
    <row r="1036204" customHeight="1" spans="1:2">
      <c r="A1036204" s="9"/>
      <c r="B1036204" s="9"/>
    </row>
    <row r="1036205" customHeight="1" spans="1:2">
      <c r="A1036205" s="9"/>
      <c r="B1036205" s="9"/>
    </row>
    <row r="1036206" customHeight="1" spans="1:2">
      <c r="A1036206" s="9"/>
      <c r="B1036206" s="9"/>
    </row>
    <row r="1036207" customHeight="1" spans="1:2">
      <c r="A1036207" s="9"/>
      <c r="B1036207" s="9"/>
    </row>
    <row r="1036208" customHeight="1" spans="1:2">
      <c r="A1036208" s="9"/>
      <c r="B1036208" s="9"/>
    </row>
    <row r="1036209" customHeight="1" spans="1:2">
      <c r="A1036209" s="9"/>
      <c r="B1036209" s="9"/>
    </row>
    <row r="1036210" customHeight="1" spans="1:2">
      <c r="A1036210" s="9"/>
      <c r="B1036210" s="9"/>
    </row>
    <row r="1036211" customHeight="1" spans="1:2">
      <c r="A1036211" s="9"/>
      <c r="B1036211" s="9"/>
    </row>
    <row r="1036212" customHeight="1" spans="1:2">
      <c r="A1036212" s="9"/>
      <c r="B1036212" s="9"/>
    </row>
    <row r="1036213" customHeight="1" spans="1:2">
      <c r="A1036213" s="9"/>
      <c r="B1036213" s="9"/>
    </row>
    <row r="1036214" customHeight="1" spans="1:2">
      <c r="A1036214" s="9"/>
      <c r="B1036214" s="9"/>
    </row>
    <row r="1036215" customHeight="1" spans="1:2">
      <c r="A1036215" s="9"/>
      <c r="B1036215" s="9"/>
    </row>
    <row r="1036216" customHeight="1" spans="1:2">
      <c r="A1036216" s="9"/>
      <c r="B1036216" s="9"/>
    </row>
    <row r="1036217" customHeight="1" spans="1:2">
      <c r="A1036217" s="9"/>
      <c r="B1036217" s="9"/>
    </row>
    <row r="1036218" customHeight="1" spans="1:2">
      <c r="A1036218" s="9"/>
      <c r="B1036218" s="9"/>
    </row>
    <row r="1036219" customHeight="1" spans="1:2">
      <c r="A1036219" s="9"/>
      <c r="B1036219" s="9"/>
    </row>
    <row r="1036220" customHeight="1" spans="1:2">
      <c r="A1036220" s="9"/>
      <c r="B1036220" s="9"/>
    </row>
    <row r="1036221" customHeight="1" spans="1:2">
      <c r="A1036221" s="9"/>
      <c r="B1036221" s="9"/>
    </row>
    <row r="1036222" customHeight="1" spans="1:2">
      <c r="A1036222" s="9"/>
      <c r="B1036222" s="9"/>
    </row>
    <row r="1036223" customHeight="1" spans="1:2">
      <c r="A1036223" s="9"/>
      <c r="B1036223" s="9"/>
    </row>
    <row r="1036224" customHeight="1" spans="1:2">
      <c r="A1036224" s="9"/>
      <c r="B1036224" s="9"/>
    </row>
    <row r="1036225" customHeight="1" spans="1:2">
      <c r="A1036225" s="9"/>
      <c r="B1036225" s="9"/>
    </row>
    <row r="1036226" customHeight="1" spans="1:2">
      <c r="A1036226" s="9"/>
      <c r="B1036226" s="9"/>
    </row>
    <row r="1036227" customHeight="1" spans="1:2">
      <c r="A1036227" s="9"/>
      <c r="B1036227" s="9"/>
    </row>
    <row r="1036228" customHeight="1" spans="1:2">
      <c r="A1036228" s="9"/>
      <c r="B1036228" s="9"/>
    </row>
    <row r="1036229" customHeight="1" spans="1:2">
      <c r="A1036229" s="9"/>
      <c r="B1036229" s="9"/>
    </row>
    <row r="1036230" customHeight="1" spans="1:2">
      <c r="A1036230" s="9"/>
      <c r="B1036230" s="9"/>
    </row>
    <row r="1036231" customHeight="1" spans="1:2">
      <c r="A1036231" s="9"/>
      <c r="B1036231" s="9"/>
    </row>
    <row r="1036232" customHeight="1" spans="1:2">
      <c r="A1036232" s="9"/>
      <c r="B1036232" s="9"/>
    </row>
    <row r="1036233" customHeight="1" spans="1:2">
      <c r="A1036233" s="9"/>
      <c r="B1036233" s="9"/>
    </row>
    <row r="1036234" customHeight="1" spans="1:2">
      <c r="A1036234" s="9"/>
      <c r="B1036234" s="9"/>
    </row>
    <row r="1036235" customHeight="1" spans="1:2">
      <c r="A1036235" s="9"/>
      <c r="B1036235" s="9"/>
    </row>
    <row r="1036236" customHeight="1" spans="1:2">
      <c r="A1036236" s="9"/>
      <c r="B1036236" s="9"/>
    </row>
    <row r="1036237" customHeight="1" spans="1:2">
      <c r="A1036237" s="9"/>
      <c r="B1036237" s="9"/>
    </row>
    <row r="1036238" customHeight="1" spans="1:2">
      <c r="A1036238" s="9"/>
      <c r="B1036238" s="9"/>
    </row>
    <row r="1036239" customHeight="1" spans="1:2">
      <c r="A1036239" s="9"/>
      <c r="B1036239" s="9"/>
    </row>
    <row r="1036240" customHeight="1" spans="1:2">
      <c r="A1036240" s="9"/>
      <c r="B1036240" s="9"/>
    </row>
    <row r="1036241" customHeight="1" spans="1:2">
      <c r="A1036241" s="9"/>
      <c r="B1036241" s="9"/>
    </row>
    <row r="1036242" customHeight="1" spans="1:2">
      <c r="A1036242" s="9"/>
      <c r="B1036242" s="9"/>
    </row>
    <row r="1036243" customHeight="1" spans="1:2">
      <c r="A1036243" s="9"/>
      <c r="B1036243" s="9"/>
    </row>
    <row r="1036244" customHeight="1" spans="1:2">
      <c r="A1036244" s="9"/>
      <c r="B1036244" s="9"/>
    </row>
    <row r="1036245" customHeight="1" spans="1:2">
      <c r="A1036245" s="9"/>
      <c r="B1036245" s="9"/>
    </row>
    <row r="1036246" customHeight="1" spans="1:2">
      <c r="A1036246" s="9"/>
      <c r="B1036246" s="9"/>
    </row>
    <row r="1036247" customHeight="1" spans="1:2">
      <c r="A1036247" s="9"/>
      <c r="B1036247" s="9"/>
    </row>
    <row r="1036248" customHeight="1" spans="1:2">
      <c r="A1036248" s="9"/>
      <c r="B1036248" s="9"/>
    </row>
    <row r="1036249" customHeight="1" spans="1:2">
      <c r="A1036249" s="9"/>
      <c r="B1036249" s="9"/>
    </row>
    <row r="1036250" customHeight="1" spans="1:2">
      <c r="A1036250" s="9"/>
      <c r="B1036250" s="9"/>
    </row>
    <row r="1036251" customHeight="1" spans="1:2">
      <c r="A1036251" s="9"/>
      <c r="B1036251" s="9"/>
    </row>
    <row r="1036252" customHeight="1" spans="1:2">
      <c r="A1036252" s="9"/>
      <c r="B1036252" s="9"/>
    </row>
    <row r="1036253" customHeight="1" spans="1:2">
      <c r="A1036253" s="9"/>
      <c r="B1036253" s="9"/>
    </row>
    <row r="1036254" customHeight="1" spans="1:2">
      <c r="A1036254" s="9"/>
      <c r="B1036254" s="9"/>
    </row>
    <row r="1036255" customHeight="1" spans="1:2">
      <c r="A1036255" s="9"/>
      <c r="B1036255" s="9"/>
    </row>
    <row r="1036256" customHeight="1" spans="1:2">
      <c r="A1036256" s="9"/>
      <c r="B1036256" s="9"/>
    </row>
    <row r="1036257" customHeight="1" spans="1:2">
      <c r="A1036257" s="9"/>
      <c r="B1036257" s="9"/>
    </row>
    <row r="1036258" customHeight="1" spans="1:2">
      <c r="A1036258" s="9"/>
      <c r="B1036258" s="9"/>
    </row>
    <row r="1036259" customHeight="1" spans="1:2">
      <c r="A1036259" s="9"/>
      <c r="B1036259" s="9"/>
    </row>
    <row r="1036260" customHeight="1" spans="1:2">
      <c r="A1036260" s="9"/>
      <c r="B1036260" s="9"/>
    </row>
    <row r="1036261" customHeight="1" spans="1:2">
      <c r="A1036261" s="9"/>
      <c r="B1036261" s="9"/>
    </row>
    <row r="1036262" customHeight="1" spans="1:2">
      <c r="A1036262" s="9"/>
      <c r="B1036262" s="9"/>
    </row>
    <row r="1036263" customHeight="1" spans="1:2">
      <c r="A1036263" s="9"/>
      <c r="B1036263" s="9"/>
    </row>
    <row r="1036264" customHeight="1" spans="1:2">
      <c r="A1036264" s="9"/>
      <c r="B1036264" s="9"/>
    </row>
    <row r="1036265" customHeight="1" spans="1:2">
      <c r="A1036265" s="9"/>
      <c r="B1036265" s="9"/>
    </row>
    <row r="1036266" customHeight="1" spans="1:2">
      <c r="A1036266" s="9"/>
      <c r="B1036266" s="9"/>
    </row>
    <row r="1036267" customHeight="1" spans="1:2">
      <c r="A1036267" s="9"/>
      <c r="B1036267" s="9"/>
    </row>
    <row r="1036268" customHeight="1" spans="1:2">
      <c r="A1036268" s="9"/>
      <c r="B1036268" s="9"/>
    </row>
    <row r="1036269" customHeight="1" spans="1:2">
      <c r="A1036269" s="9"/>
      <c r="B1036269" s="9"/>
    </row>
    <row r="1036270" customHeight="1" spans="1:2">
      <c r="A1036270" s="9"/>
      <c r="B1036270" s="9"/>
    </row>
    <row r="1036271" customHeight="1" spans="1:2">
      <c r="A1036271" s="9"/>
      <c r="B1036271" s="9"/>
    </row>
    <row r="1036272" customHeight="1" spans="1:2">
      <c r="A1036272" s="9"/>
      <c r="B1036272" s="9"/>
    </row>
    <row r="1036273" customHeight="1" spans="1:2">
      <c r="A1036273" s="9"/>
      <c r="B1036273" s="9"/>
    </row>
    <row r="1036274" customHeight="1" spans="1:2">
      <c r="A1036274" s="9"/>
      <c r="B1036274" s="9"/>
    </row>
    <row r="1036275" customHeight="1" spans="1:2">
      <c r="A1036275" s="9"/>
      <c r="B1036275" s="9"/>
    </row>
    <row r="1036276" customHeight="1" spans="1:2">
      <c r="A1036276" s="9"/>
      <c r="B1036276" s="9"/>
    </row>
    <row r="1036277" customHeight="1" spans="1:2">
      <c r="A1036277" s="9"/>
      <c r="B1036277" s="9"/>
    </row>
    <row r="1036278" customHeight="1" spans="1:2">
      <c r="A1036278" s="9"/>
      <c r="B1036278" s="9"/>
    </row>
    <row r="1036279" customHeight="1" spans="1:2">
      <c r="A1036279" s="9"/>
      <c r="B1036279" s="9"/>
    </row>
    <row r="1036280" customHeight="1" spans="1:2">
      <c r="A1036280" s="9"/>
      <c r="B1036280" s="9"/>
    </row>
    <row r="1036281" customHeight="1" spans="1:2">
      <c r="A1036281" s="9"/>
      <c r="B1036281" s="9"/>
    </row>
    <row r="1036282" customHeight="1" spans="1:2">
      <c r="A1036282" s="9"/>
      <c r="B1036282" s="9"/>
    </row>
    <row r="1036283" customHeight="1" spans="1:2">
      <c r="A1036283" s="9"/>
      <c r="B1036283" s="9"/>
    </row>
    <row r="1036284" customHeight="1" spans="1:2">
      <c r="A1036284" s="9"/>
      <c r="B1036284" s="9"/>
    </row>
    <row r="1036285" customHeight="1" spans="1:2">
      <c r="A1036285" s="9"/>
      <c r="B1036285" s="9"/>
    </row>
    <row r="1036286" customHeight="1" spans="1:2">
      <c r="A1036286" s="9"/>
      <c r="B1036286" s="9"/>
    </row>
    <row r="1036287" customHeight="1" spans="1:2">
      <c r="A1036287" s="9"/>
      <c r="B1036287" s="9"/>
    </row>
    <row r="1036288" customHeight="1" spans="1:2">
      <c r="A1036288" s="9"/>
      <c r="B1036288" s="9"/>
    </row>
    <row r="1036289" customHeight="1" spans="1:2">
      <c r="A1036289" s="9"/>
      <c r="B1036289" s="9"/>
    </row>
    <row r="1036290" customHeight="1" spans="1:2">
      <c r="A1036290" s="9"/>
      <c r="B1036290" s="9"/>
    </row>
    <row r="1036291" customHeight="1" spans="1:2">
      <c r="A1036291" s="9"/>
      <c r="B1036291" s="9"/>
    </row>
    <row r="1036292" customHeight="1" spans="1:2">
      <c r="A1036292" s="9"/>
      <c r="B1036292" s="9"/>
    </row>
    <row r="1036293" customHeight="1" spans="1:2">
      <c r="A1036293" s="9"/>
      <c r="B1036293" s="9"/>
    </row>
    <row r="1036294" customHeight="1" spans="1:2">
      <c r="A1036294" s="9"/>
      <c r="B1036294" s="9"/>
    </row>
    <row r="1036295" customHeight="1" spans="1:2">
      <c r="A1036295" s="9"/>
      <c r="B1036295" s="9"/>
    </row>
    <row r="1036296" customHeight="1" spans="1:2">
      <c r="A1036296" s="9"/>
      <c r="B1036296" s="9"/>
    </row>
    <row r="1036297" customHeight="1" spans="1:2">
      <c r="A1036297" s="9"/>
      <c r="B1036297" s="9"/>
    </row>
    <row r="1036298" customHeight="1" spans="1:2">
      <c r="A1036298" s="9"/>
      <c r="B1036298" s="9"/>
    </row>
    <row r="1036299" customHeight="1" spans="1:2">
      <c r="A1036299" s="9"/>
      <c r="B1036299" s="9"/>
    </row>
    <row r="1036300" customHeight="1" spans="1:2">
      <c r="A1036300" s="9"/>
      <c r="B1036300" s="9"/>
    </row>
    <row r="1036301" customHeight="1" spans="1:2">
      <c r="A1036301" s="9"/>
      <c r="B1036301" s="9"/>
    </row>
    <row r="1036302" customHeight="1" spans="1:2">
      <c r="A1036302" s="9"/>
      <c r="B1036302" s="9"/>
    </row>
    <row r="1036303" customHeight="1" spans="1:2">
      <c r="A1036303" s="9"/>
      <c r="B1036303" s="9"/>
    </row>
    <row r="1036304" customHeight="1" spans="1:2">
      <c r="A1036304" s="9"/>
      <c r="B1036304" s="9"/>
    </row>
    <row r="1036305" customHeight="1" spans="1:2">
      <c r="A1036305" s="9"/>
      <c r="B1036305" s="9"/>
    </row>
    <row r="1036306" customHeight="1" spans="1:2">
      <c r="A1036306" s="9"/>
      <c r="B1036306" s="9"/>
    </row>
    <row r="1036307" customHeight="1" spans="1:2">
      <c r="A1036307" s="9"/>
      <c r="B1036307" s="9"/>
    </row>
    <row r="1036308" customHeight="1" spans="1:2">
      <c r="A1036308" s="9"/>
      <c r="B1036308" s="9"/>
    </row>
    <row r="1036309" customHeight="1" spans="1:2">
      <c r="A1036309" s="9"/>
      <c r="B1036309" s="9"/>
    </row>
    <row r="1036310" customHeight="1" spans="1:2">
      <c r="A1036310" s="9"/>
      <c r="B1036310" s="9"/>
    </row>
    <row r="1036311" customHeight="1" spans="1:2">
      <c r="A1036311" s="9"/>
      <c r="B1036311" s="9"/>
    </row>
    <row r="1036312" customHeight="1" spans="1:2">
      <c r="A1036312" s="9"/>
      <c r="B1036312" s="9"/>
    </row>
    <row r="1036313" customHeight="1" spans="1:2">
      <c r="A1036313" s="9"/>
      <c r="B1036313" s="9"/>
    </row>
    <row r="1036314" customHeight="1" spans="1:2">
      <c r="A1036314" s="9"/>
      <c r="B1036314" s="9"/>
    </row>
    <row r="1036315" customHeight="1" spans="1:2">
      <c r="A1036315" s="9"/>
      <c r="B1036315" s="9"/>
    </row>
    <row r="1036316" customHeight="1" spans="1:2">
      <c r="A1036316" s="9"/>
      <c r="B1036316" s="9"/>
    </row>
    <row r="1036317" customHeight="1" spans="1:2">
      <c r="A1036317" s="9"/>
      <c r="B1036317" s="9"/>
    </row>
    <row r="1036318" customHeight="1" spans="1:2">
      <c r="A1036318" s="9"/>
      <c r="B1036318" s="9"/>
    </row>
    <row r="1036319" customHeight="1" spans="1:2">
      <c r="A1036319" s="9"/>
      <c r="B1036319" s="9"/>
    </row>
    <row r="1036320" customHeight="1" spans="1:2">
      <c r="A1036320" s="9"/>
      <c r="B1036320" s="9"/>
    </row>
    <row r="1036321" customHeight="1" spans="1:2">
      <c r="A1036321" s="9"/>
      <c r="B1036321" s="9"/>
    </row>
    <row r="1036322" customHeight="1" spans="1:2">
      <c r="A1036322" s="9"/>
      <c r="B1036322" s="9"/>
    </row>
    <row r="1036323" customHeight="1" spans="1:2">
      <c r="A1036323" s="9"/>
      <c r="B1036323" s="9"/>
    </row>
    <row r="1036324" customHeight="1" spans="1:2">
      <c r="A1036324" s="9"/>
      <c r="B1036324" s="9"/>
    </row>
    <row r="1036325" customHeight="1" spans="1:2">
      <c r="A1036325" s="9"/>
      <c r="B1036325" s="9"/>
    </row>
    <row r="1036326" customHeight="1" spans="1:2">
      <c r="A1036326" s="9"/>
      <c r="B1036326" s="9"/>
    </row>
    <row r="1036327" customHeight="1" spans="1:2">
      <c r="A1036327" s="9"/>
      <c r="B1036327" s="9"/>
    </row>
    <row r="1036328" customHeight="1" spans="1:2">
      <c r="A1036328" s="9"/>
      <c r="B1036328" s="9"/>
    </row>
    <row r="1036329" customHeight="1" spans="1:2">
      <c r="A1036329" s="9"/>
      <c r="B1036329" s="9"/>
    </row>
    <row r="1036330" customHeight="1" spans="1:2">
      <c r="A1036330" s="9"/>
      <c r="B1036330" s="9"/>
    </row>
    <row r="1036331" customHeight="1" spans="1:2">
      <c r="A1036331" s="9"/>
      <c r="B1036331" s="9"/>
    </row>
    <row r="1036332" customHeight="1" spans="1:2">
      <c r="A1036332" s="9"/>
      <c r="B1036332" s="9"/>
    </row>
    <row r="1036333" customHeight="1" spans="1:2">
      <c r="A1036333" s="9"/>
      <c r="B1036333" s="9"/>
    </row>
    <row r="1036334" customHeight="1" spans="1:2">
      <c r="A1036334" s="9"/>
      <c r="B1036334" s="9"/>
    </row>
    <row r="1036335" customHeight="1" spans="1:2">
      <c r="A1036335" s="9"/>
      <c r="B1036335" s="9"/>
    </row>
    <row r="1036336" customHeight="1" spans="1:2">
      <c r="A1036336" s="9"/>
      <c r="B1036336" s="9"/>
    </row>
    <row r="1036337" customHeight="1" spans="1:2">
      <c r="A1036337" s="9"/>
      <c r="B1036337" s="9"/>
    </row>
    <row r="1036338" customHeight="1" spans="1:2">
      <c r="A1036338" s="9"/>
      <c r="B1036338" s="9"/>
    </row>
    <row r="1036339" customHeight="1" spans="1:2">
      <c r="A1036339" s="9"/>
      <c r="B1036339" s="9"/>
    </row>
    <row r="1036340" customHeight="1" spans="1:2">
      <c r="A1036340" s="9"/>
      <c r="B1036340" s="9"/>
    </row>
    <row r="1036341" customHeight="1" spans="1:2">
      <c r="A1036341" s="9"/>
      <c r="B1036341" s="9"/>
    </row>
    <row r="1036342" customHeight="1" spans="1:2">
      <c r="A1036342" s="9"/>
      <c r="B1036342" s="9"/>
    </row>
    <row r="1036343" customHeight="1" spans="1:2">
      <c r="A1036343" s="9"/>
      <c r="B1036343" s="9"/>
    </row>
    <row r="1036344" customHeight="1" spans="1:2">
      <c r="A1036344" s="9"/>
      <c r="B1036344" s="9"/>
    </row>
    <row r="1036345" customHeight="1" spans="1:2">
      <c r="A1036345" s="9"/>
      <c r="B1036345" s="9"/>
    </row>
    <row r="1036346" customHeight="1" spans="1:2">
      <c r="A1036346" s="9"/>
      <c r="B1036346" s="9"/>
    </row>
    <row r="1036347" customHeight="1" spans="1:2">
      <c r="A1036347" s="9"/>
      <c r="B1036347" s="9"/>
    </row>
    <row r="1036348" customHeight="1" spans="1:2">
      <c r="A1036348" s="9"/>
      <c r="B1036348" s="9"/>
    </row>
    <row r="1036349" customHeight="1" spans="1:2">
      <c r="A1036349" s="9"/>
      <c r="B1036349" s="9"/>
    </row>
    <row r="1036350" customHeight="1" spans="1:2">
      <c r="A1036350" s="9"/>
      <c r="B1036350" s="9"/>
    </row>
    <row r="1036351" customHeight="1" spans="1:2">
      <c r="A1036351" s="9"/>
      <c r="B1036351" s="9"/>
    </row>
    <row r="1036352" customHeight="1" spans="1:2">
      <c r="A1036352" s="9"/>
      <c r="B1036352" s="9"/>
    </row>
    <row r="1036353" customHeight="1" spans="1:2">
      <c r="A1036353" s="9"/>
      <c r="B1036353" s="9"/>
    </row>
    <row r="1036354" customHeight="1" spans="1:2">
      <c r="A1036354" s="9"/>
      <c r="B1036354" s="9"/>
    </row>
    <row r="1036355" customHeight="1" spans="1:2">
      <c r="A1036355" s="9"/>
      <c r="B1036355" s="9"/>
    </row>
    <row r="1036356" customHeight="1" spans="1:2">
      <c r="A1036356" s="9"/>
      <c r="B1036356" s="9"/>
    </row>
    <row r="1036357" customHeight="1" spans="1:2">
      <c r="A1036357" s="9"/>
      <c r="B1036357" s="9"/>
    </row>
    <row r="1036358" customHeight="1" spans="1:2">
      <c r="A1036358" s="9"/>
      <c r="B1036358" s="9"/>
    </row>
    <row r="1036359" customHeight="1" spans="1:2">
      <c r="A1036359" s="9"/>
      <c r="B1036359" s="9"/>
    </row>
    <row r="1036360" customHeight="1" spans="1:2">
      <c r="A1036360" s="9"/>
      <c r="B1036360" s="9"/>
    </row>
    <row r="1036361" customHeight="1" spans="1:2">
      <c r="A1036361" s="9"/>
      <c r="B1036361" s="9"/>
    </row>
    <row r="1036362" customHeight="1" spans="1:2">
      <c r="A1036362" s="9"/>
      <c r="B1036362" s="9"/>
    </row>
    <row r="1036363" customHeight="1" spans="1:2">
      <c r="A1036363" s="9"/>
      <c r="B1036363" s="9"/>
    </row>
    <row r="1036364" customHeight="1" spans="1:2">
      <c r="A1036364" s="9"/>
      <c r="B1036364" s="9"/>
    </row>
    <row r="1036365" customHeight="1" spans="1:2">
      <c r="A1036365" s="9"/>
      <c r="B1036365" s="9"/>
    </row>
    <row r="1036366" customHeight="1" spans="1:2">
      <c r="A1036366" s="9"/>
      <c r="B1036366" s="9"/>
    </row>
    <row r="1036367" customHeight="1" spans="1:2">
      <c r="A1036367" s="9"/>
      <c r="B1036367" s="9"/>
    </row>
    <row r="1036368" customHeight="1" spans="1:2">
      <c r="A1036368" s="9"/>
      <c r="B1036368" s="9"/>
    </row>
    <row r="1036369" customHeight="1" spans="1:2">
      <c r="A1036369" s="9"/>
      <c r="B1036369" s="9"/>
    </row>
    <row r="1036370" customHeight="1" spans="1:2">
      <c r="A1036370" s="9"/>
      <c r="B1036370" s="9"/>
    </row>
    <row r="1036371" customHeight="1" spans="1:2">
      <c r="A1036371" s="9"/>
      <c r="B1036371" s="9"/>
    </row>
    <row r="1036372" customHeight="1" spans="1:2">
      <c r="A1036372" s="9"/>
      <c r="B1036372" s="9"/>
    </row>
    <row r="1036373" customHeight="1" spans="1:2">
      <c r="A1036373" s="9"/>
      <c r="B1036373" s="9"/>
    </row>
    <row r="1036374" customHeight="1" spans="1:2">
      <c r="A1036374" s="9"/>
      <c r="B1036374" s="9"/>
    </row>
    <row r="1036375" customHeight="1" spans="1:2">
      <c r="A1036375" s="9"/>
      <c r="B1036375" s="9"/>
    </row>
    <row r="1036376" customHeight="1" spans="1:2">
      <c r="A1036376" s="9"/>
      <c r="B1036376" s="9"/>
    </row>
    <row r="1036377" customHeight="1" spans="1:2">
      <c r="A1036377" s="9"/>
      <c r="B1036377" s="9"/>
    </row>
    <row r="1036378" customHeight="1" spans="1:2">
      <c r="A1036378" s="9"/>
      <c r="B1036378" s="9"/>
    </row>
    <row r="1036379" customHeight="1" spans="1:2">
      <c r="A1036379" s="9"/>
      <c r="B1036379" s="9"/>
    </row>
    <row r="1036380" customHeight="1" spans="1:2">
      <c r="A1036380" s="9"/>
      <c r="B1036380" s="9"/>
    </row>
    <row r="1036381" customHeight="1" spans="1:2">
      <c r="A1036381" s="9"/>
      <c r="B1036381" s="9"/>
    </row>
    <row r="1036382" customHeight="1" spans="1:2">
      <c r="A1036382" s="9"/>
      <c r="B1036382" s="9"/>
    </row>
    <row r="1036383" customHeight="1" spans="1:2">
      <c r="A1036383" s="9"/>
      <c r="B1036383" s="9"/>
    </row>
    <row r="1036384" customHeight="1" spans="1:2">
      <c r="A1036384" s="9"/>
      <c r="B1036384" s="9"/>
    </row>
    <row r="1036385" customHeight="1" spans="1:2">
      <c r="A1036385" s="9"/>
      <c r="B1036385" s="9"/>
    </row>
    <row r="1036386" customHeight="1" spans="1:2">
      <c r="A1036386" s="9"/>
      <c r="B1036386" s="9"/>
    </row>
    <row r="1036387" customHeight="1" spans="1:2">
      <c r="A1036387" s="9"/>
      <c r="B1036387" s="9"/>
    </row>
    <row r="1036388" customHeight="1" spans="1:2">
      <c r="A1036388" s="9"/>
      <c r="B1036388" s="9"/>
    </row>
    <row r="1036389" customHeight="1" spans="1:2">
      <c r="A1036389" s="9"/>
      <c r="B1036389" s="9"/>
    </row>
    <row r="1036390" customHeight="1" spans="1:2">
      <c r="A1036390" s="9"/>
      <c r="B1036390" s="9"/>
    </row>
    <row r="1036391" customHeight="1" spans="1:2">
      <c r="A1036391" s="9"/>
      <c r="B1036391" s="9"/>
    </row>
    <row r="1036392" customHeight="1" spans="1:2">
      <c r="A1036392" s="9"/>
      <c r="B1036392" s="9"/>
    </row>
    <row r="1036393" customHeight="1" spans="1:2">
      <c r="A1036393" s="9"/>
      <c r="B1036393" s="9"/>
    </row>
    <row r="1036394" customHeight="1" spans="1:2">
      <c r="A1036394" s="9"/>
      <c r="B1036394" s="9"/>
    </row>
    <row r="1036395" customHeight="1" spans="1:2">
      <c r="A1036395" s="9"/>
      <c r="B1036395" s="9"/>
    </row>
    <row r="1036396" customHeight="1" spans="1:2">
      <c r="A1036396" s="9"/>
      <c r="B1036396" s="9"/>
    </row>
    <row r="1036397" customHeight="1" spans="1:2">
      <c r="A1036397" s="9"/>
      <c r="B1036397" s="9"/>
    </row>
    <row r="1036398" customHeight="1" spans="1:2">
      <c r="A1036398" s="9"/>
      <c r="B1036398" s="9"/>
    </row>
    <row r="1036399" customHeight="1" spans="1:2">
      <c r="A1036399" s="9"/>
      <c r="B1036399" s="9"/>
    </row>
    <row r="1036400" customHeight="1" spans="1:2">
      <c r="A1036400" s="9"/>
      <c r="B1036400" s="9"/>
    </row>
    <row r="1036401" customHeight="1" spans="1:2">
      <c r="A1036401" s="9"/>
      <c r="B1036401" s="9"/>
    </row>
    <row r="1036402" customHeight="1" spans="1:2">
      <c r="A1036402" s="9"/>
      <c r="B1036402" s="9"/>
    </row>
    <row r="1036403" customHeight="1" spans="1:2">
      <c r="A1036403" s="9"/>
      <c r="B1036403" s="9"/>
    </row>
    <row r="1036404" customHeight="1" spans="1:2">
      <c r="A1036404" s="9"/>
      <c r="B1036404" s="9"/>
    </row>
    <row r="1036405" customHeight="1" spans="1:2">
      <c r="A1036405" s="9"/>
      <c r="B1036405" s="9"/>
    </row>
    <row r="1036406" customHeight="1" spans="1:2">
      <c r="A1036406" s="9"/>
      <c r="B1036406" s="9"/>
    </row>
    <row r="1036407" customHeight="1" spans="1:2">
      <c r="A1036407" s="9"/>
      <c r="B1036407" s="9"/>
    </row>
    <row r="1036408" customHeight="1" spans="1:2">
      <c r="A1036408" s="9"/>
      <c r="B1036408" s="9"/>
    </row>
    <row r="1036409" customHeight="1" spans="1:2">
      <c r="A1036409" s="9"/>
      <c r="B1036409" s="9"/>
    </row>
    <row r="1036410" customHeight="1" spans="1:2">
      <c r="A1036410" s="9"/>
      <c r="B1036410" s="9"/>
    </row>
    <row r="1036411" customHeight="1" spans="1:2">
      <c r="A1036411" s="9"/>
      <c r="B1036411" s="9"/>
    </row>
    <row r="1036412" customHeight="1" spans="1:2">
      <c r="A1036412" s="9"/>
      <c r="B1036412" s="9"/>
    </row>
    <row r="1036413" customHeight="1" spans="1:2">
      <c r="A1036413" s="9"/>
      <c r="B1036413" s="9"/>
    </row>
    <row r="1036414" customHeight="1" spans="1:2">
      <c r="A1036414" s="9"/>
      <c r="B1036414" s="9"/>
    </row>
    <row r="1036415" customHeight="1" spans="1:2">
      <c r="A1036415" s="9"/>
      <c r="B1036415" s="9"/>
    </row>
    <row r="1036416" customHeight="1" spans="1:2">
      <c r="A1036416" s="9"/>
      <c r="B1036416" s="9"/>
    </row>
    <row r="1036417" customHeight="1" spans="1:2">
      <c r="A1036417" s="9"/>
      <c r="B1036417" s="9"/>
    </row>
    <row r="1036418" customHeight="1" spans="1:2">
      <c r="A1036418" s="9"/>
      <c r="B1036418" s="9"/>
    </row>
    <row r="1036419" customHeight="1" spans="1:2">
      <c r="A1036419" s="9"/>
      <c r="B1036419" s="9"/>
    </row>
    <row r="1036420" customHeight="1" spans="1:2">
      <c r="A1036420" s="9"/>
      <c r="B1036420" s="9"/>
    </row>
    <row r="1036421" customHeight="1" spans="1:2">
      <c r="A1036421" s="9"/>
      <c r="B1036421" s="9"/>
    </row>
    <row r="1036422" customHeight="1" spans="1:2">
      <c r="A1036422" s="9"/>
      <c r="B1036422" s="9"/>
    </row>
    <row r="1036423" customHeight="1" spans="1:2">
      <c r="A1036423" s="9"/>
      <c r="B1036423" s="9"/>
    </row>
    <row r="1036424" customHeight="1" spans="1:2">
      <c r="A1036424" s="9"/>
      <c r="B1036424" s="9"/>
    </row>
    <row r="1036425" customHeight="1" spans="1:2">
      <c r="A1036425" s="9"/>
      <c r="B1036425" s="9"/>
    </row>
    <row r="1036426" customHeight="1" spans="1:2">
      <c r="A1036426" s="9"/>
      <c r="B1036426" s="9"/>
    </row>
    <row r="1036427" customHeight="1" spans="1:2">
      <c r="A1036427" s="9"/>
      <c r="B1036427" s="9"/>
    </row>
    <row r="1036428" customHeight="1" spans="1:2">
      <c r="A1036428" s="9"/>
      <c r="B1036428" s="9"/>
    </row>
    <row r="1036429" customHeight="1" spans="1:2">
      <c r="A1036429" s="9"/>
      <c r="B1036429" s="9"/>
    </row>
    <row r="1036430" customHeight="1" spans="1:2">
      <c r="A1036430" s="9"/>
      <c r="B1036430" s="9"/>
    </row>
    <row r="1036431" customHeight="1" spans="1:2">
      <c r="A1036431" s="9"/>
      <c r="B1036431" s="9"/>
    </row>
    <row r="1036432" customHeight="1" spans="1:2">
      <c r="A1036432" s="9"/>
      <c r="B1036432" s="9"/>
    </row>
    <row r="1036433" customHeight="1" spans="1:2">
      <c r="A1036433" s="9"/>
      <c r="B1036433" s="9"/>
    </row>
    <row r="1036434" customHeight="1" spans="1:2">
      <c r="A1036434" s="9"/>
      <c r="B1036434" s="9"/>
    </row>
    <row r="1036435" customHeight="1" spans="1:2">
      <c r="A1036435" s="9"/>
      <c r="B1036435" s="9"/>
    </row>
    <row r="1036436" customHeight="1" spans="1:2">
      <c r="A1036436" s="9"/>
      <c r="B1036436" s="9"/>
    </row>
    <row r="1036437" customHeight="1" spans="1:2">
      <c r="A1036437" s="9"/>
      <c r="B1036437" s="9"/>
    </row>
    <row r="1036438" customHeight="1" spans="1:2">
      <c r="A1036438" s="9"/>
      <c r="B1036438" s="9"/>
    </row>
    <row r="1036439" customHeight="1" spans="1:2">
      <c r="A1036439" s="9"/>
      <c r="B1036439" s="9"/>
    </row>
    <row r="1036440" customHeight="1" spans="1:2">
      <c r="A1036440" s="9"/>
      <c r="B1036440" s="9"/>
    </row>
    <row r="1036441" customHeight="1" spans="1:2">
      <c r="A1036441" s="9"/>
      <c r="B1036441" s="9"/>
    </row>
    <row r="1036442" customHeight="1" spans="1:2">
      <c r="A1036442" s="9"/>
      <c r="B1036442" s="9"/>
    </row>
    <row r="1036443" customHeight="1" spans="1:2">
      <c r="A1036443" s="9"/>
      <c r="B1036443" s="9"/>
    </row>
    <row r="1036444" customHeight="1" spans="1:2">
      <c r="A1036444" s="9"/>
      <c r="B1036444" s="9"/>
    </row>
    <row r="1036445" customHeight="1" spans="1:2">
      <c r="A1036445" s="9"/>
      <c r="B1036445" s="9"/>
    </row>
    <row r="1036446" customHeight="1" spans="1:2">
      <c r="A1036446" s="9"/>
      <c r="B1036446" s="9"/>
    </row>
    <row r="1036447" customHeight="1" spans="1:2">
      <c r="A1036447" s="9"/>
      <c r="B1036447" s="9"/>
    </row>
    <row r="1036448" customHeight="1" spans="1:2">
      <c r="A1036448" s="9"/>
      <c r="B1036448" s="9"/>
    </row>
    <row r="1036449" customHeight="1" spans="1:2">
      <c r="A1036449" s="9"/>
      <c r="B1036449" s="9"/>
    </row>
    <row r="1036450" customHeight="1" spans="1:2">
      <c r="A1036450" s="9"/>
      <c r="B1036450" s="9"/>
    </row>
    <row r="1036451" customHeight="1" spans="1:2">
      <c r="A1036451" s="9"/>
      <c r="B1036451" s="9"/>
    </row>
    <row r="1036452" customHeight="1" spans="1:2">
      <c r="A1036452" s="9"/>
      <c r="B1036452" s="9"/>
    </row>
    <row r="1036453" customHeight="1" spans="1:2">
      <c r="A1036453" s="9"/>
      <c r="B1036453" s="9"/>
    </row>
    <row r="1036454" customHeight="1" spans="1:2">
      <c r="A1036454" s="9"/>
      <c r="B1036454" s="9"/>
    </row>
    <row r="1036455" customHeight="1" spans="1:2">
      <c r="A1036455" s="9"/>
      <c r="B1036455" s="9"/>
    </row>
    <row r="1036456" customHeight="1" spans="1:2">
      <c r="A1036456" s="9"/>
      <c r="B1036456" s="9"/>
    </row>
    <row r="1036457" customHeight="1" spans="1:2">
      <c r="A1036457" s="9"/>
      <c r="B1036457" s="9"/>
    </row>
    <row r="1036458" customHeight="1" spans="1:2">
      <c r="A1036458" s="9"/>
      <c r="B1036458" s="9"/>
    </row>
    <row r="1036459" customHeight="1" spans="1:2">
      <c r="A1036459" s="9"/>
      <c r="B1036459" s="9"/>
    </row>
    <row r="1036460" customHeight="1" spans="1:2">
      <c r="A1036460" s="9"/>
      <c r="B1036460" s="9"/>
    </row>
    <row r="1036461" customHeight="1" spans="1:2">
      <c r="A1036461" s="9"/>
      <c r="B1036461" s="9"/>
    </row>
    <row r="1036462" customHeight="1" spans="1:2">
      <c r="A1036462" s="9"/>
      <c r="B1036462" s="9"/>
    </row>
    <row r="1036463" customHeight="1" spans="1:2">
      <c r="A1036463" s="9"/>
      <c r="B1036463" s="9"/>
    </row>
    <row r="1036464" customHeight="1" spans="1:2">
      <c r="A1036464" s="9"/>
      <c r="B1036464" s="9"/>
    </row>
    <row r="1036465" customHeight="1" spans="1:2">
      <c r="A1036465" s="9"/>
      <c r="B1036465" s="9"/>
    </row>
    <row r="1036466" customHeight="1" spans="1:2">
      <c r="A1036466" s="9"/>
      <c r="B1036466" s="9"/>
    </row>
    <row r="1036467" customHeight="1" spans="1:2">
      <c r="A1036467" s="9"/>
      <c r="B1036467" s="9"/>
    </row>
    <row r="1036468" customHeight="1" spans="1:2">
      <c r="A1036468" s="9"/>
      <c r="B1036468" s="9"/>
    </row>
    <row r="1036469" customHeight="1" spans="1:2">
      <c r="A1036469" s="9"/>
      <c r="B1036469" s="9"/>
    </row>
    <row r="1036470" customHeight="1" spans="1:2">
      <c r="A1036470" s="9"/>
      <c r="B1036470" s="9"/>
    </row>
    <row r="1036471" customHeight="1" spans="1:2">
      <c r="A1036471" s="9"/>
      <c r="B1036471" s="9"/>
    </row>
    <row r="1036472" customHeight="1" spans="1:2">
      <c r="A1036472" s="9"/>
      <c r="B1036472" s="9"/>
    </row>
    <row r="1036473" customHeight="1" spans="1:2">
      <c r="A1036473" s="9"/>
      <c r="B1036473" s="9"/>
    </row>
    <row r="1036474" customHeight="1" spans="1:2">
      <c r="A1036474" s="9"/>
      <c r="B1036474" s="9"/>
    </row>
    <row r="1036475" customHeight="1" spans="1:2">
      <c r="A1036475" s="9"/>
      <c r="B1036475" s="9"/>
    </row>
    <row r="1036476" customHeight="1" spans="1:2">
      <c r="A1036476" s="9"/>
      <c r="B1036476" s="9"/>
    </row>
    <row r="1036477" customHeight="1" spans="1:2">
      <c r="A1036477" s="9"/>
      <c r="B1036477" s="9"/>
    </row>
    <row r="1036478" customHeight="1" spans="1:2">
      <c r="A1036478" s="9"/>
      <c r="B1036478" s="9"/>
    </row>
    <row r="1036479" customHeight="1" spans="1:2">
      <c r="A1036479" s="9"/>
      <c r="B1036479" s="9"/>
    </row>
    <row r="1036480" customHeight="1" spans="1:2">
      <c r="A1036480" s="9"/>
      <c r="B1036480" s="9"/>
    </row>
    <row r="1036481" customHeight="1" spans="1:2">
      <c r="A1036481" s="9"/>
      <c r="B1036481" s="9"/>
    </row>
    <row r="1036482" customHeight="1" spans="1:2">
      <c r="A1036482" s="9"/>
      <c r="B1036482" s="9"/>
    </row>
    <row r="1036483" customHeight="1" spans="1:2">
      <c r="A1036483" s="9"/>
      <c r="B1036483" s="9"/>
    </row>
    <row r="1036484" customHeight="1" spans="1:2">
      <c r="A1036484" s="9"/>
      <c r="B1036484" s="9"/>
    </row>
    <row r="1036485" customHeight="1" spans="1:2">
      <c r="A1036485" s="9"/>
      <c r="B1036485" s="9"/>
    </row>
    <row r="1036486" customHeight="1" spans="1:2">
      <c r="A1036486" s="9"/>
      <c r="B1036486" s="9"/>
    </row>
    <row r="1036487" customHeight="1" spans="1:2">
      <c r="A1036487" s="9"/>
      <c r="B1036487" s="9"/>
    </row>
    <row r="1036488" customHeight="1" spans="1:2">
      <c r="A1036488" s="9"/>
      <c r="B1036488" s="9"/>
    </row>
    <row r="1036489" customHeight="1" spans="1:2">
      <c r="A1036489" s="9"/>
      <c r="B1036489" s="9"/>
    </row>
    <row r="1036490" customHeight="1" spans="1:2">
      <c r="A1036490" s="9"/>
      <c r="B1036490" s="9"/>
    </row>
    <row r="1036491" customHeight="1" spans="1:2">
      <c r="A1036491" s="9"/>
      <c r="B1036491" s="9"/>
    </row>
    <row r="1036492" customHeight="1" spans="1:2">
      <c r="A1036492" s="9"/>
      <c r="B1036492" s="9"/>
    </row>
    <row r="1036493" customHeight="1" spans="1:2">
      <c r="A1036493" s="9"/>
      <c r="B1036493" s="9"/>
    </row>
    <row r="1036494" customHeight="1" spans="1:2">
      <c r="A1036494" s="9"/>
      <c r="B1036494" s="9"/>
    </row>
    <row r="1036495" customHeight="1" spans="1:2">
      <c r="A1036495" s="9"/>
      <c r="B1036495" s="9"/>
    </row>
    <row r="1036496" customHeight="1" spans="1:2">
      <c r="A1036496" s="9"/>
      <c r="B1036496" s="9"/>
    </row>
    <row r="1036497" customHeight="1" spans="1:2">
      <c r="A1036497" s="9"/>
      <c r="B1036497" s="9"/>
    </row>
    <row r="1036498" customHeight="1" spans="1:2">
      <c r="A1036498" s="9"/>
      <c r="B1036498" s="9"/>
    </row>
    <row r="1036499" customHeight="1" spans="1:2">
      <c r="A1036499" s="9"/>
      <c r="B1036499" s="9"/>
    </row>
    <row r="1036500" customHeight="1" spans="1:2">
      <c r="A1036500" s="9"/>
      <c r="B1036500" s="9"/>
    </row>
    <row r="1036501" customHeight="1" spans="1:2">
      <c r="A1036501" s="9"/>
      <c r="B1036501" s="9"/>
    </row>
    <row r="1036502" customHeight="1" spans="1:2">
      <c r="A1036502" s="9"/>
      <c r="B1036502" s="9"/>
    </row>
    <row r="1036503" customHeight="1" spans="1:2">
      <c r="A1036503" s="9"/>
      <c r="B1036503" s="9"/>
    </row>
    <row r="1036504" customHeight="1" spans="1:2">
      <c r="A1036504" s="9"/>
      <c r="B1036504" s="9"/>
    </row>
    <row r="1036505" customHeight="1" spans="1:2">
      <c r="A1036505" s="9"/>
      <c r="B1036505" s="9"/>
    </row>
    <row r="1036506" customHeight="1" spans="1:2">
      <c r="A1036506" s="9"/>
      <c r="B1036506" s="9"/>
    </row>
    <row r="1036507" customHeight="1" spans="1:2">
      <c r="A1036507" s="9"/>
      <c r="B1036507" s="9"/>
    </row>
    <row r="1036508" customHeight="1" spans="1:2">
      <c r="A1036508" s="9"/>
      <c r="B1036508" s="9"/>
    </row>
    <row r="1036509" customHeight="1" spans="1:2">
      <c r="A1036509" s="9"/>
      <c r="B1036509" s="9"/>
    </row>
    <row r="1036510" customHeight="1" spans="1:2">
      <c r="A1036510" s="9"/>
      <c r="B1036510" s="9"/>
    </row>
    <row r="1036511" customHeight="1" spans="1:2">
      <c r="A1036511" s="9"/>
      <c r="B1036511" s="9"/>
    </row>
    <row r="1036512" customHeight="1" spans="1:2">
      <c r="A1036512" s="9"/>
      <c r="B1036512" s="9"/>
    </row>
    <row r="1036513" customHeight="1" spans="1:2">
      <c r="A1036513" s="9"/>
      <c r="B1036513" s="9"/>
    </row>
    <row r="1036514" customHeight="1" spans="1:2">
      <c r="A1036514" s="9"/>
      <c r="B1036514" s="9"/>
    </row>
    <row r="1036515" customHeight="1" spans="1:2">
      <c r="A1036515" s="9"/>
      <c r="B1036515" s="9"/>
    </row>
    <row r="1036516" customHeight="1" spans="1:2">
      <c r="A1036516" s="9"/>
      <c r="B1036516" s="9"/>
    </row>
    <row r="1036517" customHeight="1" spans="1:2">
      <c r="A1036517" s="9"/>
      <c r="B1036517" s="9"/>
    </row>
    <row r="1036518" customHeight="1" spans="1:2">
      <c r="A1036518" s="9"/>
      <c r="B1036518" s="9"/>
    </row>
    <row r="1036519" customHeight="1" spans="1:2">
      <c r="A1036519" s="9"/>
      <c r="B1036519" s="9"/>
    </row>
    <row r="1036520" customHeight="1" spans="1:2">
      <c r="A1036520" s="9"/>
      <c r="B1036520" s="9"/>
    </row>
    <row r="1036521" customHeight="1" spans="1:2">
      <c r="A1036521" s="9"/>
      <c r="B1036521" s="9"/>
    </row>
    <row r="1036522" customHeight="1" spans="1:2">
      <c r="A1036522" s="9"/>
      <c r="B1036522" s="9"/>
    </row>
    <row r="1036523" customHeight="1" spans="1:2">
      <c r="A1036523" s="9"/>
      <c r="B1036523" s="9"/>
    </row>
    <row r="1036524" customHeight="1" spans="1:2">
      <c r="A1036524" s="9"/>
      <c r="B1036524" s="9"/>
    </row>
    <row r="1036525" customHeight="1" spans="1:2">
      <c r="A1036525" s="9"/>
      <c r="B1036525" s="9"/>
    </row>
    <row r="1036526" customHeight="1" spans="1:2">
      <c r="A1036526" s="9"/>
      <c r="B1036526" s="9"/>
    </row>
    <row r="1036527" customHeight="1" spans="1:2">
      <c r="A1036527" s="9"/>
      <c r="B1036527" s="9"/>
    </row>
    <row r="1036528" customHeight="1" spans="1:2">
      <c r="A1036528" s="9"/>
      <c r="B1036528" s="9"/>
    </row>
    <row r="1036529" customHeight="1" spans="1:2">
      <c r="A1036529" s="9"/>
      <c r="B1036529" s="9"/>
    </row>
    <row r="1036530" customHeight="1" spans="1:2">
      <c r="A1036530" s="9"/>
      <c r="B1036530" s="9"/>
    </row>
    <row r="1036531" customHeight="1" spans="1:2">
      <c r="A1036531" s="9"/>
      <c r="B1036531" s="9"/>
    </row>
    <row r="1036532" customHeight="1" spans="1:2">
      <c r="A1036532" s="9"/>
      <c r="B1036532" s="9"/>
    </row>
    <row r="1036533" customHeight="1" spans="1:2">
      <c r="A1036533" s="9"/>
      <c r="B1036533" s="9"/>
    </row>
    <row r="1036534" customHeight="1" spans="1:2">
      <c r="A1036534" s="9"/>
      <c r="B1036534" s="9"/>
    </row>
    <row r="1036535" customHeight="1" spans="1:2">
      <c r="A1036535" s="9"/>
      <c r="B1036535" s="9"/>
    </row>
    <row r="1036536" customHeight="1" spans="1:2">
      <c r="A1036536" s="9"/>
      <c r="B1036536" s="9"/>
    </row>
    <row r="1036537" customHeight="1" spans="1:2">
      <c r="A1036537" s="9"/>
      <c r="B1036537" s="9"/>
    </row>
    <row r="1036538" customHeight="1" spans="1:2">
      <c r="A1036538" s="9"/>
      <c r="B1036538" s="9"/>
    </row>
    <row r="1036539" customHeight="1" spans="1:2">
      <c r="A1036539" s="9"/>
      <c r="B1036539" s="9"/>
    </row>
    <row r="1036540" customHeight="1" spans="1:2">
      <c r="A1036540" s="9"/>
      <c r="B1036540" s="9"/>
    </row>
    <row r="1036541" customHeight="1" spans="1:2">
      <c r="A1036541" s="9"/>
      <c r="B1036541" s="9"/>
    </row>
    <row r="1036542" customHeight="1" spans="1:2">
      <c r="A1036542" s="9"/>
      <c r="B1036542" s="9"/>
    </row>
    <row r="1036543" customHeight="1" spans="1:2">
      <c r="A1036543" s="9"/>
      <c r="B1036543" s="9"/>
    </row>
    <row r="1036544" customHeight="1" spans="1:2">
      <c r="A1036544" s="9"/>
      <c r="B1036544" s="9"/>
    </row>
    <row r="1036545" customHeight="1" spans="1:2">
      <c r="A1036545" s="9"/>
      <c r="B1036545" s="9"/>
    </row>
    <row r="1036546" customHeight="1" spans="1:2">
      <c r="A1036546" s="9"/>
      <c r="B1036546" s="9"/>
    </row>
    <row r="1036547" customHeight="1" spans="1:2">
      <c r="A1036547" s="9"/>
      <c r="B1036547" s="9"/>
    </row>
    <row r="1036548" customHeight="1" spans="1:2">
      <c r="A1036548" s="9"/>
      <c r="B1036548" s="9"/>
    </row>
    <row r="1036549" customHeight="1" spans="1:2">
      <c r="A1036549" s="9"/>
      <c r="B1036549" s="9"/>
    </row>
    <row r="1036550" customHeight="1" spans="1:2">
      <c r="A1036550" s="9"/>
      <c r="B1036550" s="9"/>
    </row>
    <row r="1036551" customHeight="1" spans="1:2">
      <c r="A1036551" s="9"/>
      <c r="B1036551" s="9"/>
    </row>
    <row r="1036552" customHeight="1" spans="1:2">
      <c r="A1036552" s="9"/>
      <c r="B1036552" s="9"/>
    </row>
    <row r="1036553" customHeight="1" spans="1:2">
      <c r="A1036553" s="9"/>
      <c r="B1036553" s="9"/>
    </row>
    <row r="1036554" customHeight="1" spans="1:2">
      <c r="A1036554" s="9"/>
      <c r="B1036554" s="9"/>
    </row>
    <row r="1036555" customHeight="1" spans="1:2">
      <c r="A1036555" s="9"/>
      <c r="B1036555" s="9"/>
    </row>
    <row r="1036556" customHeight="1" spans="1:2">
      <c r="A1036556" s="9"/>
      <c r="B1036556" s="9"/>
    </row>
    <row r="1036557" customHeight="1" spans="1:2">
      <c r="A1036557" s="9"/>
      <c r="B1036557" s="9"/>
    </row>
    <row r="1036558" customHeight="1" spans="1:2">
      <c r="A1036558" s="9"/>
      <c r="B1036558" s="9"/>
    </row>
    <row r="1036559" customHeight="1" spans="1:2">
      <c r="A1036559" s="9"/>
      <c r="B1036559" s="9"/>
    </row>
    <row r="1036560" customHeight="1" spans="1:2">
      <c r="A1036560" s="9"/>
      <c r="B1036560" s="9"/>
    </row>
    <row r="1036561" customHeight="1" spans="1:2">
      <c r="A1036561" s="9"/>
      <c r="B1036561" s="9"/>
    </row>
    <row r="1036562" customHeight="1" spans="1:2">
      <c r="A1036562" s="9"/>
      <c r="B1036562" s="9"/>
    </row>
    <row r="1036563" customHeight="1" spans="1:2">
      <c r="A1036563" s="9"/>
      <c r="B1036563" s="9"/>
    </row>
    <row r="1036564" customHeight="1" spans="1:2">
      <c r="A1036564" s="9"/>
      <c r="B1036564" s="9"/>
    </row>
    <row r="1036565" customHeight="1" spans="1:2">
      <c r="A1036565" s="9"/>
      <c r="B1036565" s="9"/>
    </row>
    <row r="1036566" customHeight="1" spans="1:2">
      <c r="A1036566" s="9"/>
      <c r="B1036566" s="9"/>
    </row>
    <row r="1036567" customHeight="1" spans="1:2">
      <c r="A1036567" s="9"/>
      <c r="B1036567" s="9"/>
    </row>
    <row r="1036568" customHeight="1" spans="1:2">
      <c r="A1036568" s="9"/>
      <c r="B1036568" s="9"/>
    </row>
    <row r="1036569" customHeight="1" spans="1:2">
      <c r="A1036569" s="9"/>
      <c r="B1036569" s="9"/>
    </row>
    <row r="1036570" customHeight="1" spans="1:2">
      <c r="A1036570" s="9"/>
      <c r="B1036570" s="9"/>
    </row>
    <row r="1036571" customHeight="1" spans="1:2">
      <c r="A1036571" s="9"/>
      <c r="B1036571" s="9"/>
    </row>
    <row r="1036572" customHeight="1" spans="1:2">
      <c r="A1036572" s="9"/>
      <c r="B1036572" s="9"/>
    </row>
    <row r="1036573" customHeight="1" spans="1:2">
      <c r="A1036573" s="9"/>
      <c r="B1036573" s="9"/>
    </row>
    <row r="1036574" customHeight="1" spans="1:2">
      <c r="A1036574" s="9"/>
      <c r="B1036574" s="9"/>
    </row>
    <row r="1036575" customHeight="1" spans="1:2">
      <c r="A1036575" s="9"/>
      <c r="B1036575" s="9"/>
    </row>
    <row r="1036576" customHeight="1" spans="1:2">
      <c r="A1036576" s="9"/>
      <c r="B1036576" s="9"/>
    </row>
    <row r="1036577" customHeight="1" spans="1:2">
      <c r="A1036577" s="9"/>
      <c r="B1036577" s="9"/>
    </row>
    <row r="1036578" customHeight="1" spans="1:2">
      <c r="A1036578" s="9"/>
      <c r="B1036578" s="9"/>
    </row>
    <row r="1036579" customHeight="1" spans="1:2">
      <c r="A1036579" s="9"/>
      <c r="B1036579" s="9"/>
    </row>
    <row r="1036580" customHeight="1" spans="1:2">
      <c r="A1036580" s="9"/>
      <c r="B1036580" s="9"/>
    </row>
    <row r="1036581" customHeight="1" spans="1:2">
      <c r="A1036581" s="9"/>
      <c r="B1036581" s="9"/>
    </row>
    <row r="1036582" customHeight="1" spans="1:2">
      <c r="A1036582" s="9"/>
      <c r="B1036582" s="9"/>
    </row>
    <row r="1036583" customHeight="1" spans="1:2">
      <c r="A1036583" s="9"/>
      <c r="B1036583" s="9"/>
    </row>
    <row r="1036584" customHeight="1" spans="1:2">
      <c r="A1036584" s="9"/>
      <c r="B1036584" s="9"/>
    </row>
    <row r="1036585" customHeight="1" spans="1:2">
      <c r="A1036585" s="9"/>
      <c r="B1036585" s="9"/>
    </row>
    <row r="1036586" customHeight="1" spans="1:2">
      <c r="A1036586" s="9"/>
      <c r="B1036586" s="9"/>
    </row>
    <row r="1036587" customHeight="1" spans="1:2">
      <c r="A1036587" s="9"/>
      <c r="B1036587" s="9"/>
    </row>
    <row r="1036588" customHeight="1" spans="1:2">
      <c r="A1036588" s="9"/>
      <c r="B1036588" s="9"/>
    </row>
    <row r="1036589" customHeight="1" spans="1:2">
      <c r="A1036589" s="9"/>
      <c r="B1036589" s="9"/>
    </row>
    <row r="1036590" customHeight="1" spans="1:2">
      <c r="A1036590" s="9"/>
      <c r="B1036590" s="9"/>
    </row>
    <row r="1036591" customHeight="1" spans="1:2">
      <c r="A1036591" s="9"/>
      <c r="B1036591" s="9"/>
    </row>
    <row r="1036592" customHeight="1" spans="1:2">
      <c r="A1036592" s="9"/>
      <c r="B1036592" s="9"/>
    </row>
    <row r="1036593" customHeight="1" spans="1:2">
      <c r="A1036593" s="9"/>
      <c r="B1036593" s="9"/>
    </row>
    <row r="1036594" customHeight="1" spans="1:2">
      <c r="A1036594" s="9"/>
      <c r="B1036594" s="9"/>
    </row>
    <row r="1036595" customHeight="1" spans="1:2">
      <c r="A1036595" s="9"/>
      <c r="B1036595" s="9"/>
    </row>
    <row r="1036596" customHeight="1" spans="1:2">
      <c r="A1036596" s="9"/>
      <c r="B1036596" s="9"/>
    </row>
    <row r="1036597" customHeight="1" spans="1:2">
      <c r="A1036597" s="9"/>
      <c r="B1036597" s="9"/>
    </row>
    <row r="1036598" customHeight="1" spans="1:2">
      <c r="A1036598" s="9"/>
      <c r="B1036598" s="9"/>
    </row>
    <row r="1036599" customHeight="1" spans="1:2">
      <c r="A1036599" s="9"/>
      <c r="B1036599" s="9"/>
    </row>
    <row r="1036600" customHeight="1" spans="1:2">
      <c r="A1036600" s="9"/>
      <c r="B1036600" s="9"/>
    </row>
    <row r="1036601" customHeight="1" spans="1:2">
      <c r="A1036601" s="9"/>
      <c r="B1036601" s="9"/>
    </row>
    <row r="1036602" customHeight="1" spans="1:2">
      <c r="A1036602" s="9"/>
      <c r="B1036602" s="9"/>
    </row>
    <row r="1036603" customHeight="1" spans="1:2">
      <c r="A1036603" s="9"/>
      <c r="B1036603" s="9"/>
    </row>
    <row r="1036604" customHeight="1" spans="1:2">
      <c r="A1036604" s="9"/>
      <c r="B1036604" s="9"/>
    </row>
    <row r="1036605" customHeight="1" spans="1:2">
      <c r="A1036605" s="9"/>
      <c r="B1036605" s="9"/>
    </row>
    <row r="1036606" customHeight="1" spans="1:2">
      <c r="A1036606" s="9"/>
      <c r="B1036606" s="9"/>
    </row>
    <row r="1036607" customHeight="1" spans="1:2">
      <c r="A1036607" s="9"/>
      <c r="B1036607" s="9"/>
    </row>
    <row r="1036608" customHeight="1" spans="1:2">
      <c r="A1036608" s="9"/>
      <c r="B1036608" s="9"/>
    </row>
    <row r="1036609" customHeight="1" spans="1:2">
      <c r="A1036609" s="9"/>
      <c r="B1036609" s="9"/>
    </row>
    <row r="1036610" customHeight="1" spans="1:2">
      <c r="A1036610" s="9"/>
      <c r="B1036610" s="9"/>
    </row>
    <row r="1036611" customHeight="1" spans="1:2">
      <c r="A1036611" s="9"/>
      <c r="B1036611" s="9"/>
    </row>
    <row r="1036612" customHeight="1" spans="1:2">
      <c r="A1036612" s="9"/>
      <c r="B1036612" s="9"/>
    </row>
    <row r="1036613" customHeight="1" spans="1:2">
      <c r="A1036613" s="9"/>
      <c r="B1036613" s="9"/>
    </row>
    <row r="1036614" customHeight="1" spans="1:2">
      <c r="A1036614" s="9"/>
      <c r="B1036614" s="9"/>
    </row>
    <row r="1036615" customHeight="1" spans="1:2">
      <c r="A1036615" s="9"/>
      <c r="B1036615" s="9"/>
    </row>
    <row r="1036616" customHeight="1" spans="1:2">
      <c r="A1036616" s="9"/>
      <c r="B1036616" s="9"/>
    </row>
    <row r="1036617" customHeight="1" spans="1:2">
      <c r="A1036617" s="9"/>
      <c r="B1036617" s="9"/>
    </row>
    <row r="1036618" customHeight="1" spans="1:2">
      <c r="A1036618" s="9"/>
      <c r="B1036618" s="9"/>
    </row>
    <row r="1036619" customHeight="1" spans="1:2">
      <c r="A1036619" s="9"/>
      <c r="B1036619" s="9"/>
    </row>
    <row r="1036620" customHeight="1" spans="1:2">
      <c r="A1036620" s="9"/>
      <c r="B1036620" s="9"/>
    </row>
    <row r="1036621" customHeight="1" spans="1:2">
      <c r="A1036621" s="9"/>
      <c r="B1036621" s="9"/>
    </row>
    <row r="1036622" customHeight="1" spans="1:2">
      <c r="A1036622" s="9"/>
      <c r="B1036622" s="9"/>
    </row>
    <row r="1036623" customHeight="1" spans="1:2">
      <c r="A1036623" s="9"/>
      <c r="B1036623" s="9"/>
    </row>
    <row r="1036624" customHeight="1" spans="1:2">
      <c r="A1036624" s="9"/>
      <c r="B1036624" s="9"/>
    </row>
    <row r="1036625" customHeight="1" spans="1:2">
      <c r="A1036625" s="9"/>
      <c r="B1036625" s="9"/>
    </row>
    <row r="1036626" customHeight="1" spans="1:2">
      <c r="A1036626" s="9"/>
      <c r="B1036626" s="9"/>
    </row>
    <row r="1036627" customHeight="1" spans="1:2">
      <c r="A1036627" s="9"/>
      <c r="B1036627" s="9"/>
    </row>
    <row r="1036628" customHeight="1" spans="1:2">
      <c r="A1036628" s="9"/>
      <c r="B1036628" s="9"/>
    </row>
    <row r="1036629" customHeight="1" spans="1:2">
      <c r="A1036629" s="9"/>
      <c r="B1036629" s="9"/>
    </row>
    <row r="1036630" customHeight="1" spans="1:2">
      <c r="A1036630" s="9"/>
      <c r="B1036630" s="9"/>
    </row>
    <row r="1036631" customHeight="1" spans="1:2">
      <c r="A1036631" s="9"/>
      <c r="B1036631" s="9"/>
    </row>
    <row r="1036632" customHeight="1" spans="1:2">
      <c r="A1036632" s="9"/>
      <c r="B1036632" s="9"/>
    </row>
    <row r="1036633" customHeight="1" spans="1:2">
      <c r="A1036633" s="9"/>
      <c r="B1036633" s="9"/>
    </row>
    <row r="1036634" customHeight="1" spans="1:2">
      <c r="A1036634" s="9"/>
      <c r="B1036634" s="9"/>
    </row>
    <row r="1036635" customHeight="1" spans="1:2">
      <c r="A1036635" s="9"/>
      <c r="B1036635" s="9"/>
    </row>
    <row r="1036636" customHeight="1" spans="1:2">
      <c r="A1036636" s="9"/>
      <c r="B1036636" s="9"/>
    </row>
    <row r="1036637" customHeight="1" spans="1:2">
      <c r="A1036637" s="9"/>
      <c r="B1036637" s="9"/>
    </row>
    <row r="1036638" customHeight="1" spans="1:2">
      <c r="A1036638" s="9"/>
      <c r="B1036638" s="9"/>
    </row>
    <row r="1036639" customHeight="1" spans="1:2">
      <c r="A1036639" s="9"/>
      <c r="B1036639" s="9"/>
    </row>
    <row r="1036640" customHeight="1" spans="1:2">
      <c r="A1036640" s="9"/>
      <c r="B1036640" s="9"/>
    </row>
    <row r="1036641" customHeight="1" spans="1:2">
      <c r="A1036641" s="9"/>
      <c r="B1036641" s="9"/>
    </row>
    <row r="1036642" customHeight="1" spans="1:2">
      <c r="A1036642" s="9"/>
      <c r="B1036642" s="9"/>
    </row>
    <row r="1036643" customHeight="1" spans="1:2">
      <c r="A1036643" s="9"/>
      <c r="B1036643" s="9"/>
    </row>
    <row r="1036644" customHeight="1" spans="1:2">
      <c r="A1036644" s="9"/>
      <c r="B1036644" s="9"/>
    </row>
    <row r="1036645" customHeight="1" spans="1:2">
      <c r="A1036645" s="9"/>
      <c r="B1036645" s="9"/>
    </row>
    <row r="1036646" customHeight="1" spans="1:2">
      <c r="A1036646" s="9"/>
      <c r="B1036646" s="9"/>
    </row>
    <row r="1036647" customHeight="1" spans="1:2">
      <c r="A1036647" s="9"/>
      <c r="B1036647" s="9"/>
    </row>
    <row r="1036648" customHeight="1" spans="1:2">
      <c r="A1036648" s="9"/>
      <c r="B1036648" s="9"/>
    </row>
    <row r="1036649" customHeight="1" spans="1:2">
      <c r="A1036649" s="9"/>
      <c r="B1036649" s="9"/>
    </row>
    <row r="1036650" customHeight="1" spans="1:2">
      <c r="A1036650" s="9"/>
      <c r="B1036650" s="9"/>
    </row>
    <row r="1036651" customHeight="1" spans="1:2">
      <c r="A1036651" s="9"/>
      <c r="B1036651" s="9"/>
    </row>
    <row r="1036652" customHeight="1" spans="1:2">
      <c r="A1036652" s="9"/>
      <c r="B1036652" s="9"/>
    </row>
    <row r="1036653" customHeight="1" spans="1:2">
      <c r="A1036653" s="9"/>
      <c r="B1036653" s="9"/>
    </row>
    <row r="1036654" customHeight="1" spans="1:2">
      <c r="A1036654" s="9"/>
      <c r="B1036654" s="9"/>
    </row>
    <row r="1036655" customHeight="1" spans="1:2">
      <c r="A1036655" s="9"/>
      <c r="B1036655" s="9"/>
    </row>
    <row r="1036656" customHeight="1" spans="1:2">
      <c r="A1036656" s="9"/>
      <c r="B1036656" s="9"/>
    </row>
    <row r="1036657" customHeight="1" spans="1:2">
      <c r="A1036657" s="9"/>
      <c r="B1036657" s="9"/>
    </row>
    <row r="1036658" customHeight="1" spans="1:2">
      <c r="A1036658" s="9"/>
      <c r="B1036658" s="9"/>
    </row>
    <row r="1036659" customHeight="1" spans="1:2">
      <c r="A1036659" s="9"/>
      <c r="B1036659" s="9"/>
    </row>
    <row r="1036660" customHeight="1" spans="1:2">
      <c r="A1036660" s="9"/>
      <c r="B1036660" s="9"/>
    </row>
    <row r="1036661" customHeight="1" spans="1:2">
      <c r="A1036661" s="9"/>
      <c r="B1036661" s="9"/>
    </row>
    <row r="1036662" customHeight="1" spans="1:2">
      <c r="A1036662" s="9"/>
      <c r="B1036662" s="9"/>
    </row>
    <row r="1036663" customHeight="1" spans="1:2">
      <c r="A1036663" s="9"/>
      <c r="B1036663" s="9"/>
    </row>
    <row r="1036664" customHeight="1" spans="1:2">
      <c r="A1036664" s="9"/>
      <c r="B1036664" s="9"/>
    </row>
    <row r="1036665" customHeight="1" spans="1:2">
      <c r="A1036665" s="9"/>
      <c r="B1036665" s="9"/>
    </row>
    <row r="1036666" customHeight="1" spans="1:2">
      <c r="A1036666" s="9"/>
      <c r="B1036666" s="9"/>
    </row>
    <row r="1036667" customHeight="1" spans="1:2">
      <c r="A1036667" s="9"/>
      <c r="B1036667" s="9"/>
    </row>
    <row r="1036668" customHeight="1" spans="1:2">
      <c r="A1036668" s="9"/>
      <c r="B1036668" s="9"/>
    </row>
    <row r="1036669" customHeight="1" spans="1:2">
      <c r="A1036669" s="9"/>
      <c r="B1036669" s="9"/>
    </row>
    <row r="1036670" customHeight="1" spans="1:2">
      <c r="A1036670" s="9"/>
      <c r="B1036670" s="9"/>
    </row>
    <row r="1036671" customHeight="1" spans="1:2">
      <c r="A1036671" s="9"/>
      <c r="B1036671" s="9"/>
    </row>
    <row r="1036672" customHeight="1" spans="1:2">
      <c r="A1036672" s="9"/>
      <c r="B1036672" s="9"/>
    </row>
    <row r="1036673" customHeight="1" spans="1:2">
      <c r="A1036673" s="9"/>
      <c r="B1036673" s="9"/>
    </row>
    <row r="1036674" customHeight="1" spans="1:2">
      <c r="A1036674" s="9"/>
      <c r="B1036674" s="9"/>
    </row>
    <row r="1036675" customHeight="1" spans="1:2">
      <c r="A1036675" s="9"/>
      <c r="B1036675" s="9"/>
    </row>
    <row r="1036676" customHeight="1" spans="1:2">
      <c r="A1036676" s="9"/>
      <c r="B1036676" s="9"/>
    </row>
    <row r="1036677" customHeight="1" spans="1:2">
      <c r="A1036677" s="9"/>
      <c r="B1036677" s="9"/>
    </row>
    <row r="1036678" customHeight="1" spans="1:2">
      <c r="A1036678" s="9"/>
      <c r="B1036678" s="9"/>
    </row>
    <row r="1036679" customHeight="1" spans="1:2">
      <c r="A1036679" s="9"/>
      <c r="B1036679" s="9"/>
    </row>
    <row r="1036680" customHeight="1" spans="1:2">
      <c r="A1036680" s="9"/>
      <c r="B1036680" s="9"/>
    </row>
    <row r="1036681" customHeight="1" spans="1:2">
      <c r="A1036681" s="9"/>
      <c r="B1036681" s="9"/>
    </row>
    <row r="1036682" customHeight="1" spans="1:2">
      <c r="A1036682" s="9"/>
      <c r="B1036682" s="9"/>
    </row>
    <row r="1036683" customHeight="1" spans="1:2">
      <c r="A1036683" s="9"/>
      <c r="B1036683" s="9"/>
    </row>
    <row r="1036684" customHeight="1" spans="1:2">
      <c r="A1036684" s="9"/>
      <c r="B1036684" s="9"/>
    </row>
    <row r="1036685" customHeight="1" spans="1:2">
      <c r="A1036685" s="9"/>
      <c r="B1036685" s="9"/>
    </row>
    <row r="1036686" customHeight="1" spans="1:2">
      <c r="A1036686" s="9"/>
      <c r="B1036686" s="9"/>
    </row>
    <row r="1036687" customHeight="1" spans="1:2">
      <c r="A1036687" s="9"/>
      <c r="B1036687" s="9"/>
    </row>
    <row r="1036688" customHeight="1" spans="1:2">
      <c r="A1036688" s="9"/>
      <c r="B1036688" s="9"/>
    </row>
    <row r="1036689" customHeight="1" spans="1:2">
      <c r="A1036689" s="9"/>
      <c r="B1036689" s="9"/>
    </row>
    <row r="1036690" customHeight="1" spans="1:2">
      <c r="A1036690" s="9"/>
      <c r="B1036690" s="9"/>
    </row>
    <row r="1036691" customHeight="1" spans="1:2">
      <c r="A1036691" s="9"/>
      <c r="B1036691" s="9"/>
    </row>
    <row r="1036692" customHeight="1" spans="1:2">
      <c r="A1036692" s="9"/>
      <c r="B1036692" s="9"/>
    </row>
    <row r="1036693" customHeight="1" spans="1:2">
      <c r="A1036693" s="9"/>
      <c r="B1036693" s="9"/>
    </row>
    <row r="1036694" customHeight="1" spans="1:2">
      <c r="A1036694" s="9"/>
      <c r="B1036694" s="9"/>
    </row>
    <row r="1036695" customHeight="1" spans="1:2">
      <c r="A1036695" s="9"/>
      <c r="B1036695" s="9"/>
    </row>
    <row r="1036696" customHeight="1" spans="1:2">
      <c r="A1036696" s="9"/>
      <c r="B1036696" s="9"/>
    </row>
    <row r="1036697" customHeight="1" spans="1:2">
      <c r="A1036697" s="9"/>
      <c r="B1036697" s="9"/>
    </row>
    <row r="1036698" customHeight="1" spans="1:2">
      <c r="A1036698" s="9"/>
      <c r="B1036698" s="9"/>
    </row>
    <row r="1036699" customHeight="1" spans="1:2">
      <c r="A1036699" s="9"/>
      <c r="B1036699" s="9"/>
    </row>
    <row r="1036700" customHeight="1" spans="1:2">
      <c r="A1036700" s="9"/>
      <c r="B1036700" s="9"/>
    </row>
    <row r="1036701" customHeight="1" spans="1:2">
      <c r="A1036701" s="9"/>
      <c r="B1036701" s="9"/>
    </row>
    <row r="1036702" customHeight="1" spans="1:2">
      <c r="A1036702" s="9"/>
      <c r="B1036702" s="9"/>
    </row>
    <row r="1036703" customHeight="1" spans="1:2">
      <c r="A1036703" s="9"/>
      <c r="B1036703" s="9"/>
    </row>
    <row r="1036704" customHeight="1" spans="1:2">
      <c r="A1036704" s="9"/>
      <c r="B1036704" s="9"/>
    </row>
    <row r="1036705" customHeight="1" spans="1:2">
      <c r="A1036705" s="9"/>
      <c r="B1036705" s="9"/>
    </row>
    <row r="1036706" customHeight="1" spans="1:2">
      <c r="A1036706" s="9"/>
      <c r="B1036706" s="9"/>
    </row>
    <row r="1036707" customHeight="1" spans="1:2">
      <c r="A1036707" s="9"/>
      <c r="B1036707" s="9"/>
    </row>
    <row r="1036708" customHeight="1" spans="1:2">
      <c r="A1036708" s="9"/>
      <c r="B1036708" s="9"/>
    </row>
    <row r="1036709" customHeight="1" spans="1:2">
      <c r="A1036709" s="9"/>
      <c r="B1036709" s="9"/>
    </row>
    <row r="1036710" customHeight="1" spans="1:2">
      <c r="A1036710" s="9"/>
      <c r="B1036710" s="9"/>
    </row>
    <row r="1036711" customHeight="1" spans="1:2">
      <c r="A1036711" s="9"/>
      <c r="B1036711" s="9"/>
    </row>
    <row r="1036712" customHeight="1" spans="1:2">
      <c r="A1036712" s="9"/>
      <c r="B1036712" s="9"/>
    </row>
    <row r="1036713" customHeight="1" spans="1:2">
      <c r="A1036713" s="9"/>
      <c r="B1036713" s="9"/>
    </row>
    <row r="1036714" customHeight="1" spans="1:2">
      <c r="A1036714" s="9"/>
      <c r="B1036714" s="9"/>
    </row>
    <row r="1036715" customHeight="1" spans="1:2">
      <c r="A1036715" s="9"/>
      <c r="B1036715" s="9"/>
    </row>
    <row r="1036716" customHeight="1" spans="1:2">
      <c r="A1036716" s="9"/>
      <c r="B1036716" s="9"/>
    </row>
    <row r="1036717" customHeight="1" spans="1:2">
      <c r="A1036717" s="9"/>
      <c r="B1036717" s="9"/>
    </row>
    <row r="1036718" customHeight="1" spans="1:2">
      <c r="A1036718" s="9"/>
      <c r="B1036718" s="9"/>
    </row>
    <row r="1036719" customHeight="1" spans="1:2">
      <c r="A1036719" s="9"/>
      <c r="B1036719" s="9"/>
    </row>
    <row r="1036720" customHeight="1" spans="1:2">
      <c r="A1036720" s="9"/>
      <c r="B1036720" s="9"/>
    </row>
    <row r="1036721" customHeight="1" spans="1:2">
      <c r="A1036721" s="9"/>
      <c r="B1036721" s="9"/>
    </row>
    <row r="1036722" customHeight="1" spans="1:2">
      <c r="A1036722" s="9"/>
      <c r="B1036722" s="9"/>
    </row>
    <row r="1036723" customHeight="1" spans="1:2">
      <c r="A1036723" s="9"/>
      <c r="B1036723" s="9"/>
    </row>
    <row r="1036724" customHeight="1" spans="1:2">
      <c r="A1036724" s="9"/>
      <c r="B1036724" s="9"/>
    </row>
    <row r="1036725" customHeight="1" spans="1:2">
      <c r="A1036725" s="9"/>
      <c r="B1036725" s="9"/>
    </row>
    <row r="1036726" customHeight="1" spans="1:2">
      <c r="A1036726" s="9"/>
      <c r="B1036726" s="9"/>
    </row>
    <row r="1036727" customHeight="1" spans="1:2">
      <c r="A1036727" s="9"/>
      <c r="B1036727" s="9"/>
    </row>
    <row r="1036728" customHeight="1" spans="1:2">
      <c r="A1036728" s="9"/>
      <c r="B1036728" s="9"/>
    </row>
    <row r="1036729" customHeight="1" spans="1:2">
      <c r="A1036729" s="9"/>
      <c r="B1036729" s="9"/>
    </row>
    <row r="1036730" customHeight="1" spans="1:2">
      <c r="A1036730" s="9"/>
      <c r="B1036730" s="9"/>
    </row>
    <row r="1036731" customHeight="1" spans="1:2">
      <c r="A1036731" s="9"/>
      <c r="B1036731" s="9"/>
    </row>
    <row r="1036732" customHeight="1" spans="1:2">
      <c r="A1036732" s="9"/>
      <c r="B1036732" s="9"/>
    </row>
    <row r="1036733" customHeight="1" spans="1:2">
      <c r="A1036733" s="9"/>
      <c r="B1036733" s="9"/>
    </row>
    <row r="1036734" customHeight="1" spans="1:2">
      <c r="A1036734" s="9"/>
      <c r="B1036734" s="9"/>
    </row>
    <row r="1036735" customHeight="1" spans="1:2">
      <c r="A1036735" s="9"/>
      <c r="B1036735" s="9"/>
    </row>
    <row r="1036736" customHeight="1" spans="1:2">
      <c r="A1036736" s="9"/>
      <c r="B1036736" s="9"/>
    </row>
    <row r="1036737" customHeight="1" spans="1:2">
      <c r="A1036737" s="9"/>
      <c r="B1036737" s="9"/>
    </row>
    <row r="1036738" customHeight="1" spans="1:2">
      <c r="A1036738" s="9"/>
      <c r="B1036738" s="9"/>
    </row>
    <row r="1036739" customHeight="1" spans="1:2">
      <c r="A1036739" s="9"/>
      <c r="B1036739" s="9"/>
    </row>
    <row r="1036740" customHeight="1" spans="1:2">
      <c r="A1036740" s="9"/>
      <c r="B1036740" s="9"/>
    </row>
    <row r="1036741" customHeight="1" spans="1:2">
      <c r="A1036741" s="9"/>
      <c r="B1036741" s="9"/>
    </row>
    <row r="1036742" customHeight="1" spans="1:2">
      <c r="A1036742" s="9"/>
      <c r="B1036742" s="9"/>
    </row>
    <row r="1036743" customHeight="1" spans="1:2">
      <c r="A1036743" s="9"/>
      <c r="B1036743" s="9"/>
    </row>
    <row r="1036744" customHeight="1" spans="1:2">
      <c r="A1036744" s="9"/>
      <c r="B1036744" s="9"/>
    </row>
    <row r="1036745" customHeight="1" spans="1:2">
      <c r="A1036745" s="9"/>
      <c r="B1036745" s="9"/>
    </row>
    <row r="1036746" customHeight="1" spans="1:2">
      <c r="A1036746" s="9"/>
      <c r="B1036746" s="9"/>
    </row>
    <row r="1036747" customHeight="1" spans="1:2">
      <c r="A1036747" s="9"/>
      <c r="B1036747" s="9"/>
    </row>
    <row r="1036748" customHeight="1" spans="1:2">
      <c r="A1036748" s="9"/>
      <c r="B1036748" s="9"/>
    </row>
    <row r="1036749" customHeight="1" spans="1:2">
      <c r="A1036749" s="9"/>
      <c r="B1036749" s="9"/>
    </row>
    <row r="1036750" customHeight="1" spans="1:2">
      <c r="A1036750" s="9"/>
      <c r="B1036750" s="9"/>
    </row>
    <row r="1036751" customHeight="1" spans="1:2">
      <c r="A1036751" s="9"/>
      <c r="B1036751" s="9"/>
    </row>
    <row r="1036752" customHeight="1" spans="1:2">
      <c r="A1036752" s="9"/>
      <c r="B1036752" s="9"/>
    </row>
    <row r="1036753" customHeight="1" spans="1:2">
      <c r="A1036753" s="9"/>
      <c r="B1036753" s="9"/>
    </row>
    <row r="1036754" customHeight="1" spans="1:2">
      <c r="A1036754" s="9"/>
      <c r="B1036754" s="9"/>
    </row>
    <row r="1036755" customHeight="1" spans="1:2">
      <c r="A1036755" s="9"/>
      <c r="B1036755" s="9"/>
    </row>
    <row r="1036756" customHeight="1" spans="1:2">
      <c r="A1036756" s="9"/>
      <c r="B1036756" s="9"/>
    </row>
    <row r="1036757" customHeight="1" spans="1:2">
      <c r="A1036757" s="9"/>
      <c r="B1036757" s="9"/>
    </row>
    <row r="1036758" customHeight="1" spans="1:2">
      <c r="A1036758" s="9"/>
      <c r="B1036758" s="9"/>
    </row>
    <row r="1036759" customHeight="1" spans="1:2">
      <c r="A1036759" s="9"/>
      <c r="B1036759" s="9"/>
    </row>
    <row r="1036760" customHeight="1" spans="1:2">
      <c r="A1036760" s="9"/>
      <c r="B1036760" s="9"/>
    </row>
    <row r="1036761" customHeight="1" spans="1:2">
      <c r="A1036761" s="9"/>
      <c r="B1036761" s="9"/>
    </row>
    <row r="1036762" customHeight="1" spans="1:2">
      <c r="A1036762" s="9"/>
      <c r="B1036762" s="9"/>
    </row>
    <row r="1036763" customHeight="1" spans="1:2">
      <c r="A1036763" s="9"/>
      <c r="B1036763" s="9"/>
    </row>
    <row r="1036764" customHeight="1" spans="1:2">
      <c r="A1036764" s="9"/>
      <c r="B1036764" s="9"/>
    </row>
    <row r="1036765" customHeight="1" spans="1:2">
      <c r="A1036765" s="9"/>
      <c r="B1036765" s="9"/>
    </row>
    <row r="1036766" customHeight="1" spans="1:2">
      <c r="A1036766" s="9"/>
      <c r="B1036766" s="9"/>
    </row>
    <row r="1036767" customHeight="1" spans="1:2">
      <c r="A1036767" s="9"/>
      <c r="B1036767" s="9"/>
    </row>
    <row r="1036768" customHeight="1" spans="1:2">
      <c r="A1036768" s="9"/>
      <c r="B1036768" s="9"/>
    </row>
    <row r="1036769" customHeight="1" spans="1:2">
      <c r="A1036769" s="9"/>
      <c r="B1036769" s="9"/>
    </row>
    <row r="1036770" customHeight="1" spans="1:2">
      <c r="A1036770" s="9"/>
      <c r="B1036770" s="9"/>
    </row>
    <row r="1036771" customHeight="1" spans="1:2">
      <c r="A1036771" s="9"/>
      <c r="B1036771" s="9"/>
    </row>
    <row r="1036772" customHeight="1" spans="1:2">
      <c r="A1036772" s="9"/>
      <c r="B1036772" s="9"/>
    </row>
    <row r="1036773" customHeight="1" spans="1:2">
      <c r="A1036773" s="9"/>
      <c r="B1036773" s="9"/>
    </row>
    <row r="1036774" customHeight="1" spans="1:2">
      <c r="A1036774" s="9"/>
      <c r="B1036774" s="9"/>
    </row>
    <row r="1036775" customHeight="1" spans="1:2">
      <c r="A1036775" s="9"/>
      <c r="B1036775" s="9"/>
    </row>
    <row r="1036776" customHeight="1" spans="1:2">
      <c r="A1036776" s="9"/>
      <c r="B1036776" s="9"/>
    </row>
    <row r="1036777" customHeight="1" spans="1:2">
      <c r="A1036777" s="9"/>
      <c r="B1036777" s="9"/>
    </row>
    <row r="1036778" customHeight="1" spans="1:2">
      <c r="A1036778" s="9"/>
      <c r="B1036778" s="9"/>
    </row>
    <row r="1036779" customHeight="1" spans="1:2">
      <c r="A1036779" s="9"/>
      <c r="B1036779" s="9"/>
    </row>
    <row r="1036780" customHeight="1" spans="1:2">
      <c r="A1036780" s="9"/>
      <c r="B1036780" s="9"/>
    </row>
    <row r="1036781" customHeight="1" spans="1:2">
      <c r="A1036781" s="9"/>
      <c r="B1036781" s="9"/>
    </row>
    <row r="1036782" customHeight="1" spans="1:2">
      <c r="A1036782" s="9"/>
      <c r="B1036782" s="9"/>
    </row>
    <row r="1036783" customHeight="1" spans="1:2">
      <c r="A1036783" s="9"/>
      <c r="B1036783" s="9"/>
    </row>
    <row r="1036784" customHeight="1" spans="1:2">
      <c r="A1036784" s="9"/>
      <c r="B1036784" s="9"/>
    </row>
    <row r="1036785" customHeight="1" spans="1:2">
      <c r="A1036785" s="9"/>
      <c r="B1036785" s="9"/>
    </row>
    <row r="1036786" customHeight="1" spans="1:2">
      <c r="A1036786" s="9"/>
      <c r="B1036786" s="9"/>
    </row>
    <row r="1036787" customHeight="1" spans="1:2">
      <c r="A1036787" s="9"/>
      <c r="B1036787" s="9"/>
    </row>
    <row r="1036788" customHeight="1" spans="1:2">
      <c r="A1036788" s="9"/>
      <c r="B1036788" s="9"/>
    </row>
    <row r="1036789" customHeight="1" spans="1:2">
      <c r="A1036789" s="9"/>
      <c r="B1036789" s="9"/>
    </row>
    <row r="1036790" customHeight="1" spans="1:2">
      <c r="A1036790" s="9"/>
      <c r="B1036790" s="9"/>
    </row>
    <row r="1036791" customHeight="1" spans="1:2">
      <c r="A1036791" s="9"/>
      <c r="B1036791" s="9"/>
    </row>
    <row r="1036792" customHeight="1" spans="1:2">
      <c r="A1036792" s="9"/>
      <c r="B1036792" s="9"/>
    </row>
    <row r="1036793" customHeight="1" spans="1:2">
      <c r="A1036793" s="9"/>
      <c r="B1036793" s="9"/>
    </row>
    <row r="1036794" customHeight="1" spans="1:2">
      <c r="A1036794" s="9"/>
      <c r="B1036794" s="9"/>
    </row>
    <row r="1036795" customHeight="1" spans="1:2">
      <c r="A1036795" s="9"/>
      <c r="B1036795" s="9"/>
    </row>
    <row r="1036796" customHeight="1" spans="1:2">
      <c r="A1036796" s="9"/>
      <c r="B1036796" s="9"/>
    </row>
    <row r="1036797" customHeight="1" spans="1:2">
      <c r="A1036797" s="9"/>
      <c r="B1036797" s="9"/>
    </row>
    <row r="1036798" customHeight="1" spans="1:2">
      <c r="A1036798" s="9"/>
      <c r="B1036798" s="9"/>
    </row>
    <row r="1036799" customHeight="1" spans="1:2">
      <c r="A1036799" s="9"/>
      <c r="B1036799" s="9"/>
    </row>
    <row r="1036800" customHeight="1" spans="1:2">
      <c r="A1036800" s="9"/>
      <c r="B1036800" s="9"/>
    </row>
    <row r="1036801" customHeight="1" spans="1:2">
      <c r="A1036801" s="9"/>
      <c r="B1036801" s="9"/>
    </row>
    <row r="1036802" customHeight="1" spans="1:2">
      <c r="A1036802" s="9"/>
      <c r="B1036802" s="9"/>
    </row>
    <row r="1036803" customHeight="1" spans="1:2">
      <c r="A1036803" s="9"/>
      <c r="B1036803" s="9"/>
    </row>
    <row r="1036804" customHeight="1" spans="1:2">
      <c r="A1036804" s="9"/>
      <c r="B1036804" s="9"/>
    </row>
    <row r="1036805" customHeight="1" spans="1:2">
      <c r="A1036805" s="9"/>
      <c r="B1036805" s="9"/>
    </row>
    <row r="1036806" customHeight="1" spans="1:2">
      <c r="A1036806" s="9"/>
      <c r="B1036806" s="9"/>
    </row>
    <row r="1036807" customHeight="1" spans="1:2">
      <c r="A1036807" s="9"/>
      <c r="B1036807" s="9"/>
    </row>
    <row r="1036808" customHeight="1" spans="1:2">
      <c r="A1036808" s="9"/>
      <c r="B1036808" s="9"/>
    </row>
    <row r="1036809" customHeight="1" spans="1:2">
      <c r="A1036809" s="9"/>
      <c r="B1036809" s="9"/>
    </row>
    <row r="1036810" customHeight="1" spans="1:2">
      <c r="A1036810" s="9"/>
      <c r="B1036810" s="9"/>
    </row>
    <row r="1036811" customHeight="1" spans="1:2">
      <c r="A1036811" s="9"/>
      <c r="B1036811" s="9"/>
    </row>
    <row r="1036812" customHeight="1" spans="1:2">
      <c r="A1036812" s="9"/>
      <c r="B1036812" s="9"/>
    </row>
    <row r="1036813" customHeight="1" spans="1:2">
      <c r="A1036813" s="9"/>
      <c r="B1036813" s="9"/>
    </row>
    <row r="1036814" customHeight="1" spans="1:2">
      <c r="A1036814" s="9"/>
      <c r="B1036814" s="9"/>
    </row>
    <row r="1036815" customHeight="1" spans="1:2">
      <c r="A1036815" s="9"/>
      <c r="B1036815" s="9"/>
    </row>
    <row r="1036816" customHeight="1" spans="1:2">
      <c r="A1036816" s="9"/>
      <c r="B1036816" s="9"/>
    </row>
    <row r="1036817" customHeight="1" spans="1:2">
      <c r="A1036817" s="9"/>
      <c r="B1036817" s="9"/>
    </row>
    <row r="1036818" customHeight="1" spans="1:2">
      <c r="A1036818" s="9"/>
      <c r="B1036818" s="9"/>
    </row>
    <row r="1036819" customHeight="1" spans="1:2">
      <c r="A1036819" s="9"/>
      <c r="B1036819" s="9"/>
    </row>
    <row r="1036820" customHeight="1" spans="1:2">
      <c r="A1036820" s="9"/>
      <c r="B1036820" s="9"/>
    </row>
    <row r="1036821" customHeight="1" spans="1:2">
      <c r="A1036821" s="9"/>
      <c r="B1036821" s="9"/>
    </row>
    <row r="1036822" customHeight="1" spans="1:2">
      <c r="A1036822" s="9"/>
      <c r="B1036822" s="9"/>
    </row>
    <row r="1036823" customHeight="1" spans="1:2">
      <c r="A1036823" s="9"/>
      <c r="B1036823" s="9"/>
    </row>
    <row r="1036824" customHeight="1" spans="1:2">
      <c r="A1036824" s="9"/>
      <c r="B1036824" s="9"/>
    </row>
    <row r="1036825" customHeight="1" spans="1:2">
      <c r="A1036825" s="9"/>
      <c r="B1036825" s="9"/>
    </row>
    <row r="1036826" customHeight="1" spans="1:2">
      <c r="A1036826" s="9"/>
      <c r="B1036826" s="9"/>
    </row>
    <row r="1036827" customHeight="1" spans="1:2">
      <c r="A1036827" s="9"/>
      <c r="B1036827" s="9"/>
    </row>
    <row r="1036828" customHeight="1" spans="1:2">
      <c r="A1036828" s="9"/>
      <c r="B1036828" s="9"/>
    </row>
    <row r="1036829" customHeight="1" spans="1:2">
      <c r="A1036829" s="9"/>
      <c r="B1036829" s="9"/>
    </row>
    <row r="1036830" customHeight="1" spans="1:2">
      <c r="A1036830" s="9"/>
      <c r="B1036830" s="9"/>
    </row>
    <row r="1036831" customHeight="1" spans="1:2">
      <c r="A1036831" s="9"/>
      <c r="B1036831" s="9"/>
    </row>
    <row r="1036832" customHeight="1" spans="1:2">
      <c r="A1036832" s="9"/>
      <c r="B1036832" s="9"/>
    </row>
    <row r="1036833" customHeight="1" spans="1:2">
      <c r="A1036833" s="9"/>
      <c r="B1036833" s="9"/>
    </row>
    <row r="1036834" customHeight="1" spans="1:2">
      <c r="A1036834" s="9"/>
      <c r="B1036834" s="9"/>
    </row>
    <row r="1036835" customHeight="1" spans="1:2">
      <c r="A1036835" s="9"/>
      <c r="B1036835" s="9"/>
    </row>
    <row r="1036836" customHeight="1" spans="1:2">
      <c r="A1036836" s="9"/>
      <c r="B1036836" s="9"/>
    </row>
    <row r="1036837" customHeight="1" spans="1:2">
      <c r="A1036837" s="9"/>
      <c r="B1036837" s="9"/>
    </row>
    <row r="1036838" customHeight="1" spans="1:2">
      <c r="A1036838" s="9"/>
      <c r="B1036838" s="9"/>
    </row>
    <row r="1036839" customHeight="1" spans="1:2">
      <c r="A1036839" s="9"/>
      <c r="B1036839" s="9"/>
    </row>
    <row r="1036840" customHeight="1" spans="1:2">
      <c r="A1036840" s="9"/>
      <c r="B1036840" s="9"/>
    </row>
    <row r="1036841" customHeight="1" spans="1:2">
      <c r="A1036841" s="9"/>
      <c r="B1036841" s="9"/>
    </row>
    <row r="1036842" customHeight="1" spans="1:2">
      <c r="A1036842" s="9"/>
      <c r="B1036842" s="9"/>
    </row>
    <row r="1036843" customHeight="1" spans="1:2">
      <c r="A1036843" s="9"/>
      <c r="B1036843" s="9"/>
    </row>
    <row r="1036844" customHeight="1" spans="1:2">
      <c r="A1036844" s="9"/>
      <c r="B1036844" s="9"/>
    </row>
    <row r="1036845" customHeight="1" spans="1:2">
      <c r="A1036845" s="9"/>
      <c r="B1036845" s="9"/>
    </row>
    <row r="1036846" customHeight="1" spans="1:2">
      <c r="A1036846" s="9"/>
      <c r="B1036846" s="9"/>
    </row>
    <row r="1036847" customHeight="1" spans="1:2">
      <c r="A1036847" s="9"/>
      <c r="B1036847" s="9"/>
    </row>
    <row r="1036848" customHeight="1" spans="1:2">
      <c r="A1036848" s="9"/>
      <c r="B1036848" s="9"/>
    </row>
    <row r="1036849" customHeight="1" spans="1:2">
      <c r="A1036849" s="9"/>
      <c r="B1036849" s="9"/>
    </row>
    <row r="1036850" customHeight="1" spans="1:2">
      <c r="A1036850" s="9"/>
      <c r="B1036850" s="9"/>
    </row>
    <row r="1036851" customHeight="1" spans="1:2">
      <c r="A1036851" s="9"/>
      <c r="B1036851" s="9"/>
    </row>
    <row r="1036852" customHeight="1" spans="1:2">
      <c r="A1036852" s="9"/>
      <c r="B1036852" s="9"/>
    </row>
    <row r="1036853" customHeight="1" spans="1:2">
      <c r="A1036853" s="9"/>
      <c r="B1036853" s="9"/>
    </row>
    <row r="1036854" customHeight="1" spans="1:2">
      <c r="A1036854" s="9"/>
      <c r="B1036854" s="9"/>
    </row>
    <row r="1036855" customHeight="1" spans="1:2">
      <c r="A1036855" s="9"/>
      <c r="B1036855" s="9"/>
    </row>
    <row r="1036856" customHeight="1" spans="1:2">
      <c r="A1036856" s="9"/>
      <c r="B1036856" s="9"/>
    </row>
    <row r="1036857" customHeight="1" spans="1:2">
      <c r="A1036857" s="9"/>
      <c r="B1036857" s="9"/>
    </row>
    <row r="1036858" customHeight="1" spans="1:2">
      <c r="A1036858" s="9"/>
      <c r="B1036858" s="9"/>
    </row>
    <row r="1036859" customHeight="1" spans="1:2">
      <c r="A1036859" s="9"/>
      <c r="B1036859" s="9"/>
    </row>
    <row r="1036860" customHeight="1" spans="1:2">
      <c r="A1036860" s="9"/>
      <c r="B1036860" s="9"/>
    </row>
    <row r="1036861" customHeight="1" spans="1:2">
      <c r="A1036861" s="9"/>
      <c r="B1036861" s="9"/>
    </row>
    <row r="1036862" customHeight="1" spans="1:2">
      <c r="A1036862" s="9"/>
      <c r="B1036862" s="9"/>
    </row>
    <row r="1036863" customHeight="1" spans="1:2">
      <c r="A1036863" s="9"/>
      <c r="B1036863" s="9"/>
    </row>
    <row r="1036864" customHeight="1" spans="1:2">
      <c r="A1036864" s="9"/>
      <c r="B1036864" s="9"/>
    </row>
    <row r="1036865" customHeight="1" spans="1:2">
      <c r="A1036865" s="9"/>
      <c r="B1036865" s="9"/>
    </row>
    <row r="1036866" customHeight="1" spans="1:2">
      <c r="A1036866" s="9"/>
      <c r="B1036866" s="9"/>
    </row>
    <row r="1036867" customHeight="1" spans="1:2">
      <c r="A1036867" s="9"/>
      <c r="B1036867" s="9"/>
    </row>
    <row r="1036868" customHeight="1" spans="1:2">
      <c r="A1036868" s="9"/>
      <c r="B1036868" s="9"/>
    </row>
    <row r="1036869" customHeight="1" spans="1:2">
      <c r="A1036869" s="9"/>
      <c r="B1036869" s="9"/>
    </row>
    <row r="1036870" customHeight="1" spans="1:2">
      <c r="A1036870" s="9"/>
      <c r="B1036870" s="9"/>
    </row>
    <row r="1036871" customHeight="1" spans="1:2">
      <c r="A1036871" s="9"/>
      <c r="B1036871" s="9"/>
    </row>
    <row r="1036872" customHeight="1" spans="1:2">
      <c r="A1036872" s="9"/>
      <c r="B1036872" s="9"/>
    </row>
    <row r="1036873" customHeight="1" spans="1:2">
      <c r="A1036873" s="9"/>
      <c r="B1036873" s="9"/>
    </row>
    <row r="1036874" customHeight="1" spans="1:2">
      <c r="A1036874" s="9"/>
      <c r="B1036874" s="9"/>
    </row>
    <row r="1036875" customHeight="1" spans="1:2">
      <c r="A1036875" s="9"/>
      <c r="B1036875" s="9"/>
    </row>
    <row r="1036876" customHeight="1" spans="1:2">
      <c r="A1036876" s="9"/>
      <c r="B1036876" s="9"/>
    </row>
    <row r="1036877" customHeight="1" spans="1:2">
      <c r="A1036877" s="9"/>
      <c r="B1036877" s="9"/>
    </row>
    <row r="1036878" customHeight="1" spans="1:2">
      <c r="A1036878" s="9"/>
      <c r="B1036878" s="9"/>
    </row>
    <row r="1036879" customHeight="1" spans="1:2">
      <c r="A1036879" s="9"/>
      <c r="B1036879" s="9"/>
    </row>
    <row r="1036880" customHeight="1" spans="1:2">
      <c r="A1036880" s="9"/>
      <c r="B1036880" s="9"/>
    </row>
    <row r="1036881" customHeight="1" spans="1:2">
      <c r="A1036881" s="9"/>
      <c r="B1036881" s="9"/>
    </row>
    <row r="1036882" customHeight="1" spans="1:2">
      <c r="A1036882" s="9"/>
      <c r="B1036882" s="9"/>
    </row>
    <row r="1036883" customHeight="1" spans="1:2">
      <c r="A1036883" s="9"/>
      <c r="B1036883" s="9"/>
    </row>
    <row r="1036884" customHeight="1" spans="1:2">
      <c r="A1036884" s="9"/>
      <c r="B1036884" s="9"/>
    </row>
    <row r="1036885" customHeight="1" spans="1:2">
      <c r="A1036885" s="9"/>
      <c r="B1036885" s="9"/>
    </row>
    <row r="1036886" customHeight="1" spans="1:2">
      <c r="A1036886" s="9"/>
      <c r="B1036886" s="9"/>
    </row>
    <row r="1036887" customHeight="1" spans="1:2">
      <c r="A1036887" s="9"/>
      <c r="B1036887" s="9"/>
    </row>
    <row r="1036888" customHeight="1" spans="1:2">
      <c r="A1036888" s="9"/>
      <c r="B1036888" s="9"/>
    </row>
    <row r="1036889" customHeight="1" spans="1:2">
      <c r="A1036889" s="9"/>
      <c r="B1036889" s="9"/>
    </row>
    <row r="1036890" customHeight="1" spans="1:2">
      <c r="A1036890" s="9"/>
      <c r="B1036890" s="9"/>
    </row>
    <row r="1036891" customHeight="1" spans="1:2">
      <c r="A1036891" s="9"/>
      <c r="B1036891" s="9"/>
    </row>
    <row r="1036892" customHeight="1" spans="1:2">
      <c r="A1036892" s="9"/>
      <c r="B1036892" s="9"/>
    </row>
    <row r="1036893" customHeight="1" spans="1:2">
      <c r="A1036893" s="9"/>
      <c r="B1036893" s="9"/>
    </row>
    <row r="1036894" customHeight="1" spans="1:2">
      <c r="A1036894" s="9"/>
      <c r="B1036894" s="9"/>
    </row>
    <row r="1036895" customHeight="1" spans="1:2">
      <c r="A1036895" s="9"/>
      <c r="B1036895" s="9"/>
    </row>
    <row r="1036896" customHeight="1" spans="1:2">
      <c r="A1036896" s="9"/>
      <c r="B1036896" s="9"/>
    </row>
    <row r="1036897" customHeight="1" spans="1:2">
      <c r="A1036897" s="9"/>
      <c r="B1036897" s="9"/>
    </row>
    <row r="1036898" customHeight="1" spans="1:2">
      <c r="A1036898" s="9"/>
      <c r="B1036898" s="9"/>
    </row>
    <row r="1036899" customHeight="1" spans="1:2">
      <c r="A1036899" s="9"/>
      <c r="B1036899" s="9"/>
    </row>
    <row r="1036900" customHeight="1" spans="1:2">
      <c r="A1036900" s="9"/>
      <c r="B1036900" s="9"/>
    </row>
    <row r="1036901" customHeight="1" spans="1:2">
      <c r="A1036901" s="9"/>
      <c r="B1036901" s="9"/>
    </row>
    <row r="1036902" customHeight="1" spans="1:2">
      <c r="A1036902" s="9"/>
      <c r="B1036902" s="9"/>
    </row>
    <row r="1036903" customHeight="1" spans="1:2">
      <c r="A1036903" s="9"/>
      <c r="B1036903" s="9"/>
    </row>
    <row r="1036904" customHeight="1" spans="1:2">
      <c r="A1036904" s="9"/>
      <c r="B1036904" s="9"/>
    </row>
    <row r="1036905" customHeight="1" spans="1:2">
      <c r="A1036905" s="9"/>
      <c r="B1036905" s="9"/>
    </row>
    <row r="1036906" customHeight="1" spans="1:2">
      <c r="A1036906" s="9"/>
      <c r="B1036906" s="9"/>
    </row>
    <row r="1036907" customHeight="1" spans="1:2">
      <c r="A1036907" s="9"/>
      <c r="B1036907" s="9"/>
    </row>
    <row r="1036908" customHeight="1" spans="1:2">
      <c r="A1036908" s="9"/>
      <c r="B1036908" s="9"/>
    </row>
    <row r="1036909" customHeight="1" spans="1:2">
      <c r="A1036909" s="9"/>
      <c r="B1036909" s="9"/>
    </row>
    <row r="1036910" customHeight="1" spans="1:2">
      <c r="A1036910" s="9"/>
      <c r="B1036910" s="9"/>
    </row>
    <row r="1036911" customHeight="1" spans="1:2">
      <c r="A1036911" s="9"/>
      <c r="B1036911" s="9"/>
    </row>
    <row r="1036912" customHeight="1" spans="1:2">
      <c r="A1036912" s="9"/>
      <c r="B1036912" s="9"/>
    </row>
    <row r="1036913" customHeight="1" spans="1:2">
      <c r="A1036913" s="9"/>
      <c r="B1036913" s="9"/>
    </row>
    <row r="1036914" customHeight="1" spans="1:2">
      <c r="A1036914" s="9"/>
      <c r="B1036914" s="9"/>
    </row>
    <row r="1036915" customHeight="1" spans="1:2">
      <c r="A1036915" s="9"/>
      <c r="B1036915" s="9"/>
    </row>
    <row r="1036916" customHeight="1" spans="1:2">
      <c r="A1036916" s="9"/>
      <c r="B1036916" s="9"/>
    </row>
    <row r="1036917" customHeight="1" spans="1:2">
      <c r="A1036917" s="9"/>
      <c r="B1036917" s="9"/>
    </row>
    <row r="1036918" customHeight="1" spans="1:2">
      <c r="A1036918" s="9"/>
      <c r="B1036918" s="9"/>
    </row>
    <row r="1036919" customHeight="1" spans="1:2">
      <c r="A1036919" s="9"/>
      <c r="B1036919" s="9"/>
    </row>
    <row r="1036920" customHeight="1" spans="1:2">
      <c r="A1036920" s="9"/>
      <c r="B1036920" s="9"/>
    </row>
    <row r="1036921" customHeight="1" spans="1:2">
      <c r="A1036921" s="9"/>
      <c r="B1036921" s="9"/>
    </row>
    <row r="1036922" customHeight="1" spans="1:2">
      <c r="A1036922" s="9"/>
      <c r="B1036922" s="9"/>
    </row>
    <row r="1036923" customHeight="1" spans="1:2">
      <c r="A1036923" s="9"/>
      <c r="B1036923" s="9"/>
    </row>
    <row r="1036924" customHeight="1" spans="1:2">
      <c r="A1036924" s="9"/>
      <c r="B1036924" s="9"/>
    </row>
    <row r="1036925" customHeight="1" spans="1:2">
      <c r="A1036925" s="9"/>
      <c r="B1036925" s="9"/>
    </row>
    <row r="1036926" customHeight="1" spans="1:2">
      <c r="A1036926" s="9"/>
      <c r="B1036926" s="9"/>
    </row>
    <row r="1036927" customHeight="1" spans="1:2">
      <c r="A1036927" s="9"/>
      <c r="B1036927" s="9"/>
    </row>
    <row r="1036928" customHeight="1" spans="1:2">
      <c r="A1036928" s="9"/>
      <c r="B1036928" s="9"/>
    </row>
    <row r="1036929" customHeight="1" spans="1:2">
      <c r="A1036929" s="9"/>
      <c r="B1036929" s="9"/>
    </row>
    <row r="1036930" customHeight="1" spans="1:2">
      <c r="A1036930" s="9"/>
      <c r="B1036930" s="9"/>
    </row>
    <row r="1036931" customHeight="1" spans="1:2">
      <c r="A1036931" s="9"/>
      <c r="B1036931" s="9"/>
    </row>
    <row r="1036932" customHeight="1" spans="1:2">
      <c r="A1036932" s="9"/>
      <c r="B1036932" s="9"/>
    </row>
    <row r="1036933" customHeight="1" spans="1:2">
      <c r="A1036933" s="9"/>
      <c r="B1036933" s="9"/>
    </row>
    <row r="1036934" customHeight="1" spans="1:2">
      <c r="A1036934" s="9"/>
      <c r="B1036934" s="9"/>
    </row>
    <row r="1036935" customHeight="1" spans="1:2">
      <c r="A1036935" s="9"/>
      <c r="B1036935" s="9"/>
    </row>
    <row r="1036936" customHeight="1" spans="1:2">
      <c r="A1036936" s="9"/>
      <c r="B1036936" s="9"/>
    </row>
    <row r="1036937" customHeight="1" spans="1:2">
      <c r="A1036937" s="9"/>
      <c r="B1036937" s="9"/>
    </row>
    <row r="1036938" customHeight="1" spans="1:2">
      <c r="A1036938" s="9"/>
      <c r="B1036938" s="9"/>
    </row>
    <row r="1036939" customHeight="1" spans="1:2">
      <c r="A1036939" s="9"/>
      <c r="B1036939" s="9"/>
    </row>
    <row r="1036940" customHeight="1" spans="1:2">
      <c r="A1036940" s="9"/>
      <c r="B1036940" s="9"/>
    </row>
    <row r="1036941" customHeight="1" spans="1:2">
      <c r="A1036941" s="9"/>
      <c r="B1036941" s="9"/>
    </row>
    <row r="1036942" customHeight="1" spans="1:2">
      <c r="A1036942" s="9"/>
      <c r="B1036942" s="9"/>
    </row>
    <row r="1036943" customHeight="1" spans="1:2">
      <c r="A1036943" s="9"/>
      <c r="B1036943" s="9"/>
    </row>
    <row r="1036944" customHeight="1" spans="1:2">
      <c r="A1036944" s="9"/>
      <c r="B1036944" s="9"/>
    </row>
    <row r="1036945" customHeight="1" spans="1:2">
      <c r="A1036945" s="9"/>
      <c r="B1036945" s="9"/>
    </row>
    <row r="1036946" customHeight="1" spans="1:2">
      <c r="A1036946" s="9"/>
      <c r="B1036946" s="9"/>
    </row>
    <row r="1036947" customHeight="1" spans="1:2">
      <c r="A1036947" s="9"/>
      <c r="B1036947" s="9"/>
    </row>
    <row r="1036948" customHeight="1" spans="1:2">
      <c r="A1036948" s="9"/>
      <c r="B1036948" s="9"/>
    </row>
    <row r="1036949" customHeight="1" spans="1:2">
      <c r="A1036949" s="9"/>
      <c r="B1036949" s="9"/>
    </row>
    <row r="1036950" customHeight="1" spans="1:2">
      <c r="A1036950" s="9"/>
      <c r="B1036950" s="9"/>
    </row>
    <row r="1036951" customHeight="1" spans="1:2">
      <c r="A1036951" s="9"/>
      <c r="B1036951" s="9"/>
    </row>
    <row r="1036952" customHeight="1" spans="1:2">
      <c r="A1036952" s="9"/>
      <c r="B1036952" s="9"/>
    </row>
    <row r="1036953" customHeight="1" spans="1:2">
      <c r="A1036953" s="9"/>
      <c r="B1036953" s="9"/>
    </row>
    <row r="1036954" customHeight="1" spans="1:2">
      <c r="A1036954" s="9"/>
      <c r="B1036954" s="9"/>
    </row>
    <row r="1036955" customHeight="1" spans="1:2">
      <c r="A1036955" s="9"/>
      <c r="B1036955" s="9"/>
    </row>
    <row r="1036956" customHeight="1" spans="1:2">
      <c r="A1036956" s="9"/>
      <c r="B1036956" s="9"/>
    </row>
    <row r="1036957" customHeight="1" spans="1:2">
      <c r="A1036957" s="9"/>
      <c r="B1036957" s="9"/>
    </row>
    <row r="1036958" customHeight="1" spans="1:2">
      <c r="A1036958" s="9"/>
      <c r="B1036958" s="9"/>
    </row>
    <row r="1036959" customHeight="1" spans="1:2">
      <c r="A1036959" s="9"/>
      <c r="B1036959" s="9"/>
    </row>
    <row r="1036960" customHeight="1" spans="1:2">
      <c r="A1036960" s="9"/>
      <c r="B1036960" s="9"/>
    </row>
    <row r="1036961" customHeight="1" spans="1:2">
      <c r="A1036961" s="9"/>
      <c r="B1036961" s="9"/>
    </row>
    <row r="1036962" customHeight="1" spans="1:2">
      <c r="A1036962" s="9"/>
      <c r="B1036962" s="9"/>
    </row>
    <row r="1036963" customHeight="1" spans="1:2">
      <c r="A1036963" s="9"/>
      <c r="B1036963" s="9"/>
    </row>
    <row r="1036964" customHeight="1" spans="1:2">
      <c r="A1036964" s="9"/>
      <c r="B1036964" s="9"/>
    </row>
    <row r="1036965" customHeight="1" spans="1:2">
      <c r="A1036965" s="9"/>
      <c r="B1036965" s="9"/>
    </row>
    <row r="1036966" customHeight="1" spans="1:2">
      <c r="A1036966" s="9"/>
      <c r="B1036966" s="9"/>
    </row>
    <row r="1036967" customHeight="1" spans="1:2">
      <c r="A1036967" s="9"/>
      <c r="B1036967" s="9"/>
    </row>
    <row r="1036968" customHeight="1" spans="1:2">
      <c r="A1036968" s="9"/>
      <c r="B1036968" s="9"/>
    </row>
    <row r="1036969" customHeight="1" spans="1:2">
      <c r="A1036969" s="9"/>
      <c r="B1036969" s="9"/>
    </row>
    <row r="1036970" customHeight="1" spans="1:2">
      <c r="A1036970" s="9"/>
      <c r="B1036970" s="9"/>
    </row>
    <row r="1036971" customHeight="1" spans="1:2">
      <c r="A1036971" s="9"/>
      <c r="B1036971" s="9"/>
    </row>
    <row r="1036972" customHeight="1" spans="1:2">
      <c r="A1036972" s="9"/>
      <c r="B1036972" s="9"/>
    </row>
    <row r="1036973" customHeight="1" spans="1:2">
      <c r="A1036973" s="9"/>
      <c r="B1036973" s="9"/>
    </row>
    <row r="1036974" customHeight="1" spans="1:2">
      <c r="A1036974" s="9"/>
      <c r="B1036974" s="9"/>
    </row>
    <row r="1036975" customHeight="1" spans="1:2">
      <c r="A1036975" s="9"/>
      <c r="B1036975" s="9"/>
    </row>
    <row r="1036976" customHeight="1" spans="1:2">
      <c r="A1036976" s="9"/>
      <c r="B1036976" s="9"/>
    </row>
    <row r="1036977" customHeight="1" spans="1:2">
      <c r="A1036977" s="9"/>
      <c r="B1036977" s="9"/>
    </row>
    <row r="1036978" customHeight="1" spans="1:2">
      <c r="A1036978" s="9"/>
      <c r="B1036978" s="9"/>
    </row>
    <row r="1036979" customHeight="1" spans="1:2">
      <c r="A1036979" s="9"/>
      <c r="B1036979" s="9"/>
    </row>
    <row r="1036980" customHeight="1" spans="1:2">
      <c r="A1036980" s="9"/>
      <c r="B1036980" s="9"/>
    </row>
    <row r="1036981" customHeight="1" spans="1:2">
      <c r="A1036981" s="9"/>
      <c r="B1036981" s="9"/>
    </row>
    <row r="1036982" customHeight="1" spans="1:2">
      <c r="A1036982" s="9"/>
      <c r="B1036982" s="9"/>
    </row>
    <row r="1036983" customHeight="1" spans="1:2">
      <c r="A1036983" s="9"/>
      <c r="B1036983" s="9"/>
    </row>
    <row r="1036984" customHeight="1" spans="1:2">
      <c r="A1036984" s="9"/>
      <c r="B1036984" s="9"/>
    </row>
    <row r="1036985" customHeight="1" spans="1:2">
      <c r="A1036985" s="9"/>
      <c r="B1036985" s="9"/>
    </row>
    <row r="1036986" customHeight="1" spans="1:2">
      <c r="A1036986" s="9"/>
      <c r="B1036986" s="9"/>
    </row>
    <row r="1036987" customHeight="1" spans="1:2">
      <c r="A1036987" s="9"/>
      <c r="B1036987" s="9"/>
    </row>
    <row r="1036988" customHeight="1" spans="1:2">
      <c r="A1036988" s="9"/>
      <c r="B1036988" s="9"/>
    </row>
    <row r="1036989" customHeight="1" spans="1:2">
      <c r="A1036989" s="9"/>
      <c r="B1036989" s="9"/>
    </row>
    <row r="1036990" customHeight="1" spans="1:2">
      <c r="A1036990" s="9"/>
      <c r="B1036990" s="9"/>
    </row>
    <row r="1036991" customHeight="1" spans="1:2">
      <c r="A1036991" s="9"/>
      <c r="B1036991" s="9"/>
    </row>
    <row r="1036992" customHeight="1" spans="1:2">
      <c r="A1036992" s="9"/>
      <c r="B1036992" s="9"/>
    </row>
    <row r="1036993" customHeight="1" spans="1:2">
      <c r="A1036993" s="9"/>
      <c r="B1036993" s="9"/>
    </row>
    <row r="1036994" customHeight="1" spans="1:2">
      <c r="A1036994" s="9"/>
      <c r="B1036994" s="9"/>
    </row>
    <row r="1036995" customHeight="1" spans="1:2">
      <c r="A1036995" s="9"/>
      <c r="B1036995" s="9"/>
    </row>
    <row r="1036996" customHeight="1" spans="1:2">
      <c r="A1036996" s="9"/>
      <c r="B1036996" s="9"/>
    </row>
    <row r="1036997" customHeight="1" spans="1:2">
      <c r="A1036997" s="9"/>
      <c r="B1036997" s="9"/>
    </row>
    <row r="1036998" customHeight="1" spans="1:2">
      <c r="A1036998" s="9"/>
      <c r="B1036998" s="9"/>
    </row>
    <row r="1036999" customHeight="1" spans="1:2">
      <c r="A1036999" s="9"/>
      <c r="B1036999" s="9"/>
    </row>
    <row r="1037000" customHeight="1" spans="1:2">
      <c r="A1037000" s="9"/>
      <c r="B1037000" s="9"/>
    </row>
    <row r="1037001" customHeight="1" spans="1:2">
      <c r="A1037001" s="9"/>
      <c r="B1037001" s="9"/>
    </row>
    <row r="1037002" customHeight="1" spans="1:2">
      <c r="A1037002" s="9"/>
      <c r="B1037002" s="9"/>
    </row>
    <row r="1037003" customHeight="1" spans="1:2">
      <c r="A1037003" s="9"/>
      <c r="B1037003" s="9"/>
    </row>
    <row r="1037004" customHeight="1" spans="1:2">
      <c r="A1037004" s="9"/>
      <c r="B1037004" s="9"/>
    </row>
    <row r="1037005" customHeight="1" spans="1:2">
      <c r="A1037005" s="9"/>
      <c r="B1037005" s="9"/>
    </row>
    <row r="1037006" customHeight="1" spans="1:2">
      <c r="A1037006" s="9"/>
      <c r="B1037006" s="9"/>
    </row>
    <row r="1037007" customHeight="1" spans="1:2">
      <c r="A1037007" s="9"/>
      <c r="B1037007" s="9"/>
    </row>
    <row r="1037008" customHeight="1" spans="1:2">
      <c r="A1037008" s="9"/>
      <c r="B1037008" s="9"/>
    </row>
    <row r="1037009" customHeight="1" spans="1:2">
      <c r="A1037009" s="9"/>
      <c r="B1037009" s="9"/>
    </row>
    <row r="1037010" customHeight="1" spans="1:2">
      <c r="A1037010" s="9"/>
      <c r="B1037010" s="9"/>
    </row>
    <row r="1037011" customHeight="1" spans="1:2">
      <c r="A1037011" s="9"/>
      <c r="B1037011" s="9"/>
    </row>
    <row r="1037012" customHeight="1" spans="1:2">
      <c r="A1037012" s="9"/>
      <c r="B1037012" s="9"/>
    </row>
    <row r="1037013" customHeight="1" spans="1:2">
      <c r="A1037013" s="9"/>
      <c r="B1037013" s="9"/>
    </row>
    <row r="1037014" customHeight="1" spans="1:2">
      <c r="A1037014" s="9"/>
      <c r="B1037014" s="9"/>
    </row>
    <row r="1037015" customHeight="1" spans="1:2">
      <c r="A1037015" s="9"/>
      <c r="B1037015" s="9"/>
    </row>
    <row r="1037016" customHeight="1" spans="1:2">
      <c r="A1037016" s="9"/>
      <c r="B1037016" s="9"/>
    </row>
    <row r="1037017" customHeight="1" spans="1:2">
      <c r="A1037017" s="9"/>
      <c r="B1037017" s="9"/>
    </row>
    <row r="1037018" customHeight="1" spans="1:2">
      <c r="A1037018" s="9"/>
      <c r="B1037018" s="9"/>
    </row>
    <row r="1037019" customHeight="1" spans="1:2">
      <c r="A1037019" s="9"/>
      <c r="B1037019" s="9"/>
    </row>
    <row r="1037020" customHeight="1" spans="1:2">
      <c r="A1037020" s="9"/>
      <c r="B1037020" s="9"/>
    </row>
    <row r="1037021" customHeight="1" spans="1:2">
      <c r="A1037021" s="9"/>
      <c r="B1037021" s="9"/>
    </row>
    <row r="1037022" customHeight="1" spans="1:2">
      <c r="A1037022" s="9"/>
      <c r="B1037022" s="9"/>
    </row>
    <row r="1037023" customHeight="1" spans="1:2">
      <c r="A1037023" s="9"/>
      <c r="B1037023" s="9"/>
    </row>
    <row r="1037024" customHeight="1" spans="1:2">
      <c r="A1037024" s="9"/>
      <c r="B1037024" s="9"/>
    </row>
    <row r="1037025" customHeight="1" spans="1:2">
      <c r="A1037025" s="9"/>
      <c r="B1037025" s="9"/>
    </row>
    <row r="1037026" customHeight="1" spans="1:2">
      <c r="A1037026" s="9"/>
      <c r="B1037026" s="9"/>
    </row>
    <row r="1037027" customHeight="1" spans="1:2">
      <c r="A1037027" s="9"/>
      <c r="B1037027" s="9"/>
    </row>
    <row r="1037028" customHeight="1" spans="1:2">
      <c r="A1037028" s="9"/>
      <c r="B1037028" s="9"/>
    </row>
    <row r="1037029" customHeight="1" spans="1:2">
      <c r="A1037029" s="9"/>
      <c r="B1037029" s="9"/>
    </row>
    <row r="1037030" customHeight="1" spans="1:2">
      <c r="A1037030" s="9"/>
      <c r="B1037030" s="9"/>
    </row>
    <row r="1037031" customHeight="1" spans="1:2">
      <c r="A1037031" s="9"/>
      <c r="B1037031" s="9"/>
    </row>
    <row r="1037032" customHeight="1" spans="1:2">
      <c r="A1037032" s="9"/>
      <c r="B1037032" s="9"/>
    </row>
    <row r="1037033" customHeight="1" spans="1:2">
      <c r="A1037033" s="9"/>
      <c r="B1037033" s="9"/>
    </row>
    <row r="1037034" customHeight="1" spans="1:2">
      <c r="A1037034" s="9"/>
      <c r="B1037034" s="9"/>
    </row>
    <row r="1037035" customHeight="1" spans="1:2">
      <c r="A1037035" s="9"/>
      <c r="B1037035" s="9"/>
    </row>
    <row r="1037036" customHeight="1" spans="1:2">
      <c r="A1037036" s="9"/>
      <c r="B1037036" s="9"/>
    </row>
    <row r="1037037" customHeight="1" spans="1:2">
      <c r="A1037037" s="9"/>
      <c r="B1037037" s="9"/>
    </row>
    <row r="1037038" customHeight="1" spans="1:2">
      <c r="A1037038" s="9"/>
      <c r="B1037038" s="9"/>
    </row>
    <row r="1037039" customHeight="1" spans="1:2">
      <c r="A1037039" s="9"/>
      <c r="B1037039" s="9"/>
    </row>
    <row r="1037040" customHeight="1" spans="1:2">
      <c r="A1037040" s="9"/>
      <c r="B1037040" s="9"/>
    </row>
    <row r="1037041" customHeight="1" spans="1:2">
      <c r="A1037041" s="9"/>
      <c r="B1037041" s="9"/>
    </row>
    <row r="1037042" customHeight="1" spans="1:2">
      <c r="A1037042" s="9"/>
      <c r="B1037042" s="9"/>
    </row>
    <row r="1037043" customHeight="1" spans="1:2">
      <c r="A1037043" s="9"/>
      <c r="B1037043" s="9"/>
    </row>
    <row r="1037044" customHeight="1" spans="1:2">
      <c r="A1037044" s="9"/>
      <c r="B1037044" s="9"/>
    </row>
    <row r="1037045" customHeight="1" spans="1:2">
      <c r="A1037045" s="9"/>
      <c r="B1037045" s="9"/>
    </row>
    <row r="1037046" customHeight="1" spans="1:2">
      <c r="A1037046" s="9"/>
      <c r="B1037046" s="9"/>
    </row>
    <row r="1037047" customHeight="1" spans="1:2">
      <c r="A1037047" s="9"/>
      <c r="B1037047" s="9"/>
    </row>
    <row r="1037048" customHeight="1" spans="1:2">
      <c r="A1037048" s="9"/>
      <c r="B1037048" s="9"/>
    </row>
    <row r="1037049" customHeight="1" spans="1:2">
      <c r="A1037049" s="9"/>
      <c r="B1037049" s="9"/>
    </row>
    <row r="1037050" customHeight="1" spans="1:2">
      <c r="A1037050" s="9"/>
      <c r="B1037050" s="9"/>
    </row>
    <row r="1037051" customHeight="1" spans="1:2">
      <c r="A1037051" s="9"/>
      <c r="B1037051" s="9"/>
    </row>
    <row r="1037052" customHeight="1" spans="1:2">
      <c r="A1037052" s="9"/>
      <c r="B1037052" s="9"/>
    </row>
    <row r="1037053" customHeight="1" spans="1:2">
      <c r="A1037053" s="9"/>
      <c r="B1037053" s="9"/>
    </row>
    <row r="1037054" customHeight="1" spans="1:2">
      <c r="A1037054" s="9"/>
      <c r="B1037054" s="9"/>
    </row>
    <row r="1037055" customHeight="1" spans="1:2">
      <c r="A1037055" s="9"/>
      <c r="B1037055" s="9"/>
    </row>
    <row r="1037056" customHeight="1" spans="1:2">
      <c r="A1037056" s="9"/>
      <c r="B1037056" s="9"/>
    </row>
    <row r="1037057" customHeight="1" spans="1:2">
      <c r="A1037057" s="9"/>
      <c r="B1037057" s="9"/>
    </row>
    <row r="1037058" customHeight="1" spans="1:2">
      <c r="A1037058" s="9"/>
      <c r="B1037058" s="9"/>
    </row>
    <row r="1037059" customHeight="1" spans="1:2">
      <c r="A1037059" s="9"/>
      <c r="B1037059" s="9"/>
    </row>
    <row r="1037060" customHeight="1" spans="1:2">
      <c r="A1037060" s="9"/>
      <c r="B1037060" s="9"/>
    </row>
    <row r="1037061" customHeight="1" spans="1:2">
      <c r="A1037061" s="9"/>
      <c r="B1037061" s="9"/>
    </row>
    <row r="1037062" customHeight="1" spans="1:2">
      <c r="A1037062" s="9"/>
      <c r="B1037062" s="9"/>
    </row>
    <row r="1037063" customHeight="1" spans="1:2">
      <c r="A1037063" s="9"/>
      <c r="B1037063" s="9"/>
    </row>
    <row r="1037064" customHeight="1" spans="1:2">
      <c r="A1037064" s="9"/>
      <c r="B1037064" s="9"/>
    </row>
    <row r="1037065" customHeight="1" spans="1:2">
      <c r="A1037065" s="9"/>
      <c r="B1037065" s="9"/>
    </row>
    <row r="1037066" customHeight="1" spans="1:2">
      <c r="A1037066" s="9"/>
      <c r="B1037066" s="9"/>
    </row>
    <row r="1037067" customHeight="1" spans="1:2">
      <c r="A1037067" s="9"/>
      <c r="B1037067" s="9"/>
    </row>
    <row r="1037068" customHeight="1" spans="1:2">
      <c r="A1037068" s="9"/>
      <c r="B1037068" s="9"/>
    </row>
    <row r="1037069" customHeight="1" spans="1:2">
      <c r="A1037069" s="9"/>
      <c r="B1037069" s="9"/>
    </row>
    <row r="1037070" customHeight="1" spans="1:2">
      <c r="A1037070" s="9"/>
      <c r="B1037070" s="9"/>
    </row>
    <row r="1037071" customHeight="1" spans="1:2">
      <c r="A1037071" s="9"/>
      <c r="B1037071" s="9"/>
    </row>
    <row r="1037072" customHeight="1" spans="1:2">
      <c r="A1037072" s="9"/>
      <c r="B1037072" s="9"/>
    </row>
    <row r="1037073" customHeight="1" spans="1:2">
      <c r="A1037073" s="9"/>
      <c r="B1037073" s="9"/>
    </row>
    <row r="1037074" customHeight="1" spans="1:2">
      <c r="A1037074" s="9"/>
      <c r="B1037074" s="9"/>
    </row>
    <row r="1037075" customHeight="1" spans="1:2">
      <c r="A1037075" s="9"/>
      <c r="B1037075" s="9"/>
    </row>
    <row r="1037076" customHeight="1" spans="1:2">
      <c r="A1037076" s="9"/>
      <c r="B1037076" s="9"/>
    </row>
    <row r="1037077" customHeight="1" spans="1:2">
      <c r="A1037077" s="9"/>
      <c r="B1037077" s="9"/>
    </row>
    <row r="1037078" customHeight="1" spans="1:2">
      <c r="A1037078" s="9"/>
      <c r="B1037078" s="9"/>
    </row>
    <row r="1037079" customHeight="1" spans="1:2">
      <c r="A1037079" s="9"/>
      <c r="B1037079" s="9"/>
    </row>
    <row r="1037080" customHeight="1" spans="1:2">
      <c r="A1037080" s="9"/>
      <c r="B1037080" s="9"/>
    </row>
    <row r="1037081" customHeight="1" spans="1:2">
      <c r="A1037081" s="9"/>
      <c r="B1037081" s="9"/>
    </row>
    <row r="1037082" customHeight="1" spans="1:2">
      <c r="A1037082" s="9"/>
      <c r="B1037082" s="9"/>
    </row>
    <row r="1037083" customHeight="1" spans="1:2">
      <c r="A1037083" s="9"/>
      <c r="B1037083" s="9"/>
    </row>
    <row r="1037084" customHeight="1" spans="1:2">
      <c r="A1037084" s="9"/>
      <c r="B1037084" s="9"/>
    </row>
    <row r="1037085" customHeight="1" spans="1:2">
      <c r="A1037085" s="9"/>
      <c r="B1037085" s="9"/>
    </row>
    <row r="1037086" customHeight="1" spans="1:2">
      <c r="A1037086" s="9"/>
      <c r="B1037086" s="9"/>
    </row>
    <row r="1037087" customHeight="1" spans="1:2">
      <c r="A1037087" s="9"/>
      <c r="B1037087" s="9"/>
    </row>
    <row r="1037088" customHeight="1" spans="1:2">
      <c r="A1037088" s="9"/>
      <c r="B1037088" s="9"/>
    </row>
    <row r="1037089" customHeight="1" spans="1:2">
      <c r="A1037089" s="9"/>
      <c r="B1037089" s="9"/>
    </row>
    <row r="1037090" customHeight="1" spans="1:2">
      <c r="A1037090" s="9"/>
      <c r="B1037090" s="9"/>
    </row>
    <row r="1037091" customHeight="1" spans="1:2">
      <c r="A1037091" s="9"/>
      <c r="B1037091" s="9"/>
    </row>
    <row r="1037092" customHeight="1" spans="1:2">
      <c r="A1037092" s="9"/>
      <c r="B1037092" s="9"/>
    </row>
    <row r="1037093" customHeight="1" spans="1:2">
      <c r="A1037093" s="9"/>
      <c r="B1037093" s="9"/>
    </row>
    <row r="1037094" customHeight="1" spans="1:2">
      <c r="A1037094" s="9"/>
      <c r="B1037094" s="9"/>
    </row>
    <row r="1037095" customHeight="1" spans="1:2">
      <c r="A1037095" s="9"/>
      <c r="B1037095" s="9"/>
    </row>
    <row r="1037096" customHeight="1" spans="1:2">
      <c r="A1037096" s="9"/>
      <c r="B1037096" s="9"/>
    </row>
    <row r="1037097" customHeight="1" spans="1:2">
      <c r="A1037097" s="9"/>
      <c r="B1037097" s="9"/>
    </row>
    <row r="1037098" customHeight="1" spans="1:2">
      <c r="A1037098" s="9"/>
      <c r="B1037098" s="9"/>
    </row>
    <row r="1037099" customHeight="1" spans="1:2">
      <c r="A1037099" s="9"/>
      <c r="B1037099" s="9"/>
    </row>
    <row r="1037100" customHeight="1" spans="1:2">
      <c r="A1037100" s="9"/>
      <c r="B1037100" s="9"/>
    </row>
    <row r="1037101" customHeight="1" spans="1:2">
      <c r="A1037101" s="9"/>
      <c r="B1037101" s="9"/>
    </row>
    <row r="1037102" customHeight="1" spans="1:2">
      <c r="A1037102" s="9"/>
      <c r="B1037102" s="9"/>
    </row>
    <row r="1037103" customHeight="1" spans="1:2">
      <c r="A1037103" s="9"/>
      <c r="B1037103" s="9"/>
    </row>
    <row r="1037104" customHeight="1" spans="1:2">
      <c r="A1037104" s="9"/>
      <c r="B1037104" s="9"/>
    </row>
    <row r="1037105" customHeight="1" spans="1:2">
      <c r="A1037105" s="9"/>
      <c r="B1037105" s="9"/>
    </row>
    <row r="1037106" customHeight="1" spans="1:2">
      <c r="A1037106" s="9"/>
      <c r="B1037106" s="9"/>
    </row>
    <row r="1037107" customHeight="1" spans="1:2">
      <c r="A1037107" s="9"/>
      <c r="B1037107" s="9"/>
    </row>
    <row r="1037108" customHeight="1" spans="1:2">
      <c r="A1037108" s="9"/>
      <c r="B1037108" s="9"/>
    </row>
    <row r="1037109" customHeight="1" spans="1:2">
      <c r="A1037109" s="9"/>
      <c r="B1037109" s="9"/>
    </row>
    <row r="1037110" customHeight="1" spans="1:2">
      <c r="A1037110" s="9"/>
      <c r="B1037110" s="9"/>
    </row>
    <row r="1037111" customHeight="1" spans="1:2">
      <c r="A1037111" s="9"/>
      <c r="B1037111" s="9"/>
    </row>
    <row r="1037112" customHeight="1" spans="1:2">
      <c r="A1037112" s="9"/>
      <c r="B1037112" s="9"/>
    </row>
    <row r="1037113" customHeight="1" spans="1:2">
      <c r="A1037113" s="9"/>
      <c r="B1037113" s="9"/>
    </row>
    <row r="1037114" customHeight="1" spans="1:2">
      <c r="A1037114" s="9"/>
      <c r="B1037114" s="9"/>
    </row>
    <row r="1037115" customHeight="1" spans="1:2">
      <c r="A1037115" s="9"/>
      <c r="B1037115" s="9"/>
    </row>
    <row r="1037116" customHeight="1" spans="1:2">
      <c r="A1037116" s="9"/>
      <c r="B1037116" s="9"/>
    </row>
    <row r="1037117" customHeight="1" spans="1:2">
      <c r="A1037117" s="9"/>
      <c r="B1037117" s="9"/>
    </row>
    <row r="1037118" customHeight="1" spans="1:2">
      <c r="A1037118" s="9"/>
      <c r="B1037118" s="9"/>
    </row>
    <row r="1037119" customHeight="1" spans="1:2">
      <c r="A1037119" s="9"/>
      <c r="B1037119" s="9"/>
    </row>
    <row r="1037120" customHeight="1" spans="1:2">
      <c r="A1037120" s="9"/>
      <c r="B1037120" s="9"/>
    </row>
    <row r="1037121" customHeight="1" spans="1:2">
      <c r="A1037121" s="9"/>
      <c r="B1037121" s="9"/>
    </row>
    <row r="1037122" customHeight="1" spans="1:2">
      <c r="A1037122" s="9"/>
      <c r="B1037122" s="9"/>
    </row>
    <row r="1037123" customHeight="1" spans="1:2">
      <c r="A1037123" s="9"/>
      <c r="B1037123" s="9"/>
    </row>
    <row r="1037124" customHeight="1" spans="1:2">
      <c r="A1037124" s="9"/>
      <c r="B1037124" s="9"/>
    </row>
    <row r="1037125" customHeight="1" spans="1:2">
      <c r="A1037125" s="9"/>
      <c r="B1037125" s="9"/>
    </row>
    <row r="1037126" customHeight="1" spans="1:2">
      <c r="A1037126" s="9"/>
      <c r="B1037126" s="9"/>
    </row>
    <row r="1037127" customHeight="1" spans="1:2">
      <c r="A1037127" s="9"/>
      <c r="B1037127" s="9"/>
    </row>
    <row r="1037128" customHeight="1" spans="1:2">
      <c r="A1037128" s="9"/>
      <c r="B1037128" s="9"/>
    </row>
    <row r="1037129" customHeight="1" spans="1:2">
      <c r="A1037129" s="9"/>
      <c r="B1037129" s="9"/>
    </row>
    <row r="1037130" customHeight="1" spans="1:2">
      <c r="A1037130" s="9"/>
      <c r="B1037130" s="9"/>
    </row>
    <row r="1037131" customHeight="1" spans="1:2">
      <c r="A1037131" s="9"/>
      <c r="B1037131" s="9"/>
    </row>
    <row r="1037132" customHeight="1" spans="1:2">
      <c r="A1037132" s="9"/>
      <c r="B1037132" s="9"/>
    </row>
    <row r="1037133" customHeight="1" spans="1:2">
      <c r="A1037133" s="9"/>
      <c r="B1037133" s="9"/>
    </row>
    <row r="1037134" customHeight="1" spans="1:2">
      <c r="A1037134" s="9"/>
      <c r="B1037134" s="9"/>
    </row>
    <row r="1037135" customHeight="1" spans="1:2">
      <c r="A1037135" s="9"/>
      <c r="B1037135" s="9"/>
    </row>
    <row r="1037136" customHeight="1" spans="1:2">
      <c r="A1037136" s="9"/>
      <c r="B1037136" s="9"/>
    </row>
    <row r="1037137" customHeight="1" spans="1:2">
      <c r="A1037137" s="9"/>
      <c r="B1037137" s="9"/>
    </row>
    <row r="1037138" customHeight="1" spans="1:2">
      <c r="A1037138" s="9"/>
      <c r="B1037138" s="9"/>
    </row>
    <row r="1037139" customHeight="1" spans="1:2">
      <c r="A1037139" s="9"/>
      <c r="B1037139" s="9"/>
    </row>
    <row r="1037140" customHeight="1" spans="1:2">
      <c r="A1037140" s="9"/>
      <c r="B1037140" s="9"/>
    </row>
    <row r="1037141" customHeight="1" spans="1:2">
      <c r="A1037141" s="9"/>
      <c r="B1037141" s="9"/>
    </row>
    <row r="1037142" customHeight="1" spans="1:2">
      <c r="A1037142" s="9"/>
      <c r="B1037142" s="9"/>
    </row>
    <row r="1037143" customHeight="1" spans="1:2">
      <c r="A1037143" s="9"/>
      <c r="B1037143" s="9"/>
    </row>
    <row r="1037144" customHeight="1" spans="1:2">
      <c r="A1037144" s="9"/>
      <c r="B1037144" s="9"/>
    </row>
    <row r="1037145" customHeight="1" spans="1:2">
      <c r="A1037145" s="9"/>
      <c r="B1037145" s="9"/>
    </row>
    <row r="1037146" customHeight="1" spans="1:2">
      <c r="A1037146" s="9"/>
      <c r="B1037146" s="9"/>
    </row>
    <row r="1037147" customHeight="1" spans="1:2">
      <c r="A1037147" s="9"/>
      <c r="B1037147" s="9"/>
    </row>
    <row r="1037148" customHeight="1" spans="1:2">
      <c r="A1037148" s="9"/>
      <c r="B1037148" s="9"/>
    </row>
    <row r="1037149" customHeight="1" spans="1:2">
      <c r="A1037149" s="9"/>
      <c r="B1037149" s="9"/>
    </row>
    <row r="1037150" customHeight="1" spans="1:2">
      <c r="A1037150" s="9"/>
      <c r="B1037150" s="9"/>
    </row>
    <row r="1037151" customHeight="1" spans="1:2">
      <c r="A1037151" s="9"/>
      <c r="B1037151" s="9"/>
    </row>
    <row r="1037152" customHeight="1" spans="1:2">
      <c r="A1037152" s="9"/>
      <c r="B1037152" s="9"/>
    </row>
    <row r="1037153" customHeight="1" spans="1:2">
      <c r="A1037153" s="9"/>
      <c r="B1037153" s="9"/>
    </row>
    <row r="1037154" customHeight="1" spans="1:2">
      <c r="A1037154" s="9"/>
      <c r="B1037154" s="9"/>
    </row>
    <row r="1037155" customHeight="1" spans="1:2">
      <c r="A1037155" s="9"/>
      <c r="B1037155" s="9"/>
    </row>
    <row r="1037156" customHeight="1" spans="1:2">
      <c r="A1037156" s="9"/>
      <c r="B1037156" s="9"/>
    </row>
    <row r="1037157" customHeight="1" spans="1:2">
      <c r="A1037157" s="9"/>
      <c r="B1037157" s="9"/>
    </row>
    <row r="1037158" customHeight="1" spans="1:2">
      <c r="A1037158" s="9"/>
      <c r="B1037158" s="9"/>
    </row>
    <row r="1037159" customHeight="1" spans="1:2">
      <c r="A1037159" s="9"/>
      <c r="B1037159" s="9"/>
    </row>
    <row r="1037160" customHeight="1" spans="1:2">
      <c r="A1037160" s="9"/>
      <c r="B1037160" s="9"/>
    </row>
    <row r="1037161" customHeight="1" spans="1:2">
      <c r="A1037161" s="9"/>
      <c r="B1037161" s="9"/>
    </row>
    <row r="1037162" customHeight="1" spans="1:2">
      <c r="A1037162" s="9"/>
      <c r="B1037162" s="9"/>
    </row>
    <row r="1037163" customHeight="1" spans="1:2">
      <c r="A1037163" s="9"/>
      <c r="B1037163" s="9"/>
    </row>
    <row r="1037164" customHeight="1" spans="1:2">
      <c r="A1037164" s="9"/>
      <c r="B1037164" s="9"/>
    </row>
    <row r="1037165" customHeight="1" spans="1:2">
      <c r="A1037165" s="9"/>
      <c r="B1037165" s="9"/>
    </row>
    <row r="1037166" customHeight="1" spans="1:2">
      <c r="A1037166" s="9"/>
      <c r="B1037166" s="9"/>
    </row>
    <row r="1037167" customHeight="1" spans="1:2">
      <c r="A1037167" s="9"/>
      <c r="B1037167" s="9"/>
    </row>
    <row r="1037168" customHeight="1" spans="1:2">
      <c r="A1037168" s="9"/>
      <c r="B1037168" s="9"/>
    </row>
    <row r="1037169" customHeight="1" spans="1:2">
      <c r="A1037169" s="9"/>
      <c r="B1037169" s="9"/>
    </row>
    <row r="1037170" customHeight="1" spans="1:2">
      <c r="A1037170" s="9"/>
      <c r="B1037170" s="9"/>
    </row>
    <row r="1037171" customHeight="1" spans="1:2">
      <c r="A1037171" s="9"/>
      <c r="B1037171" s="9"/>
    </row>
    <row r="1037172" customHeight="1" spans="1:2">
      <c r="A1037172" s="9"/>
      <c r="B1037172" s="9"/>
    </row>
    <row r="1037173" customHeight="1" spans="1:2">
      <c r="A1037173" s="9"/>
      <c r="B1037173" s="9"/>
    </row>
    <row r="1037174" customHeight="1" spans="1:2">
      <c r="A1037174" s="9"/>
      <c r="B1037174" s="9"/>
    </row>
    <row r="1037175" customHeight="1" spans="1:2">
      <c r="A1037175" s="9"/>
      <c r="B1037175" s="9"/>
    </row>
    <row r="1037176" customHeight="1" spans="1:2">
      <c r="A1037176" s="9"/>
      <c r="B1037176" s="9"/>
    </row>
    <row r="1037177" customHeight="1" spans="1:2">
      <c r="A1037177" s="9"/>
      <c r="B1037177" s="9"/>
    </row>
    <row r="1037178" customHeight="1" spans="1:2">
      <c r="A1037178" s="9"/>
      <c r="B1037178" s="9"/>
    </row>
    <row r="1037179" customHeight="1" spans="1:2">
      <c r="A1037179" s="9"/>
      <c r="B1037179" s="9"/>
    </row>
    <row r="1037180" customHeight="1" spans="1:2">
      <c r="A1037180" s="9"/>
      <c r="B1037180" s="9"/>
    </row>
    <row r="1037181" customHeight="1" spans="1:2">
      <c r="A1037181" s="9"/>
      <c r="B1037181" s="9"/>
    </row>
    <row r="1037182" customHeight="1" spans="1:2">
      <c r="A1037182" s="9"/>
      <c r="B1037182" s="9"/>
    </row>
    <row r="1037183" customHeight="1" spans="1:2">
      <c r="A1037183" s="9"/>
      <c r="B1037183" s="9"/>
    </row>
    <row r="1037184" customHeight="1" spans="1:2">
      <c r="A1037184" s="9"/>
      <c r="B1037184" s="9"/>
    </row>
    <row r="1037185" customHeight="1" spans="1:2">
      <c r="A1037185" s="9"/>
      <c r="B1037185" s="9"/>
    </row>
    <row r="1037186" customHeight="1" spans="1:2">
      <c r="A1037186" s="9"/>
      <c r="B1037186" s="9"/>
    </row>
    <row r="1037187" customHeight="1" spans="1:2">
      <c r="A1037187" s="9"/>
      <c r="B1037187" s="9"/>
    </row>
    <row r="1037188" customHeight="1" spans="1:2">
      <c r="A1037188" s="9"/>
      <c r="B1037188" s="9"/>
    </row>
    <row r="1037189" customHeight="1" spans="1:2">
      <c r="A1037189" s="9"/>
      <c r="B1037189" s="9"/>
    </row>
    <row r="1037190" customHeight="1" spans="1:2">
      <c r="A1037190" s="9"/>
      <c r="B1037190" s="9"/>
    </row>
    <row r="1037191" customHeight="1" spans="1:2">
      <c r="A1037191" s="9"/>
      <c r="B1037191" s="9"/>
    </row>
    <row r="1037192" customHeight="1" spans="1:2">
      <c r="A1037192" s="9"/>
      <c r="B1037192" s="9"/>
    </row>
    <row r="1037193" customHeight="1" spans="1:2">
      <c r="A1037193" s="9"/>
      <c r="B1037193" s="9"/>
    </row>
    <row r="1037194" customHeight="1" spans="1:2">
      <c r="A1037194" s="9"/>
      <c r="B1037194" s="9"/>
    </row>
    <row r="1037195" customHeight="1" spans="1:2">
      <c r="A1037195" s="9"/>
      <c r="B1037195" s="9"/>
    </row>
    <row r="1037196" customHeight="1" spans="1:2">
      <c r="A1037196" s="9"/>
      <c r="B1037196" s="9"/>
    </row>
    <row r="1037197" customHeight="1" spans="1:2">
      <c r="A1037197" s="9"/>
      <c r="B1037197" s="9"/>
    </row>
    <row r="1037198" customHeight="1" spans="1:2">
      <c r="A1037198" s="9"/>
      <c r="B1037198" s="9"/>
    </row>
    <row r="1037199" customHeight="1" spans="1:2">
      <c r="A1037199" s="9"/>
      <c r="B1037199" s="9"/>
    </row>
    <row r="1037200" customHeight="1" spans="1:2">
      <c r="A1037200" s="9"/>
      <c r="B1037200" s="9"/>
    </row>
    <row r="1037201" customHeight="1" spans="1:2">
      <c r="A1037201" s="9"/>
      <c r="B1037201" s="9"/>
    </row>
    <row r="1037202" customHeight="1" spans="1:2">
      <c r="A1037202" s="9"/>
      <c r="B1037202" s="9"/>
    </row>
    <row r="1037203" customHeight="1" spans="1:2">
      <c r="A1037203" s="9"/>
      <c r="B1037203" s="9"/>
    </row>
    <row r="1037204" customHeight="1" spans="1:2">
      <c r="A1037204" s="9"/>
      <c r="B1037204" s="9"/>
    </row>
    <row r="1037205" customHeight="1" spans="1:2">
      <c r="A1037205" s="9"/>
      <c r="B1037205" s="9"/>
    </row>
    <row r="1037206" customHeight="1" spans="1:2">
      <c r="A1037206" s="9"/>
      <c r="B1037206" s="9"/>
    </row>
    <row r="1037207" customHeight="1" spans="1:2">
      <c r="A1037207" s="9"/>
      <c r="B1037207" s="9"/>
    </row>
    <row r="1037208" customHeight="1" spans="1:2">
      <c r="A1037208" s="9"/>
      <c r="B1037208" s="9"/>
    </row>
    <row r="1037209" customHeight="1" spans="1:2">
      <c r="A1037209" s="9"/>
      <c r="B1037209" s="9"/>
    </row>
    <row r="1037210" customHeight="1" spans="1:2">
      <c r="A1037210" s="9"/>
      <c r="B1037210" s="9"/>
    </row>
    <row r="1037211" customHeight="1" spans="1:2">
      <c r="A1037211" s="9"/>
      <c r="B1037211" s="9"/>
    </row>
    <row r="1037212" customHeight="1" spans="1:2">
      <c r="A1037212" s="9"/>
      <c r="B1037212" s="9"/>
    </row>
    <row r="1037213" customHeight="1" spans="1:2">
      <c r="A1037213" s="9"/>
      <c r="B1037213" s="9"/>
    </row>
    <row r="1037214" customHeight="1" spans="1:2">
      <c r="A1037214" s="9"/>
      <c r="B1037214" s="9"/>
    </row>
    <row r="1037215" customHeight="1" spans="1:2">
      <c r="A1037215" s="9"/>
      <c r="B1037215" s="9"/>
    </row>
    <row r="1037216" customHeight="1" spans="1:2">
      <c r="A1037216" s="9"/>
      <c r="B1037216" s="9"/>
    </row>
    <row r="1037217" customHeight="1" spans="1:2">
      <c r="A1037217" s="9"/>
      <c r="B1037217" s="9"/>
    </row>
    <row r="1037218" customHeight="1" spans="1:2">
      <c r="A1037218" s="9"/>
      <c r="B1037218" s="9"/>
    </row>
    <row r="1037219" customHeight="1" spans="1:2">
      <c r="A1037219" s="9"/>
      <c r="B1037219" s="9"/>
    </row>
    <row r="1037220" customHeight="1" spans="1:2">
      <c r="A1037220" s="9"/>
      <c r="B1037220" s="9"/>
    </row>
    <row r="1037221" customHeight="1" spans="1:2">
      <c r="A1037221" s="9"/>
      <c r="B1037221" s="9"/>
    </row>
    <row r="1037222" customHeight="1" spans="1:2">
      <c r="A1037222" s="9"/>
      <c r="B1037222" s="9"/>
    </row>
    <row r="1037223" customHeight="1" spans="1:2">
      <c r="A1037223" s="9"/>
      <c r="B1037223" s="9"/>
    </row>
    <row r="1037224" customHeight="1" spans="1:2">
      <c r="A1037224" s="9"/>
      <c r="B1037224" s="9"/>
    </row>
    <row r="1037225" customHeight="1" spans="1:2">
      <c r="A1037225" s="9"/>
      <c r="B1037225" s="9"/>
    </row>
    <row r="1037226" customHeight="1" spans="1:2">
      <c r="A1037226" s="9"/>
      <c r="B1037226" s="9"/>
    </row>
    <row r="1037227" customHeight="1" spans="1:2">
      <c r="A1037227" s="9"/>
      <c r="B1037227" s="9"/>
    </row>
    <row r="1037228" customHeight="1" spans="1:2">
      <c r="A1037228" s="9"/>
      <c r="B1037228" s="9"/>
    </row>
    <row r="1037229" customHeight="1" spans="1:2">
      <c r="A1037229" s="9"/>
      <c r="B1037229" s="9"/>
    </row>
    <row r="1037230" customHeight="1" spans="1:2">
      <c r="A1037230" s="9"/>
      <c r="B1037230" s="9"/>
    </row>
    <row r="1037231" customHeight="1" spans="1:2">
      <c r="A1037231" s="9"/>
      <c r="B1037231" s="9"/>
    </row>
    <row r="1037232" customHeight="1" spans="1:2">
      <c r="A1037232" s="9"/>
      <c r="B1037232" s="9"/>
    </row>
    <row r="1037233" customHeight="1" spans="1:2">
      <c r="A1037233" s="9"/>
      <c r="B1037233" s="9"/>
    </row>
    <row r="1037234" customHeight="1" spans="1:2">
      <c r="A1037234" s="9"/>
      <c r="B1037234" s="9"/>
    </row>
    <row r="1037235" customHeight="1" spans="1:2">
      <c r="A1037235" s="9"/>
      <c r="B1037235" s="9"/>
    </row>
    <row r="1037236" customHeight="1" spans="1:2">
      <c r="A1037236" s="9"/>
      <c r="B1037236" s="9"/>
    </row>
    <row r="1037237" customHeight="1" spans="1:2">
      <c r="A1037237" s="9"/>
      <c r="B1037237" s="9"/>
    </row>
    <row r="1037238" customHeight="1" spans="1:2">
      <c r="A1037238" s="9"/>
      <c r="B1037238" s="9"/>
    </row>
    <row r="1037239" customHeight="1" spans="1:2">
      <c r="A1037239" s="9"/>
      <c r="B1037239" s="9"/>
    </row>
    <row r="1037240" customHeight="1" spans="1:2">
      <c r="A1037240" s="9"/>
      <c r="B1037240" s="9"/>
    </row>
    <row r="1037241" customHeight="1" spans="1:2">
      <c r="A1037241" s="9"/>
      <c r="B1037241" s="9"/>
    </row>
    <row r="1037242" customHeight="1" spans="1:2">
      <c r="A1037242" s="9"/>
      <c r="B1037242" s="9"/>
    </row>
    <row r="1037243" customHeight="1" spans="1:2">
      <c r="A1037243" s="9"/>
      <c r="B1037243" s="9"/>
    </row>
    <row r="1037244" customHeight="1" spans="1:2">
      <c r="A1037244" s="9"/>
      <c r="B1037244" s="9"/>
    </row>
    <row r="1037245" customHeight="1" spans="1:2">
      <c r="A1037245" s="9"/>
      <c r="B1037245" s="9"/>
    </row>
    <row r="1037246" customHeight="1" spans="1:2">
      <c r="A1037246" s="9"/>
      <c r="B1037246" s="9"/>
    </row>
    <row r="1037247" customHeight="1" spans="1:2">
      <c r="A1037247" s="9"/>
      <c r="B1037247" s="9"/>
    </row>
    <row r="1037248" customHeight="1" spans="1:2">
      <c r="A1037248" s="9"/>
      <c r="B1037248" s="9"/>
    </row>
    <row r="1037249" customHeight="1" spans="1:2">
      <c r="A1037249" s="9"/>
      <c r="B1037249" s="9"/>
    </row>
    <row r="1037250" customHeight="1" spans="1:2">
      <c r="A1037250" s="9"/>
      <c r="B1037250" s="9"/>
    </row>
    <row r="1037251" customHeight="1" spans="1:2">
      <c r="A1037251" s="9"/>
      <c r="B1037251" s="9"/>
    </row>
    <row r="1037252" customHeight="1" spans="1:2">
      <c r="A1037252" s="9"/>
      <c r="B1037252" s="9"/>
    </row>
    <row r="1037253" customHeight="1" spans="1:2">
      <c r="A1037253" s="9"/>
      <c r="B1037253" s="9"/>
    </row>
    <row r="1037254" customHeight="1" spans="1:2">
      <c r="A1037254" s="9"/>
      <c r="B1037254" s="9"/>
    </row>
    <row r="1037255" customHeight="1" spans="1:2">
      <c r="A1037255" s="9"/>
      <c r="B1037255" s="9"/>
    </row>
    <row r="1037256" customHeight="1" spans="1:2">
      <c r="A1037256" s="9"/>
      <c r="B1037256" s="9"/>
    </row>
    <row r="1037257" customHeight="1" spans="1:2">
      <c r="A1037257" s="9"/>
      <c r="B1037257" s="9"/>
    </row>
    <row r="1037258" customHeight="1" spans="1:2">
      <c r="A1037258" s="9"/>
      <c r="B1037258" s="9"/>
    </row>
    <row r="1037259" customHeight="1" spans="1:2">
      <c r="A1037259" s="9"/>
      <c r="B1037259" s="9"/>
    </row>
    <row r="1037260" customHeight="1" spans="1:2">
      <c r="A1037260" s="9"/>
      <c r="B1037260" s="9"/>
    </row>
    <row r="1037261" customHeight="1" spans="1:2">
      <c r="A1037261" s="9"/>
      <c r="B1037261" s="9"/>
    </row>
    <row r="1037262" customHeight="1" spans="1:2">
      <c r="A1037262" s="9"/>
      <c r="B1037262" s="9"/>
    </row>
    <row r="1037263" customHeight="1" spans="1:2">
      <c r="A1037263" s="9"/>
      <c r="B1037263" s="9"/>
    </row>
    <row r="1037264" customHeight="1" spans="1:2">
      <c r="A1037264" s="9"/>
      <c r="B1037264" s="9"/>
    </row>
    <row r="1037265" customHeight="1" spans="1:2">
      <c r="A1037265" s="9"/>
      <c r="B1037265" s="9"/>
    </row>
    <row r="1037266" customHeight="1" spans="1:2">
      <c r="A1037266" s="9"/>
      <c r="B1037266" s="9"/>
    </row>
    <row r="1037267" customHeight="1" spans="1:2">
      <c r="A1037267" s="9"/>
      <c r="B1037267" s="9"/>
    </row>
    <row r="1037268" customHeight="1" spans="1:2">
      <c r="A1037268" s="9"/>
      <c r="B1037268" s="9"/>
    </row>
    <row r="1037269" customHeight="1" spans="1:2">
      <c r="A1037269" s="9"/>
      <c r="B1037269" s="9"/>
    </row>
    <row r="1037270" customHeight="1" spans="1:2">
      <c r="A1037270" s="9"/>
      <c r="B1037270" s="9"/>
    </row>
    <row r="1037271" customHeight="1" spans="1:2">
      <c r="A1037271" s="9"/>
      <c r="B1037271" s="9"/>
    </row>
    <row r="1037272" customHeight="1" spans="1:2">
      <c r="A1037272" s="9"/>
      <c r="B1037272" s="9"/>
    </row>
    <row r="1037273" customHeight="1" spans="1:2">
      <c r="A1037273" s="9"/>
      <c r="B1037273" s="9"/>
    </row>
    <row r="1037274" customHeight="1" spans="1:2">
      <c r="A1037274" s="9"/>
      <c r="B1037274" s="9"/>
    </row>
    <row r="1037275" customHeight="1" spans="1:2">
      <c r="A1037275" s="9"/>
      <c r="B1037275" s="9"/>
    </row>
    <row r="1037276" customHeight="1" spans="1:2">
      <c r="A1037276" s="9"/>
      <c r="B1037276" s="9"/>
    </row>
    <row r="1037277" customHeight="1" spans="1:2">
      <c r="A1037277" s="9"/>
      <c r="B1037277" s="9"/>
    </row>
    <row r="1037278" customHeight="1" spans="1:2">
      <c r="A1037278" s="9"/>
      <c r="B1037278" s="9"/>
    </row>
    <row r="1037279" customHeight="1" spans="1:2">
      <c r="A1037279" s="9"/>
      <c r="B1037279" s="9"/>
    </row>
    <row r="1037280" customHeight="1" spans="1:2">
      <c r="A1037280" s="9"/>
      <c r="B1037280" s="9"/>
    </row>
    <row r="1037281" customHeight="1" spans="1:2">
      <c r="A1037281" s="9"/>
      <c r="B1037281" s="9"/>
    </row>
    <row r="1037282" customHeight="1" spans="1:2">
      <c r="A1037282" s="9"/>
      <c r="B1037282" s="9"/>
    </row>
    <row r="1037283" customHeight="1" spans="1:2">
      <c r="A1037283" s="9"/>
      <c r="B1037283" s="9"/>
    </row>
    <row r="1037284" customHeight="1" spans="1:2">
      <c r="A1037284" s="9"/>
      <c r="B1037284" s="9"/>
    </row>
    <row r="1037285" customHeight="1" spans="1:2">
      <c r="A1037285" s="9"/>
      <c r="B1037285" s="9"/>
    </row>
    <row r="1037286" customHeight="1" spans="1:2">
      <c r="A1037286" s="9"/>
      <c r="B1037286" s="9"/>
    </row>
    <row r="1037287" customHeight="1" spans="1:2">
      <c r="A1037287" s="9"/>
      <c r="B1037287" s="9"/>
    </row>
    <row r="1037288" customHeight="1" spans="1:2">
      <c r="A1037288" s="9"/>
      <c r="B1037288" s="9"/>
    </row>
    <row r="1037289" customHeight="1" spans="1:2">
      <c r="A1037289" s="9"/>
      <c r="B1037289" s="9"/>
    </row>
    <row r="1037290" customHeight="1" spans="1:2">
      <c r="A1037290" s="9"/>
      <c r="B1037290" s="9"/>
    </row>
    <row r="1037291" customHeight="1" spans="1:2">
      <c r="A1037291" s="9"/>
      <c r="B1037291" s="9"/>
    </row>
    <row r="1037292" customHeight="1" spans="1:2">
      <c r="A1037292" s="9"/>
      <c r="B1037292" s="9"/>
    </row>
    <row r="1037293" customHeight="1" spans="1:2">
      <c r="A1037293" s="9"/>
      <c r="B1037293" s="9"/>
    </row>
    <row r="1037294" customHeight="1" spans="1:2">
      <c r="A1037294" s="9"/>
      <c r="B1037294" s="9"/>
    </row>
    <row r="1037295" customHeight="1" spans="1:2">
      <c r="A1037295" s="9"/>
      <c r="B1037295" s="9"/>
    </row>
    <row r="1037296" customHeight="1" spans="1:2">
      <c r="A1037296" s="9"/>
      <c r="B1037296" s="9"/>
    </row>
    <row r="1037297" customHeight="1" spans="1:2">
      <c r="A1037297" s="9"/>
      <c r="B1037297" s="9"/>
    </row>
    <row r="1037298" customHeight="1" spans="1:2">
      <c r="A1037298" s="9"/>
      <c r="B1037298" s="9"/>
    </row>
    <row r="1037299" customHeight="1" spans="1:2">
      <c r="A1037299" s="9"/>
      <c r="B1037299" s="9"/>
    </row>
    <row r="1037300" customHeight="1" spans="1:2">
      <c r="A1037300" s="9"/>
      <c r="B1037300" s="9"/>
    </row>
    <row r="1037301" customHeight="1" spans="1:2">
      <c r="A1037301" s="9"/>
      <c r="B1037301" s="9"/>
    </row>
    <row r="1037302" customHeight="1" spans="1:2">
      <c r="A1037302" s="9"/>
      <c r="B1037302" s="9"/>
    </row>
    <row r="1037303" customHeight="1" spans="1:2">
      <c r="A1037303" s="9"/>
      <c r="B1037303" s="9"/>
    </row>
    <row r="1037304" customHeight="1" spans="1:2">
      <c r="A1037304" s="9"/>
      <c r="B1037304" s="9"/>
    </row>
    <row r="1037305" customHeight="1" spans="1:2">
      <c r="A1037305" s="9"/>
      <c r="B1037305" s="9"/>
    </row>
    <row r="1037306" customHeight="1" spans="1:2">
      <c r="A1037306" s="9"/>
      <c r="B1037306" s="9"/>
    </row>
    <row r="1037307" customHeight="1" spans="1:2">
      <c r="A1037307" s="9"/>
      <c r="B1037307" s="9"/>
    </row>
    <row r="1037308" customHeight="1" spans="1:2">
      <c r="A1037308" s="9"/>
      <c r="B1037308" s="9"/>
    </row>
    <row r="1037309" customHeight="1" spans="1:2">
      <c r="A1037309" s="9"/>
      <c r="B1037309" s="9"/>
    </row>
    <row r="1037310" customHeight="1" spans="1:2">
      <c r="A1037310" s="9"/>
      <c r="B1037310" s="9"/>
    </row>
    <row r="1037311" customHeight="1" spans="1:2">
      <c r="A1037311" s="9"/>
      <c r="B1037311" s="9"/>
    </row>
    <row r="1037312" customHeight="1" spans="1:2">
      <c r="A1037312" s="9"/>
      <c r="B1037312" s="9"/>
    </row>
    <row r="1037313" customHeight="1" spans="1:2">
      <c r="A1037313" s="9"/>
      <c r="B1037313" s="9"/>
    </row>
    <row r="1037314" customHeight="1" spans="1:2">
      <c r="A1037314" s="9"/>
      <c r="B1037314" s="9"/>
    </row>
    <row r="1037315" customHeight="1" spans="1:2">
      <c r="A1037315" s="9"/>
      <c r="B1037315" s="9"/>
    </row>
    <row r="1037316" customHeight="1" spans="1:2">
      <c r="A1037316" s="9"/>
      <c r="B1037316" s="9"/>
    </row>
    <row r="1037317" customHeight="1" spans="1:2">
      <c r="A1037317" s="9"/>
      <c r="B1037317" s="9"/>
    </row>
    <row r="1037318" customHeight="1" spans="1:2">
      <c r="A1037318" s="9"/>
      <c r="B1037318" s="9"/>
    </row>
    <row r="1037319" customHeight="1" spans="1:2">
      <c r="A1037319" s="9"/>
      <c r="B1037319" s="9"/>
    </row>
    <row r="1037320" customHeight="1" spans="1:2">
      <c r="A1037320" s="9"/>
      <c r="B1037320" s="9"/>
    </row>
    <row r="1037321" customHeight="1" spans="1:2">
      <c r="A1037321" s="9"/>
      <c r="B1037321" s="9"/>
    </row>
    <row r="1037322" customHeight="1" spans="1:2">
      <c r="A1037322" s="9"/>
      <c r="B1037322" s="9"/>
    </row>
    <row r="1037323" customHeight="1" spans="1:2">
      <c r="A1037323" s="9"/>
      <c r="B1037323" s="9"/>
    </row>
    <row r="1037324" customHeight="1" spans="1:2">
      <c r="A1037324" s="9"/>
      <c r="B1037324" s="9"/>
    </row>
    <row r="1037325" customHeight="1" spans="1:2">
      <c r="A1037325" s="9"/>
      <c r="B1037325" s="9"/>
    </row>
    <row r="1037326" customHeight="1" spans="1:2">
      <c r="A1037326" s="9"/>
      <c r="B1037326" s="9"/>
    </row>
    <row r="1037327" customHeight="1" spans="1:2">
      <c r="A1037327" s="9"/>
      <c r="B1037327" s="9"/>
    </row>
    <row r="1037328" customHeight="1" spans="1:2">
      <c r="A1037328" s="9"/>
      <c r="B1037328" s="9"/>
    </row>
    <row r="1037329" customHeight="1" spans="1:2">
      <c r="A1037329" s="9"/>
      <c r="B1037329" s="9"/>
    </row>
    <row r="1037330" customHeight="1" spans="1:2">
      <c r="A1037330" s="9"/>
      <c r="B1037330" s="9"/>
    </row>
    <row r="1037331" customHeight="1" spans="1:2">
      <c r="A1037331" s="9"/>
      <c r="B1037331" s="9"/>
    </row>
    <row r="1037332" customHeight="1" spans="1:2">
      <c r="A1037332" s="9"/>
      <c r="B1037332" s="9"/>
    </row>
    <row r="1037333" customHeight="1" spans="1:2">
      <c r="A1037333" s="9"/>
      <c r="B1037333" s="9"/>
    </row>
    <row r="1037334" customHeight="1" spans="1:2">
      <c r="A1037334" s="9"/>
      <c r="B1037334" s="9"/>
    </row>
    <row r="1037335" customHeight="1" spans="1:2">
      <c r="A1037335" s="9"/>
      <c r="B1037335" s="9"/>
    </row>
    <row r="1037336" customHeight="1" spans="1:2">
      <c r="A1037336" s="9"/>
      <c r="B1037336" s="9"/>
    </row>
    <row r="1037337" customHeight="1" spans="1:2">
      <c r="A1037337" s="9"/>
      <c r="B1037337" s="9"/>
    </row>
    <row r="1037338" customHeight="1" spans="1:2">
      <c r="A1037338" s="9"/>
      <c r="B1037338" s="9"/>
    </row>
    <row r="1037339" customHeight="1" spans="1:2">
      <c r="A1037339" s="9"/>
      <c r="B1037339" s="9"/>
    </row>
    <row r="1037340" customHeight="1" spans="1:2">
      <c r="A1037340" s="9"/>
      <c r="B1037340" s="9"/>
    </row>
    <row r="1037341" customHeight="1" spans="1:2">
      <c r="A1037341" s="9"/>
      <c r="B1037341" s="9"/>
    </row>
    <row r="1037342" customHeight="1" spans="1:2">
      <c r="A1037342" s="9"/>
      <c r="B1037342" s="9"/>
    </row>
    <row r="1037343" customHeight="1" spans="1:2">
      <c r="A1037343" s="9"/>
      <c r="B1037343" s="9"/>
    </row>
    <row r="1037344" customHeight="1" spans="1:2">
      <c r="A1037344" s="9"/>
      <c r="B1037344" s="9"/>
    </row>
    <row r="1037345" customHeight="1" spans="1:2">
      <c r="A1037345" s="9"/>
      <c r="B1037345" s="9"/>
    </row>
    <row r="1037346" customHeight="1" spans="1:2">
      <c r="A1037346" s="9"/>
      <c r="B1037346" s="9"/>
    </row>
    <row r="1037347" customHeight="1" spans="1:2">
      <c r="A1037347" s="9"/>
      <c r="B1037347" s="9"/>
    </row>
    <row r="1037348" customHeight="1" spans="1:2">
      <c r="A1037348" s="9"/>
      <c r="B1037348" s="9"/>
    </row>
    <row r="1037349" customHeight="1" spans="1:2">
      <c r="A1037349" s="9"/>
      <c r="B1037349" s="9"/>
    </row>
    <row r="1037350" customHeight="1" spans="1:2">
      <c r="A1037350" s="9"/>
      <c r="B1037350" s="9"/>
    </row>
    <row r="1037351" customHeight="1" spans="1:2">
      <c r="A1037351" s="9"/>
      <c r="B1037351" s="9"/>
    </row>
    <row r="1037352" customHeight="1" spans="1:2">
      <c r="A1037352" s="9"/>
      <c r="B1037352" s="9"/>
    </row>
    <row r="1037353" customHeight="1" spans="1:2">
      <c r="A1037353" s="9"/>
      <c r="B1037353" s="9"/>
    </row>
    <row r="1037354" customHeight="1" spans="1:2">
      <c r="A1037354" s="9"/>
      <c r="B1037354" s="9"/>
    </row>
    <row r="1037355" customHeight="1" spans="1:2">
      <c r="A1037355" s="9"/>
      <c r="B1037355" s="9"/>
    </row>
    <row r="1037356" customHeight="1" spans="1:2">
      <c r="A1037356" s="9"/>
      <c r="B1037356" s="9"/>
    </row>
    <row r="1037357" customHeight="1" spans="1:2">
      <c r="A1037357" s="9"/>
      <c r="B1037357" s="9"/>
    </row>
    <row r="1037358" customHeight="1" spans="1:2">
      <c r="A1037358" s="9"/>
      <c r="B1037358" s="9"/>
    </row>
    <row r="1037359" customHeight="1" spans="1:2">
      <c r="A1037359" s="9"/>
      <c r="B1037359" s="9"/>
    </row>
    <row r="1037360" customHeight="1" spans="1:2">
      <c r="A1037360" s="9"/>
      <c r="B1037360" s="9"/>
    </row>
    <row r="1037361" customHeight="1" spans="1:2">
      <c r="A1037361" s="9"/>
      <c r="B1037361" s="9"/>
    </row>
    <row r="1037362" customHeight="1" spans="1:2">
      <c r="A1037362" s="9"/>
      <c r="B1037362" s="9"/>
    </row>
    <row r="1037363" customHeight="1" spans="1:2">
      <c r="A1037363" s="9"/>
      <c r="B1037363" s="9"/>
    </row>
    <row r="1037364" customHeight="1" spans="1:2">
      <c r="A1037364" s="9"/>
      <c r="B1037364" s="9"/>
    </row>
    <row r="1037365" customHeight="1" spans="1:2">
      <c r="A1037365" s="9"/>
      <c r="B1037365" s="9"/>
    </row>
    <row r="1037366" customHeight="1" spans="1:2">
      <c r="A1037366" s="9"/>
      <c r="B1037366" s="9"/>
    </row>
    <row r="1037367" customHeight="1" spans="1:2">
      <c r="A1037367" s="9"/>
      <c r="B1037367" s="9"/>
    </row>
    <row r="1037368" customHeight="1" spans="1:2">
      <c r="A1037368" s="9"/>
      <c r="B1037368" s="9"/>
    </row>
    <row r="1037369" customHeight="1" spans="1:2">
      <c r="A1037369" s="9"/>
      <c r="B1037369" s="9"/>
    </row>
    <row r="1037370" customHeight="1" spans="1:2">
      <c r="A1037370" s="9"/>
      <c r="B1037370" s="9"/>
    </row>
    <row r="1037371" customHeight="1" spans="1:2">
      <c r="A1037371" s="9"/>
      <c r="B1037371" s="9"/>
    </row>
    <row r="1037372" customHeight="1" spans="1:2">
      <c r="A1037372" s="9"/>
      <c r="B1037372" s="9"/>
    </row>
    <row r="1037373" customHeight="1" spans="1:2">
      <c r="A1037373" s="9"/>
      <c r="B1037373" s="9"/>
    </row>
    <row r="1037374" customHeight="1" spans="1:2">
      <c r="A1037374" s="9"/>
      <c r="B1037374" s="9"/>
    </row>
    <row r="1037375" customHeight="1" spans="1:2">
      <c r="A1037375" s="9"/>
      <c r="B1037375" s="9"/>
    </row>
    <row r="1037376" customHeight="1" spans="1:2">
      <c r="A1037376" s="9"/>
      <c r="B1037376" s="9"/>
    </row>
    <row r="1037377" customHeight="1" spans="1:2">
      <c r="A1037377" s="9"/>
      <c r="B1037377" s="9"/>
    </row>
    <row r="1037378" customHeight="1" spans="1:2">
      <c r="A1037378" s="9"/>
      <c r="B1037378" s="9"/>
    </row>
    <row r="1037379" customHeight="1" spans="1:2">
      <c r="A1037379" s="9"/>
      <c r="B1037379" s="9"/>
    </row>
    <row r="1037380" customHeight="1" spans="1:2">
      <c r="A1037380" s="9"/>
      <c r="B1037380" s="9"/>
    </row>
    <row r="1037381" customHeight="1" spans="1:2">
      <c r="A1037381" s="9"/>
      <c r="B1037381" s="9"/>
    </row>
    <row r="1037382" customHeight="1" spans="1:2">
      <c r="A1037382" s="9"/>
      <c r="B1037382" s="9"/>
    </row>
    <row r="1037383" customHeight="1" spans="1:2">
      <c r="A1037383" s="9"/>
      <c r="B1037383" s="9"/>
    </row>
    <row r="1037384" customHeight="1" spans="1:2">
      <c r="A1037384" s="9"/>
      <c r="B1037384" s="9"/>
    </row>
    <row r="1037385" customHeight="1" spans="1:2">
      <c r="A1037385" s="9"/>
      <c r="B1037385" s="9"/>
    </row>
    <row r="1037386" customHeight="1" spans="1:2">
      <c r="A1037386" s="9"/>
      <c r="B1037386" s="9"/>
    </row>
    <row r="1037387" customHeight="1" spans="1:2">
      <c r="A1037387" s="9"/>
      <c r="B1037387" s="9"/>
    </row>
    <row r="1037388" customHeight="1" spans="1:2">
      <c r="A1037388" s="9"/>
      <c r="B1037388" s="9"/>
    </row>
    <row r="1037389" customHeight="1" spans="1:2">
      <c r="A1037389" s="9"/>
      <c r="B1037389" s="9"/>
    </row>
    <row r="1037390" customHeight="1" spans="1:2">
      <c r="A1037390" s="9"/>
      <c r="B1037390" s="9"/>
    </row>
    <row r="1037391" customHeight="1" spans="1:2">
      <c r="A1037391" s="9"/>
      <c r="B1037391" s="9"/>
    </row>
    <row r="1037392" customHeight="1" spans="1:2">
      <c r="A1037392" s="9"/>
      <c r="B1037392" s="9"/>
    </row>
    <row r="1037393" customHeight="1" spans="1:2">
      <c r="A1037393" s="9"/>
      <c r="B1037393" s="9"/>
    </row>
    <row r="1037394" customHeight="1" spans="1:2">
      <c r="A1037394" s="9"/>
      <c r="B1037394" s="9"/>
    </row>
    <row r="1037395" customHeight="1" spans="1:2">
      <c r="A1037395" s="9"/>
      <c r="B1037395" s="9"/>
    </row>
    <row r="1037396" customHeight="1" spans="1:2">
      <c r="A1037396" s="9"/>
      <c r="B1037396" s="9"/>
    </row>
    <row r="1037397" customHeight="1" spans="1:2">
      <c r="A1037397" s="9"/>
      <c r="B1037397" s="9"/>
    </row>
    <row r="1037398" customHeight="1" spans="1:2">
      <c r="A1037398" s="9"/>
      <c r="B1037398" s="9"/>
    </row>
    <row r="1037399" customHeight="1" spans="1:2">
      <c r="A1037399" s="9"/>
      <c r="B1037399" s="9"/>
    </row>
    <row r="1037400" customHeight="1" spans="1:2">
      <c r="A1037400" s="9"/>
      <c r="B1037400" s="9"/>
    </row>
    <row r="1037401" customHeight="1" spans="1:2">
      <c r="A1037401" s="9"/>
      <c r="B1037401" s="9"/>
    </row>
    <row r="1037402" customHeight="1" spans="1:2">
      <c r="A1037402" s="9"/>
      <c r="B1037402" s="9"/>
    </row>
    <row r="1037403" customHeight="1" spans="1:2">
      <c r="A1037403" s="9"/>
      <c r="B1037403" s="9"/>
    </row>
    <row r="1037404" customHeight="1" spans="1:2">
      <c r="A1037404" s="9"/>
      <c r="B1037404" s="9"/>
    </row>
    <row r="1037405" customHeight="1" spans="1:2">
      <c r="A1037405" s="9"/>
      <c r="B1037405" s="9"/>
    </row>
    <row r="1037406" customHeight="1" spans="1:2">
      <c r="A1037406" s="9"/>
      <c r="B1037406" s="9"/>
    </row>
    <row r="1037407" customHeight="1" spans="1:2">
      <c r="A1037407" s="9"/>
      <c r="B1037407" s="9"/>
    </row>
    <row r="1037408" customHeight="1" spans="1:2">
      <c r="A1037408" s="9"/>
      <c r="B1037408" s="9"/>
    </row>
    <row r="1037409" customHeight="1" spans="1:2">
      <c r="A1037409" s="9"/>
      <c r="B1037409" s="9"/>
    </row>
    <row r="1037410" customHeight="1" spans="1:2">
      <c r="A1037410" s="9"/>
      <c r="B1037410" s="9"/>
    </row>
    <row r="1037411" customHeight="1" spans="1:2">
      <c r="A1037411" s="9"/>
      <c r="B1037411" s="9"/>
    </row>
    <row r="1037412" customHeight="1" spans="1:2">
      <c r="A1037412" s="9"/>
      <c r="B1037412" s="9"/>
    </row>
    <row r="1037413" customHeight="1" spans="1:2">
      <c r="A1037413" s="9"/>
      <c r="B1037413" s="9"/>
    </row>
    <row r="1037414" customHeight="1" spans="1:2">
      <c r="A1037414" s="9"/>
      <c r="B1037414" s="9"/>
    </row>
    <row r="1037415" customHeight="1" spans="1:2">
      <c r="A1037415" s="9"/>
      <c r="B1037415" s="9"/>
    </row>
    <row r="1037416" customHeight="1" spans="1:2">
      <c r="A1037416" s="9"/>
      <c r="B1037416" s="9"/>
    </row>
    <row r="1037417" customHeight="1" spans="1:2">
      <c r="A1037417" s="9"/>
      <c r="B1037417" s="9"/>
    </row>
    <row r="1037418" customHeight="1" spans="1:2">
      <c r="A1037418" s="9"/>
      <c r="B1037418" s="9"/>
    </row>
    <row r="1037419" customHeight="1" spans="1:2">
      <c r="A1037419" s="9"/>
      <c r="B1037419" s="9"/>
    </row>
    <row r="1037420" customHeight="1" spans="1:2">
      <c r="A1037420" s="9"/>
      <c r="B1037420" s="9"/>
    </row>
    <row r="1037421" customHeight="1" spans="1:2">
      <c r="A1037421" s="9"/>
      <c r="B1037421" s="9"/>
    </row>
    <row r="1037422" customHeight="1" spans="1:2">
      <c r="A1037422" s="9"/>
      <c r="B1037422" s="9"/>
    </row>
    <row r="1037423" customHeight="1" spans="1:2">
      <c r="A1037423" s="9"/>
      <c r="B1037423" s="9"/>
    </row>
    <row r="1037424" customHeight="1" spans="1:2">
      <c r="A1037424" s="9"/>
      <c r="B1037424" s="9"/>
    </row>
    <row r="1037425" customHeight="1" spans="1:2">
      <c r="A1037425" s="9"/>
      <c r="B1037425" s="9"/>
    </row>
    <row r="1037426" customHeight="1" spans="1:2">
      <c r="A1037426" s="9"/>
      <c r="B1037426" s="9"/>
    </row>
    <row r="1037427" customHeight="1" spans="1:2">
      <c r="A1037427" s="9"/>
      <c r="B1037427" s="9"/>
    </row>
    <row r="1037428" customHeight="1" spans="1:2">
      <c r="A1037428" s="9"/>
      <c r="B1037428" s="9"/>
    </row>
    <row r="1037429" customHeight="1" spans="1:2">
      <c r="A1037429" s="9"/>
      <c r="B1037429" s="9"/>
    </row>
    <row r="1037430" customHeight="1" spans="1:2">
      <c r="A1037430" s="9"/>
      <c r="B1037430" s="9"/>
    </row>
    <row r="1037431" customHeight="1" spans="1:2">
      <c r="A1037431" s="9"/>
      <c r="B1037431" s="9"/>
    </row>
    <row r="1037432" customHeight="1" spans="1:2">
      <c r="A1037432" s="9"/>
      <c r="B1037432" s="9"/>
    </row>
    <row r="1037433" customHeight="1" spans="1:2">
      <c r="A1037433" s="9"/>
      <c r="B1037433" s="9"/>
    </row>
    <row r="1037434" customHeight="1" spans="1:2">
      <c r="A1037434" s="9"/>
      <c r="B1037434" s="9"/>
    </row>
    <row r="1037435" customHeight="1" spans="1:2">
      <c r="A1037435" s="9"/>
      <c r="B1037435" s="9"/>
    </row>
    <row r="1037436" customHeight="1" spans="1:2">
      <c r="A1037436" s="9"/>
      <c r="B1037436" s="9"/>
    </row>
    <row r="1037437" customHeight="1" spans="1:2">
      <c r="A1037437" s="9"/>
      <c r="B1037437" s="9"/>
    </row>
    <row r="1037438" customHeight="1" spans="1:2">
      <c r="A1037438" s="9"/>
      <c r="B1037438" s="9"/>
    </row>
    <row r="1037439" customHeight="1" spans="1:2">
      <c r="A1037439" s="9"/>
      <c r="B1037439" s="9"/>
    </row>
    <row r="1037440" customHeight="1" spans="1:2">
      <c r="A1037440" s="9"/>
      <c r="B1037440" s="9"/>
    </row>
    <row r="1037441" customHeight="1" spans="1:2">
      <c r="A1037441" s="9"/>
      <c r="B1037441" s="9"/>
    </row>
    <row r="1037442" customHeight="1" spans="1:2">
      <c r="A1037442" s="9"/>
      <c r="B1037442" s="9"/>
    </row>
    <row r="1037443" customHeight="1" spans="1:2">
      <c r="A1037443" s="9"/>
      <c r="B1037443" s="9"/>
    </row>
    <row r="1037444" customHeight="1" spans="1:2">
      <c r="A1037444" s="9"/>
      <c r="B1037444" s="9"/>
    </row>
    <row r="1037445" customHeight="1" spans="1:2">
      <c r="A1037445" s="9"/>
      <c r="B1037445" s="9"/>
    </row>
    <row r="1037446" customHeight="1" spans="1:2">
      <c r="A1037446" s="9"/>
      <c r="B1037446" s="9"/>
    </row>
    <row r="1037447" customHeight="1" spans="1:2">
      <c r="A1037447" s="9"/>
      <c r="B1037447" s="9"/>
    </row>
    <row r="1037448" customHeight="1" spans="1:2">
      <c r="A1037448" s="9"/>
      <c r="B1037448" s="9"/>
    </row>
    <row r="1037449" customHeight="1" spans="1:2">
      <c r="A1037449" s="9"/>
      <c r="B1037449" s="9"/>
    </row>
    <row r="1037450" customHeight="1" spans="1:2">
      <c r="A1037450" s="9"/>
      <c r="B1037450" s="9"/>
    </row>
    <row r="1037451" customHeight="1" spans="1:2">
      <c r="A1037451" s="9"/>
      <c r="B1037451" s="9"/>
    </row>
    <row r="1037452" customHeight="1" spans="1:2">
      <c r="A1037452" s="9"/>
      <c r="B1037452" s="9"/>
    </row>
    <row r="1037453" customHeight="1" spans="1:2">
      <c r="A1037453" s="9"/>
      <c r="B1037453" s="9"/>
    </row>
    <row r="1037454" customHeight="1" spans="1:2">
      <c r="A1037454" s="9"/>
      <c r="B1037454" s="9"/>
    </row>
    <row r="1037455" customHeight="1" spans="1:2">
      <c r="A1037455" s="9"/>
      <c r="B1037455" s="9"/>
    </row>
    <row r="1037456" customHeight="1" spans="1:2">
      <c r="A1037456" s="9"/>
      <c r="B1037456" s="9"/>
    </row>
    <row r="1037457" customHeight="1" spans="1:2">
      <c r="A1037457" s="9"/>
      <c r="B1037457" s="9"/>
    </row>
    <row r="1037458" customHeight="1" spans="1:2">
      <c r="A1037458" s="9"/>
      <c r="B1037458" s="9"/>
    </row>
    <row r="1037459" customHeight="1" spans="1:2">
      <c r="A1037459" s="9"/>
      <c r="B1037459" s="9"/>
    </row>
    <row r="1037460" customHeight="1" spans="1:2">
      <c r="A1037460" s="9"/>
      <c r="B1037460" s="9"/>
    </row>
    <row r="1037461" customHeight="1" spans="1:2">
      <c r="A1037461" s="9"/>
      <c r="B1037461" s="9"/>
    </row>
    <row r="1037462" customHeight="1" spans="1:2">
      <c r="A1037462" s="9"/>
      <c r="B1037462" s="9"/>
    </row>
    <row r="1037463" customHeight="1" spans="1:2">
      <c r="A1037463" s="9"/>
      <c r="B1037463" s="9"/>
    </row>
    <row r="1037464" customHeight="1" spans="1:2">
      <c r="A1037464" s="9"/>
      <c r="B1037464" s="9"/>
    </row>
    <row r="1037465" customHeight="1" spans="1:2">
      <c r="A1037465" s="9"/>
      <c r="B1037465" s="9"/>
    </row>
    <row r="1037466" customHeight="1" spans="1:2">
      <c r="A1037466" s="9"/>
      <c r="B1037466" s="9"/>
    </row>
    <row r="1037467" customHeight="1" spans="1:2">
      <c r="A1037467" s="9"/>
      <c r="B1037467" s="9"/>
    </row>
    <row r="1037468" customHeight="1" spans="1:2">
      <c r="A1037468" s="9"/>
      <c r="B1037468" s="9"/>
    </row>
    <row r="1037469" customHeight="1" spans="1:2">
      <c r="A1037469" s="9"/>
      <c r="B1037469" s="9"/>
    </row>
    <row r="1037470" customHeight="1" spans="1:2">
      <c r="A1037470" s="9"/>
      <c r="B1037470" s="9"/>
    </row>
    <row r="1037471" customHeight="1" spans="1:2">
      <c r="A1037471" s="9"/>
      <c r="B1037471" s="9"/>
    </row>
    <row r="1037472" customHeight="1" spans="1:2">
      <c r="A1037472" s="9"/>
      <c r="B1037472" s="9"/>
    </row>
    <row r="1037473" customHeight="1" spans="1:2">
      <c r="A1037473" s="9"/>
      <c r="B1037473" s="9"/>
    </row>
    <row r="1037474" customHeight="1" spans="1:2">
      <c r="A1037474" s="9"/>
      <c r="B1037474" s="9"/>
    </row>
    <row r="1037475" customHeight="1" spans="1:2">
      <c r="A1037475" s="9"/>
      <c r="B1037475" s="9"/>
    </row>
    <row r="1037476" customHeight="1" spans="1:2">
      <c r="A1037476" s="9"/>
      <c r="B1037476" s="9"/>
    </row>
    <row r="1037477" customHeight="1" spans="1:2">
      <c r="A1037477" s="9"/>
      <c r="B1037477" s="9"/>
    </row>
    <row r="1037478" customHeight="1" spans="1:2">
      <c r="A1037478" s="9"/>
      <c r="B1037478" s="9"/>
    </row>
    <row r="1037479" customHeight="1" spans="1:2">
      <c r="A1037479" s="9"/>
      <c r="B1037479" s="9"/>
    </row>
    <row r="1037480" customHeight="1" spans="1:2">
      <c r="A1037480" s="9"/>
      <c r="B1037480" s="9"/>
    </row>
    <row r="1037481" customHeight="1" spans="1:2">
      <c r="A1037481" s="9"/>
      <c r="B1037481" s="9"/>
    </row>
    <row r="1037482" customHeight="1" spans="1:2">
      <c r="A1037482" s="9"/>
      <c r="B1037482" s="9"/>
    </row>
    <row r="1037483" customHeight="1" spans="1:2">
      <c r="A1037483" s="9"/>
      <c r="B1037483" s="9"/>
    </row>
    <row r="1037484" customHeight="1" spans="1:2">
      <c r="A1037484" s="9"/>
      <c r="B1037484" s="9"/>
    </row>
    <row r="1037485" customHeight="1" spans="1:2">
      <c r="A1037485" s="9"/>
      <c r="B1037485" s="9"/>
    </row>
    <row r="1037486" customHeight="1" spans="1:2">
      <c r="A1037486" s="9"/>
      <c r="B1037486" s="9"/>
    </row>
    <row r="1037487" customHeight="1" spans="1:2">
      <c r="A1037487" s="9"/>
      <c r="B1037487" s="9"/>
    </row>
    <row r="1037488" customHeight="1" spans="1:2">
      <c r="A1037488" s="9"/>
      <c r="B1037488" s="9"/>
    </row>
    <row r="1037489" customHeight="1" spans="1:2">
      <c r="A1037489" s="9"/>
      <c r="B1037489" s="9"/>
    </row>
    <row r="1037490" customHeight="1" spans="1:2">
      <c r="A1037490" s="9"/>
      <c r="B1037490" s="9"/>
    </row>
    <row r="1037491" customHeight="1" spans="1:2">
      <c r="A1037491" s="9"/>
      <c r="B1037491" s="9"/>
    </row>
    <row r="1037492" customHeight="1" spans="1:2">
      <c r="A1037492" s="9"/>
      <c r="B1037492" s="9"/>
    </row>
    <row r="1037493" customHeight="1" spans="1:2">
      <c r="A1037493" s="9"/>
      <c r="B1037493" s="9"/>
    </row>
    <row r="1037494" customHeight="1" spans="1:2">
      <c r="A1037494" s="9"/>
      <c r="B1037494" s="9"/>
    </row>
    <row r="1037495" customHeight="1" spans="1:2">
      <c r="A1037495" s="9"/>
      <c r="B1037495" s="9"/>
    </row>
    <row r="1037496" customHeight="1" spans="1:2">
      <c r="A1037496" s="9"/>
      <c r="B1037496" s="9"/>
    </row>
    <row r="1037497" customHeight="1" spans="1:2">
      <c r="A1037497" s="9"/>
      <c r="B1037497" s="9"/>
    </row>
    <row r="1037498" customHeight="1" spans="1:2">
      <c r="A1037498" s="9"/>
      <c r="B1037498" s="9"/>
    </row>
    <row r="1037499" customHeight="1" spans="1:2">
      <c r="A1037499" s="9"/>
      <c r="B1037499" s="9"/>
    </row>
    <row r="1037500" customHeight="1" spans="1:2">
      <c r="A1037500" s="9"/>
      <c r="B1037500" s="9"/>
    </row>
    <row r="1037501" customHeight="1" spans="1:2">
      <c r="A1037501" s="9"/>
      <c r="B1037501" s="9"/>
    </row>
    <row r="1037502" customHeight="1" spans="1:2">
      <c r="A1037502" s="9"/>
      <c r="B1037502" s="9"/>
    </row>
    <row r="1037503" customHeight="1" spans="1:2">
      <c r="A1037503" s="9"/>
      <c r="B1037503" s="9"/>
    </row>
    <row r="1037504" customHeight="1" spans="1:2">
      <c r="A1037504" s="9"/>
      <c r="B1037504" s="9"/>
    </row>
    <row r="1037505" customHeight="1" spans="1:2">
      <c r="A1037505" s="9"/>
      <c r="B1037505" s="9"/>
    </row>
    <row r="1037506" customHeight="1" spans="1:2">
      <c r="A1037506" s="9"/>
      <c r="B1037506" s="9"/>
    </row>
    <row r="1037507" customHeight="1" spans="1:2">
      <c r="A1037507" s="9"/>
      <c r="B1037507" s="9"/>
    </row>
    <row r="1037508" customHeight="1" spans="1:2">
      <c r="A1037508" s="9"/>
      <c r="B1037508" s="9"/>
    </row>
    <row r="1037509" customHeight="1" spans="1:2">
      <c r="A1037509" s="9"/>
      <c r="B1037509" s="9"/>
    </row>
    <row r="1037510" customHeight="1" spans="1:2">
      <c r="A1037510" s="9"/>
      <c r="B1037510" s="9"/>
    </row>
    <row r="1037511" customHeight="1" spans="1:2">
      <c r="A1037511" s="9"/>
      <c r="B1037511" s="9"/>
    </row>
    <row r="1037512" customHeight="1" spans="1:2">
      <c r="A1037512" s="9"/>
      <c r="B1037512" s="9"/>
    </row>
    <row r="1037513" customHeight="1" spans="1:2">
      <c r="A1037513" s="9"/>
      <c r="B1037513" s="9"/>
    </row>
    <row r="1037514" customHeight="1" spans="1:2">
      <c r="A1037514" s="9"/>
      <c r="B1037514" s="9"/>
    </row>
    <row r="1037515" customHeight="1" spans="1:2">
      <c r="A1037515" s="9"/>
      <c r="B1037515" s="9"/>
    </row>
    <row r="1037516" customHeight="1" spans="1:2">
      <c r="A1037516" s="9"/>
      <c r="B1037516" s="9"/>
    </row>
    <row r="1037517" customHeight="1" spans="1:2">
      <c r="A1037517" s="9"/>
      <c r="B1037517" s="9"/>
    </row>
    <row r="1037518" customHeight="1" spans="1:2">
      <c r="A1037518" s="9"/>
      <c r="B1037518" s="9"/>
    </row>
    <row r="1037519" customHeight="1" spans="1:2">
      <c r="A1037519" s="9"/>
      <c r="B1037519" s="9"/>
    </row>
    <row r="1037520" customHeight="1" spans="1:2">
      <c r="A1037520" s="9"/>
      <c r="B1037520" s="9"/>
    </row>
    <row r="1037521" customHeight="1" spans="1:2">
      <c r="A1037521" s="9"/>
      <c r="B1037521" s="9"/>
    </row>
    <row r="1037522" customHeight="1" spans="1:2">
      <c r="A1037522" s="9"/>
      <c r="B1037522" s="9"/>
    </row>
    <row r="1037523" customHeight="1" spans="1:2">
      <c r="A1037523" s="9"/>
      <c r="B1037523" s="9"/>
    </row>
    <row r="1037524" customHeight="1" spans="1:2">
      <c r="A1037524" s="9"/>
      <c r="B1037524" s="9"/>
    </row>
    <row r="1037525" customHeight="1" spans="1:2">
      <c r="A1037525" s="9"/>
      <c r="B1037525" s="9"/>
    </row>
    <row r="1037526" customHeight="1" spans="1:2">
      <c r="A1037526" s="9"/>
      <c r="B1037526" s="9"/>
    </row>
    <row r="1037527" customHeight="1" spans="1:2">
      <c r="A1037527" s="9"/>
      <c r="B1037527" s="9"/>
    </row>
    <row r="1037528" customHeight="1" spans="1:2">
      <c r="A1037528" s="9"/>
      <c r="B1037528" s="9"/>
    </row>
    <row r="1037529" customHeight="1" spans="1:2">
      <c r="A1037529" s="9"/>
      <c r="B1037529" s="9"/>
    </row>
    <row r="1037530" customHeight="1" spans="1:2">
      <c r="A1037530" s="9"/>
      <c r="B1037530" s="9"/>
    </row>
    <row r="1037531" customHeight="1" spans="1:2">
      <c r="A1037531" s="9"/>
      <c r="B1037531" s="9"/>
    </row>
    <row r="1037532" customHeight="1" spans="1:2">
      <c r="A1037532" s="9"/>
      <c r="B1037532" s="9"/>
    </row>
    <row r="1037533" customHeight="1" spans="1:2">
      <c r="A1037533" s="9"/>
      <c r="B1037533" s="9"/>
    </row>
    <row r="1037534" customHeight="1" spans="1:2">
      <c r="A1037534" s="9"/>
      <c r="B1037534" s="9"/>
    </row>
    <row r="1037535" customHeight="1" spans="1:2">
      <c r="A1037535" s="9"/>
      <c r="B1037535" s="9"/>
    </row>
    <row r="1037536" customHeight="1" spans="1:2">
      <c r="A1037536" s="9"/>
      <c r="B1037536" s="9"/>
    </row>
    <row r="1037537" customHeight="1" spans="1:2">
      <c r="A1037537" s="9"/>
      <c r="B1037537" s="9"/>
    </row>
    <row r="1037538" customHeight="1" spans="1:2">
      <c r="A1037538" s="9"/>
      <c r="B1037538" s="9"/>
    </row>
    <row r="1037539" customHeight="1" spans="1:2">
      <c r="A1037539" s="9"/>
      <c r="B1037539" s="9"/>
    </row>
    <row r="1037540" customHeight="1" spans="1:2">
      <c r="A1037540" s="9"/>
      <c r="B1037540" s="9"/>
    </row>
    <row r="1037541" customHeight="1" spans="1:2">
      <c r="A1037541" s="9"/>
      <c r="B1037541" s="9"/>
    </row>
    <row r="1037542" customHeight="1" spans="1:2">
      <c r="A1037542" s="9"/>
      <c r="B1037542" s="9"/>
    </row>
    <row r="1037543" customHeight="1" spans="1:2">
      <c r="A1037543" s="9"/>
      <c r="B1037543" s="9"/>
    </row>
    <row r="1037544" customHeight="1" spans="1:2">
      <c r="A1037544" s="9"/>
      <c r="B1037544" s="9"/>
    </row>
    <row r="1037545" customHeight="1" spans="1:2">
      <c r="A1037545" s="9"/>
      <c r="B1037545" s="9"/>
    </row>
    <row r="1037546" customHeight="1" spans="1:2">
      <c r="A1037546" s="9"/>
      <c r="B1037546" s="9"/>
    </row>
    <row r="1037547" customHeight="1" spans="1:2">
      <c r="A1037547" s="9"/>
      <c r="B1037547" s="9"/>
    </row>
    <row r="1037548" customHeight="1" spans="1:2">
      <c r="A1037548" s="9"/>
      <c r="B1037548" s="9"/>
    </row>
    <row r="1037549" customHeight="1" spans="1:2">
      <c r="A1037549" s="9"/>
      <c r="B1037549" s="9"/>
    </row>
    <row r="1037550" customHeight="1" spans="1:2">
      <c r="A1037550" s="9"/>
      <c r="B1037550" s="9"/>
    </row>
    <row r="1037551" customHeight="1" spans="1:2">
      <c r="A1037551" s="9"/>
      <c r="B1037551" s="9"/>
    </row>
    <row r="1037552" customHeight="1" spans="1:2">
      <c r="A1037552" s="9"/>
      <c r="B1037552" s="9"/>
    </row>
    <row r="1037553" customHeight="1" spans="1:2">
      <c r="A1037553" s="9"/>
      <c r="B1037553" s="9"/>
    </row>
    <row r="1037554" customHeight="1" spans="1:2">
      <c r="A1037554" s="9"/>
      <c r="B1037554" s="9"/>
    </row>
    <row r="1037555" customHeight="1" spans="1:2">
      <c r="A1037555" s="9"/>
      <c r="B1037555" s="9"/>
    </row>
    <row r="1037556" customHeight="1" spans="1:2">
      <c r="A1037556" s="9"/>
      <c r="B1037556" s="9"/>
    </row>
    <row r="1037557" customHeight="1" spans="1:2">
      <c r="A1037557" s="9"/>
      <c r="B1037557" s="9"/>
    </row>
    <row r="1037558" customHeight="1" spans="1:2">
      <c r="A1037558" s="9"/>
      <c r="B1037558" s="9"/>
    </row>
    <row r="1037559" customHeight="1" spans="1:2">
      <c r="A1037559" s="9"/>
      <c r="B1037559" s="9"/>
    </row>
    <row r="1037560" customHeight="1" spans="1:2">
      <c r="A1037560" s="9"/>
      <c r="B1037560" s="9"/>
    </row>
    <row r="1037561" customHeight="1" spans="1:2">
      <c r="A1037561" s="9"/>
      <c r="B1037561" s="9"/>
    </row>
    <row r="1037562" customHeight="1" spans="1:2">
      <c r="A1037562" s="9"/>
      <c r="B1037562" s="9"/>
    </row>
    <row r="1037563" customHeight="1" spans="1:2">
      <c r="A1037563" s="9"/>
      <c r="B1037563" s="9"/>
    </row>
    <row r="1037564" customHeight="1" spans="1:2">
      <c r="A1037564" s="9"/>
      <c r="B1037564" s="9"/>
    </row>
    <row r="1037565" customHeight="1" spans="1:2">
      <c r="A1037565" s="9"/>
      <c r="B1037565" s="9"/>
    </row>
    <row r="1037566" customHeight="1" spans="1:2">
      <c r="A1037566" s="9"/>
      <c r="B1037566" s="9"/>
    </row>
    <row r="1037567" customHeight="1" spans="1:2">
      <c r="A1037567" s="9"/>
      <c r="B1037567" s="9"/>
    </row>
    <row r="1037568" customHeight="1" spans="1:2">
      <c r="A1037568" s="9"/>
      <c r="B1037568" s="9"/>
    </row>
    <row r="1037569" customHeight="1" spans="1:2">
      <c r="A1037569" s="9"/>
      <c r="B1037569" s="9"/>
    </row>
    <row r="1037570" customHeight="1" spans="1:2">
      <c r="A1037570" s="9"/>
      <c r="B1037570" s="9"/>
    </row>
    <row r="1037571" customHeight="1" spans="1:2">
      <c r="A1037571" s="9"/>
      <c r="B1037571" s="9"/>
    </row>
    <row r="1037572" customHeight="1" spans="1:2">
      <c r="A1037572" s="9"/>
      <c r="B1037572" s="9"/>
    </row>
    <row r="1037573" customHeight="1" spans="1:2">
      <c r="A1037573" s="9"/>
      <c r="B1037573" s="9"/>
    </row>
    <row r="1037574" customHeight="1" spans="1:2">
      <c r="A1037574" s="9"/>
      <c r="B1037574" s="9"/>
    </row>
    <row r="1037575" customHeight="1" spans="1:2">
      <c r="A1037575" s="9"/>
      <c r="B1037575" s="9"/>
    </row>
    <row r="1037576" customHeight="1" spans="1:2">
      <c r="A1037576" s="9"/>
      <c r="B1037576" s="9"/>
    </row>
    <row r="1037577" customHeight="1" spans="1:2">
      <c r="A1037577" s="9"/>
      <c r="B1037577" s="9"/>
    </row>
    <row r="1037578" customHeight="1" spans="1:2">
      <c r="A1037578" s="9"/>
      <c r="B1037578" s="9"/>
    </row>
    <row r="1037579" customHeight="1" spans="1:2">
      <c r="A1037579" s="9"/>
      <c r="B1037579" s="9"/>
    </row>
    <row r="1037580" customHeight="1" spans="1:2">
      <c r="A1037580" s="9"/>
      <c r="B1037580" s="9"/>
    </row>
    <row r="1037581" customHeight="1" spans="1:2">
      <c r="A1037581" s="9"/>
      <c r="B1037581" s="9"/>
    </row>
    <row r="1037582" customHeight="1" spans="1:2">
      <c r="A1037582" s="9"/>
      <c r="B1037582" s="9"/>
    </row>
    <row r="1037583" customHeight="1" spans="1:2">
      <c r="A1037583" s="9"/>
      <c r="B1037583" s="9"/>
    </row>
    <row r="1037584" customHeight="1" spans="1:2">
      <c r="A1037584" s="9"/>
      <c r="B1037584" s="9"/>
    </row>
    <row r="1037585" customHeight="1" spans="1:2">
      <c r="A1037585" s="9"/>
      <c r="B1037585" s="9"/>
    </row>
    <row r="1037586" customHeight="1" spans="1:2">
      <c r="A1037586" s="9"/>
      <c r="B1037586" s="9"/>
    </row>
    <row r="1037587" customHeight="1" spans="1:2">
      <c r="A1037587" s="9"/>
      <c r="B1037587" s="9"/>
    </row>
    <row r="1037588" customHeight="1" spans="1:2">
      <c r="A1037588" s="9"/>
      <c r="B1037588" s="9"/>
    </row>
    <row r="1037589" customHeight="1" spans="1:2">
      <c r="A1037589" s="9"/>
      <c r="B1037589" s="9"/>
    </row>
    <row r="1037590" customHeight="1" spans="1:2">
      <c r="A1037590" s="9"/>
      <c r="B1037590" s="9"/>
    </row>
    <row r="1037591" customHeight="1" spans="1:2">
      <c r="A1037591" s="9"/>
      <c r="B1037591" s="9"/>
    </row>
    <row r="1037592" customHeight="1" spans="1:2">
      <c r="A1037592" s="9"/>
      <c r="B1037592" s="9"/>
    </row>
    <row r="1037593" customHeight="1" spans="1:2">
      <c r="A1037593" s="9"/>
      <c r="B1037593" s="9"/>
    </row>
    <row r="1037594" customHeight="1" spans="1:2">
      <c r="A1037594" s="9"/>
      <c r="B1037594" s="9"/>
    </row>
    <row r="1037595" customHeight="1" spans="1:2">
      <c r="A1037595" s="9"/>
      <c r="B1037595" s="9"/>
    </row>
    <row r="1037596" customHeight="1" spans="1:2">
      <c r="A1037596" s="9"/>
      <c r="B1037596" s="9"/>
    </row>
    <row r="1037597" customHeight="1" spans="1:2">
      <c r="A1037597" s="9"/>
      <c r="B1037597" s="9"/>
    </row>
    <row r="1037598" customHeight="1" spans="1:2">
      <c r="A1037598" s="9"/>
      <c r="B1037598" s="9"/>
    </row>
    <row r="1037599" customHeight="1" spans="1:2">
      <c r="A1037599" s="9"/>
      <c r="B1037599" s="9"/>
    </row>
    <row r="1037600" customHeight="1" spans="1:2">
      <c r="A1037600" s="9"/>
      <c r="B1037600" s="9"/>
    </row>
    <row r="1037601" customHeight="1" spans="1:2">
      <c r="A1037601" s="9"/>
      <c r="B1037601" s="9"/>
    </row>
    <row r="1037602" customHeight="1" spans="1:2">
      <c r="A1037602" s="9"/>
      <c r="B1037602" s="9"/>
    </row>
    <row r="1037603" customHeight="1" spans="1:2">
      <c r="A1037603" s="9"/>
      <c r="B1037603" s="9"/>
    </row>
    <row r="1037604" customHeight="1" spans="1:2">
      <c r="A1037604" s="9"/>
      <c r="B1037604" s="9"/>
    </row>
    <row r="1037605" customHeight="1" spans="1:2">
      <c r="A1037605" s="9"/>
      <c r="B1037605" s="9"/>
    </row>
    <row r="1037606" customHeight="1" spans="1:2">
      <c r="A1037606" s="9"/>
      <c r="B1037606" s="9"/>
    </row>
    <row r="1037607" customHeight="1" spans="1:2">
      <c r="A1037607" s="9"/>
      <c r="B1037607" s="9"/>
    </row>
    <row r="1037608" customHeight="1" spans="1:2">
      <c r="A1037608" s="9"/>
      <c r="B1037608" s="9"/>
    </row>
    <row r="1037609" customHeight="1" spans="1:2">
      <c r="A1037609" s="9"/>
      <c r="B1037609" s="9"/>
    </row>
    <row r="1037610" customHeight="1" spans="1:2">
      <c r="A1037610" s="9"/>
      <c r="B1037610" s="9"/>
    </row>
    <row r="1037611" customHeight="1" spans="1:2">
      <c r="A1037611" s="9"/>
      <c r="B1037611" s="9"/>
    </row>
    <row r="1037612" customHeight="1" spans="1:2">
      <c r="A1037612" s="9"/>
      <c r="B1037612" s="9"/>
    </row>
    <row r="1037613" customHeight="1" spans="1:2">
      <c r="A1037613" s="9"/>
      <c r="B1037613" s="9"/>
    </row>
    <row r="1037614" customHeight="1" spans="1:2">
      <c r="A1037614" s="9"/>
      <c r="B1037614" s="9"/>
    </row>
    <row r="1037615" customHeight="1" spans="1:2">
      <c r="A1037615" s="9"/>
      <c r="B1037615" s="9"/>
    </row>
    <row r="1037616" customHeight="1" spans="1:2">
      <c r="A1037616" s="9"/>
      <c r="B1037616" s="9"/>
    </row>
    <row r="1037617" customHeight="1" spans="1:2">
      <c r="A1037617" s="9"/>
      <c r="B1037617" s="9"/>
    </row>
    <row r="1037618" customHeight="1" spans="1:2">
      <c r="A1037618" s="9"/>
      <c r="B1037618" s="9"/>
    </row>
    <row r="1037619" customHeight="1" spans="1:2">
      <c r="A1037619" s="9"/>
      <c r="B1037619" s="9"/>
    </row>
    <row r="1037620" customHeight="1" spans="1:2">
      <c r="A1037620" s="9"/>
      <c r="B1037620" s="9"/>
    </row>
    <row r="1037621" customHeight="1" spans="1:2">
      <c r="A1037621" s="9"/>
      <c r="B1037621" s="9"/>
    </row>
    <row r="1037622" customHeight="1" spans="1:2">
      <c r="A1037622" s="9"/>
      <c r="B1037622" s="9"/>
    </row>
    <row r="1037623" customHeight="1" spans="1:2">
      <c r="A1037623" s="9"/>
      <c r="B1037623" s="9"/>
    </row>
    <row r="1037624" customHeight="1" spans="1:2">
      <c r="A1037624" s="9"/>
      <c r="B1037624" s="9"/>
    </row>
    <row r="1037625" customHeight="1" spans="1:2">
      <c r="A1037625" s="9"/>
      <c r="B1037625" s="9"/>
    </row>
    <row r="1037626" customHeight="1" spans="1:2">
      <c r="A1037626" s="9"/>
      <c r="B1037626" s="9"/>
    </row>
    <row r="1037627" customHeight="1" spans="1:2">
      <c r="A1037627" s="9"/>
      <c r="B1037627" s="9"/>
    </row>
    <row r="1037628" customHeight="1" spans="1:2">
      <c r="A1037628" s="9"/>
      <c r="B1037628" s="9"/>
    </row>
    <row r="1037629" customHeight="1" spans="1:2">
      <c r="A1037629" s="9"/>
      <c r="B1037629" s="9"/>
    </row>
    <row r="1037630" customHeight="1" spans="1:2">
      <c r="A1037630" s="9"/>
      <c r="B1037630" s="9"/>
    </row>
    <row r="1037631" customHeight="1" spans="1:2">
      <c r="A1037631" s="9"/>
      <c r="B1037631" s="9"/>
    </row>
    <row r="1037632" customHeight="1" spans="1:2">
      <c r="A1037632" s="9"/>
      <c r="B1037632" s="9"/>
    </row>
    <row r="1037633" customHeight="1" spans="1:2">
      <c r="A1037633" s="9"/>
      <c r="B1037633" s="9"/>
    </row>
    <row r="1037634" customHeight="1" spans="1:2">
      <c r="A1037634" s="9"/>
      <c r="B1037634" s="9"/>
    </row>
    <row r="1037635" customHeight="1" spans="1:2">
      <c r="A1037635" s="9"/>
      <c r="B1037635" s="9"/>
    </row>
    <row r="1037636" customHeight="1" spans="1:2">
      <c r="A1037636" s="9"/>
      <c r="B1037636" s="9"/>
    </row>
    <row r="1037637" customHeight="1" spans="1:2">
      <c r="A1037637" s="9"/>
      <c r="B1037637" s="9"/>
    </row>
    <row r="1037638" customHeight="1" spans="1:2">
      <c r="A1037638" s="9"/>
      <c r="B1037638" s="9"/>
    </row>
    <row r="1037639" customHeight="1" spans="1:2">
      <c r="A1037639" s="9"/>
      <c r="B1037639" s="9"/>
    </row>
    <row r="1037640" customHeight="1" spans="1:2">
      <c r="A1037640" s="9"/>
      <c r="B1037640" s="9"/>
    </row>
    <row r="1037641" customHeight="1" spans="1:2">
      <c r="A1037641" s="9"/>
      <c r="B1037641" s="9"/>
    </row>
    <row r="1037642" customHeight="1" spans="1:2">
      <c r="A1037642" s="9"/>
      <c r="B1037642" s="9"/>
    </row>
    <row r="1037643" customHeight="1" spans="1:2">
      <c r="A1037643" s="9"/>
      <c r="B1037643" s="9"/>
    </row>
    <row r="1037644" customHeight="1" spans="1:2">
      <c r="A1037644" s="9"/>
      <c r="B1037644" s="9"/>
    </row>
    <row r="1037645" customHeight="1" spans="1:2">
      <c r="A1037645" s="9"/>
      <c r="B1037645" s="9"/>
    </row>
    <row r="1037646" customHeight="1" spans="1:2">
      <c r="A1037646" s="9"/>
      <c r="B1037646" s="9"/>
    </row>
    <row r="1037647" customHeight="1" spans="1:2">
      <c r="A1037647" s="9"/>
      <c r="B1037647" s="9"/>
    </row>
    <row r="1037648" customHeight="1" spans="1:2">
      <c r="A1037648" s="9"/>
      <c r="B1037648" s="9"/>
    </row>
    <row r="1037649" customHeight="1" spans="1:2">
      <c r="A1037649" s="9"/>
      <c r="B1037649" s="9"/>
    </row>
    <row r="1037650" customHeight="1" spans="1:2">
      <c r="A1037650" s="9"/>
      <c r="B1037650" s="9"/>
    </row>
    <row r="1037651" customHeight="1" spans="1:2">
      <c r="A1037651" s="9"/>
      <c r="B1037651" s="9"/>
    </row>
    <row r="1037652" customHeight="1" spans="1:2">
      <c r="A1037652" s="9"/>
      <c r="B1037652" s="9"/>
    </row>
    <row r="1037653" customHeight="1" spans="1:2">
      <c r="A1037653" s="9"/>
      <c r="B1037653" s="9"/>
    </row>
    <row r="1037654" customHeight="1" spans="1:2">
      <c r="A1037654" s="9"/>
      <c r="B1037654" s="9"/>
    </row>
    <row r="1037655" customHeight="1" spans="1:2">
      <c r="A1037655" s="9"/>
      <c r="B1037655" s="9"/>
    </row>
    <row r="1037656" customHeight="1" spans="1:2">
      <c r="A1037656" s="9"/>
      <c r="B1037656" s="9"/>
    </row>
    <row r="1037657" customHeight="1" spans="1:2">
      <c r="A1037657" s="9"/>
      <c r="B1037657" s="9"/>
    </row>
    <row r="1037658" customHeight="1" spans="1:2">
      <c r="A1037658" s="9"/>
      <c r="B1037658" s="9"/>
    </row>
    <row r="1037659" customHeight="1" spans="1:2">
      <c r="A1037659" s="9"/>
      <c r="B1037659" s="9"/>
    </row>
    <row r="1037660" customHeight="1" spans="1:2">
      <c r="A1037660" s="9"/>
      <c r="B1037660" s="9"/>
    </row>
    <row r="1037661" customHeight="1" spans="1:2">
      <c r="A1037661" s="9"/>
      <c r="B1037661" s="9"/>
    </row>
    <row r="1037662" customHeight="1" spans="1:2">
      <c r="A1037662" s="9"/>
      <c r="B1037662" s="9"/>
    </row>
    <row r="1037663" customHeight="1" spans="1:2">
      <c r="A1037663" s="9"/>
      <c r="B1037663" s="9"/>
    </row>
    <row r="1037664" customHeight="1" spans="1:2">
      <c r="A1037664" s="9"/>
      <c r="B1037664" s="9"/>
    </row>
    <row r="1037665" customHeight="1" spans="1:2">
      <c r="A1037665" s="9"/>
      <c r="B1037665" s="9"/>
    </row>
    <row r="1037666" customHeight="1" spans="1:2">
      <c r="A1037666" s="9"/>
      <c r="B1037666" s="9"/>
    </row>
    <row r="1037667" customHeight="1" spans="1:2">
      <c r="A1037667" s="9"/>
      <c r="B1037667" s="9"/>
    </row>
    <row r="1037668" customHeight="1" spans="1:2">
      <c r="A1037668" s="9"/>
      <c r="B1037668" s="9"/>
    </row>
    <row r="1037669" customHeight="1" spans="1:2">
      <c r="A1037669" s="9"/>
      <c r="B1037669" s="9"/>
    </row>
    <row r="1037670" customHeight="1" spans="1:2">
      <c r="A1037670" s="9"/>
      <c r="B1037670" s="9"/>
    </row>
    <row r="1037671" customHeight="1" spans="1:2">
      <c r="A1037671" s="9"/>
      <c r="B1037671" s="9"/>
    </row>
    <row r="1037672" customHeight="1" spans="1:2">
      <c r="A1037672" s="9"/>
      <c r="B1037672" s="9"/>
    </row>
    <row r="1037673" customHeight="1" spans="1:2">
      <c r="A1037673" s="9"/>
      <c r="B1037673" s="9"/>
    </row>
    <row r="1037674" customHeight="1" spans="1:2">
      <c r="A1037674" s="9"/>
      <c r="B1037674" s="9"/>
    </row>
    <row r="1037675" customHeight="1" spans="1:2">
      <c r="A1037675" s="9"/>
      <c r="B1037675" s="9"/>
    </row>
    <row r="1037676" customHeight="1" spans="1:2">
      <c r="A1037676" s="9"/>
      <c r="B1037676" s="9"/>
    </row>
    <row r="1037677" customHeight="1" spans="1:2">
      <c r="A1037677" s="9"/>
      <c r="B1037677" s="9"/>
    </row>
    <row r="1037678" customHeight="1" spans="1:2">
      <c r="A1037678" s="9"/>
      <c r="B1037678" s="9"/>
    </row>
    <row r="1037679" customHeight="1" spans="1:2">
      <c r="A1037679" s="9"/>
      <c r="B1037679" s="9"/>
    </row>
    <row r="1037680" customHeight="1" spans="1:2">
      <c r="A1037680" s="9"/>
      <c r="B1037680" s="9"/>
    </row>
    <row r="1037681" customHeight="1" spans="1:2">
      <c r="A1037681" s="9"/>
      <c r="B1037681" s="9"/>
    </row>
    <row r="1037682" customHeight="1" spans="1:2">
      <c r="A1037682" s="9"/>
      <c r="B1037682" s="9"/>
    </row>
    <row r="1037683" customHeight="1" spans="1:2">
      <c r="A1037683" s="9"/>
      <c r="B1037683" s="9"/>
    </row>
    <row r="1037684" customHeight="1" spans="1:2">
      <c r="A1037684" s="9"/>
      <c r="B1037684" s="9"/>
    </row>
    <row r="1037685" customHeight="1" spans="1:2">
      <c r="A1037685" s="9"/>
      <c r="B1037685" s="9"/>
    </row>
    <row r="1037686" customHeight="1" spans="1:2">
      <c r="A1037686" s="9"/>
      <c r="B1037686" s="9"/>
    </row>
    <row r="1037687" customHeight="1" spans="1:2">
      <c r="A1037687" s="9"/>
      <c r="B1037687" s="9"/>
    </row>
    <row r="1037688" customHeight="1" spans="1:2">
      <c r="A1037688" s="9"/>
      <c r="B1037688" s="9"/>
    </row>
    <row r="1037689" customHeight="1" spans="1:2">
      <c r="A1037689" s="9"/>
      <c r="B1037689" s="9"/>
    </row>
    <row r="1037690" customHeight="1" spans="1:2">
      <c r="A1037690" s="9"/>
      <c r="B1037690" s="9"/>
    </row>
    <row r="1037691" customHeight="1" spans="1:2">
      <c r="A1037691" s="9"/>
      <c r="B1037691" s="9"/>
    </row>
    <row r="1037692" customHeight="1" spans="1:2">
      <c r="A1037692" s="9"/>
      <c r="B1037692" s="9"/>
    </row>
    <row r="1037693" customHeight="1" spans="1:2">
      <c r="A1037693" s="9"/>
      <c r="B1037693" s="9"/>
    </row>
    <row r="1037694" customHeight="1" spans="1:2">
      <c r="A1037694" s="9"/>
      <c r="B1037694" s="9"/>
    </row>
    <row r="1037695" customHeight="1" spans="1:2">
      <c r="A1037695" s="9"/>
      <c r="B1037695" s="9"/>
    </row>
    <row r="1037696" customHeight="1" spans="1:2">
      <c r="A1037696" s="9"/>
      <c r="B1037696" s="9"/>
    </row>
    <row r="1037697" customHeight="1" spans="1:2">
      <c r="A1037697" s="9"/>
      <c r="B1037697" s="9"/>
    </row>
    <row r="1037698" customHeight="1" spans="1:2">
      <c r="A1037698" s="9"/>
      <c r="B1037698" s="9"/>
    </row>
    <row r="1037699" customHeight="1" spans="1:2">
      <c r="A1037699" s="9"/>
      <c r="B1037699" s="9"/>
    </row>
    <row r="1037700" customHeight="1" spans="1:2">
      <c r="A1037700" s="9"/>
      <c r="B1037700" s="9"/>
    </row>
    <row r="1037701" customHeight="1" spans="1:2">
      <c r="A1037701" s="9"/>
      <c r="B1037701" s="9"/>
    </row>
    <row r="1037702" customHeight="1" spans="1:2">
      <c r="A1037702" s="9"/>
      <c r="B1037702" s="9"/>
    </row>
    <row r="1037703" customHeight="1" spans="1:2">
      <c r="A1037703" s="9"/>
      <c r="B1037703" s="9"/>
    </row>
    <row r="1037704" customHeight="1" spans="1:2">
      <c r="A1037704" s="9"/>
      <c r="B1037704" s="9"/>
    </row>
    <row r="1037705" customHeight="1" spans="1:2">
      <c r="A1037705" s="9"/>
      <c r="B1037705" s="9"/>
    </row>
    <row r="1037706" customHeight="1" spans="1:2">
      <c r="A1037706" s="9"/>
      <c r="B1037706" s="9"/>
    </row>
    <row r="1037707" customHeight="1" spans="1:2">
      <c r="A1037707" s="9"/>
      <c r="B1037707" s="9"/>
    </row>
    <row r="1037708" customHeight="1" spans="1:2">
      <c r="A1037708" s="9"/>
      <c r="B1037708" s="9"/>
    </row>
    <row r="1037709" customHeight="1" spans="1:2">
      <c r="A1037709" s="9"/>
      <c r="B1037709" s="9"/>
    </row>
    <row r="1037710" customHeight="1" spans="1:2">
      <c r="A1037710" s="9"/>
      <c r="B1037710" s="9"/>
    </row>
    <row r="1037711" customHeight="1" spans="1:2">
      <c r="A1037711" s="9"/>
      <c r="B1037711" s="9"/>
    </row>
    <row r="1037712" customHeight="1" spans="1:2">
      <c r="A1037712" s="9"/>
      <c r="B1037712" s="9"/>
    </row>
    <row r="1037713" customHeight="1" spans="1:2">
      <c r="A1037713" s="9"/>
      <c r="B1037713" s="9"/>
    </row>
    <row r="1037714" customHeight="1" spans="1:2">
      <c r="A1037714" s="9"/>
      <c r="B1037714" s="9"/>
    </row>
    <row r="1037715" customHeight="1" spans="1:2">
      <c r="A1037715" s="9"/>
      <c r="B1037715" s="9"/>
    </row>
    <row r="1037716" customHeight="1" spans="1:2">
      <c r="A1037716" s="9"/>
      <c r="B1037716" s="9"/>
    </row>
    <row r="1037717" customHeight="1" spans="1:2">
      <c r="A1037717" s="9"/>
      <c r="B1037717" s="9"/>
    </row>
    <row r="1037718" customHeight="1" spans="1:2">
      <c r="A1037718" s="9"/>
      <c r="B1037718" s="9"/>
    </row>
    <row r="1037719" customHeight="1" spans="1:2">
      <c r="A1037719" s="9"/>
      <c r="B1037719" s="9"/>
    </row>
    <row r="1037720" customHeight="1" spans="1:2">
      <c r="A1037720" s="9"/>
      <c r="B1037720" s="9"/>
    </row>
    <row r="1037721" customHeight="1" spans="1:2">
      <c r="A1037721" s="9"/>
      <c r="B1037721" s="9"/>
    </row>
    <row r="1037722" customHeight="1" spans="1:2">
      <c r="A1037722" s="9"/>
      <c r="B1037722" s="9"/>
    </row>
    <row r="1037723" customHeight="1" spans="1:2">
      <c r="A1037723" s="9"/>
      <c r="B1037723" s="9"/>
    </row>
    <row r="1037724" customHeight="1" spans="1:2">
      <c r="A1037724" s="9"/>
      <c r="B1037724" s="9"/>
    </row>
    <row r="1037725" customHeight="1" spans="1:2">
      <c r="A1037725" s="9"/>
      <c r="B1037725" s="9"/>
    </row>
    <row r="1037726" customHeight="1" spans="1:2">
      <c r="A1037726" s="9"/>
      <c r="B1037726" s="9"/>
    </row>
    <row r="1037727" customHeight="1" spans="1:2">
      <c r="A1037727" s="9"/>
      <c r="B1037727" s="9"/>
    </row>
    <row r="1037728" customHeight="1" spans="1:2">
      <c r="A1037728" s="9"/>
      <c r="B1037728" s="9"/>
    </row>
    <row r="1037729" customHeight="1" spans="1:2">
      <c r="A1037729" s="9"/>
      <c r="B1037729" s="9"/>
    </row>
    <row r="1037730" customHeight="1" spans="1:2">
      <c r="A1037730" s="9"/>
      <c r="B1037730" s="9"/>
    </row>
    <row r="1037731" customHeight="1" spans="1:2">
      <c r="A1037731" s="9"/>
      <c r="B1037731" s="9"/>
    </row>
    <row r="1037732" customHeight="1" spans="1:2">
      <c r="A1037732" s="9"/>
      <c r="B1037732" s="9"/>
    </row>
    <row r="1037733" customHeight="1" spans="1:2">
      <c r="A1037733" s="9"/>
      <c r="B1037733" s="9"/>
    </row>
    <row r="1037734" customHeight="1" spans="1:2">
      <c r="A1037734" s="9"/>
      <c r="B1037734" s="9"/>
    </row>
    <row r="1037735" customHeight="1" spans="1:2">
      <c r="A1037735" s="9"/>
      <c r="B1037735" s="9"/>
    </row>
    <row r="1037736" customHeight="1" spans="1:2">
      <c r="A1037736" s="9"/>
      <c r="B1037736" s="9"/>
    </row>
    <row r="1037737" customHeight="1" spans="1:2">
      <c r="A1037737" s="9"/>
      <c r="B1037737" s="9"/>
    </row>
    <row r="1037738" customHeight="1" spans="1:2">
      <c r="A1037738" s="9"/>
      <c r="B1037738" s="9"/>
    </row>
    <row r="1037739" customHeight="1" spans="1:2">
      <c r="A1037739" s="9"/>
      <c r="B1037739" s="9"/>
    </row>
    <row r="1037740" customHeight="1" spans="1:2">
      <c r="A1037740" s="9"/>
      <c r="B1037740" s="9"/>
    </row>
    <row r="1037741" customHeight="1" spans="1:2">
      <c r="A1037741" s="9"/>
      <c r="B1037741" s="9"/>
    </row>
    <row r="1037742" customHeight="1" spans="1:2">
      <c r="A1037742" s="9"/>
      <c r="B1037742" s="9"/>
    </row>
    <row r="1037743" customHeight="1" spans="1:2">
      <c r="A1037743" s="9"/>
      <c r="B1037743" s="9"/>
    </row>
    <row r="1037744" customHeight="1" spans="1:2">
      <c r="A1037744" s="9"/>
      <c r="B1037744" s="9"/>
    </row>
    <row r="1037745" customHeight="1" spans="1:2">
      <c r="A1037745" s="9"/>
      <c r="B1037745" s="9"/>
    </row>
    <row r="1037746" customHeight="1" spans="1:2">
      <c r="A1037746" s="9"/>
      <c r="B1037746" s="9"/>
    </row>
    <row r="1037747" customHeight="1" spans="1:2">
      <c r="A1037747" s="9"/>
      <c r="B1037747" s="9"/>
    </row>
    <row r="1037748" customHeight="1" spans="1:2">
      <c r="A1037748" s="9"/>
      <c r="B1037748" s="9"/>
    </row>
    <row r="1037749" customHeight="1" spans="1:2">
      <c r="A1037749" s="9"/>
      <c r="B1037749" s="9"/>
    </row>
    <row r="1037750" customHeight="1" spans="1:2">
      <c r="A1037750" s="9"/>
      <c r="B1037750" s="9"/>
    </row>
    <row r="1037751" customHeight="1" spans="1:2">
      <c r="A1037751" s="9"/>
      <c r="B1037751" s="9"/>
    </row>
    <row r="1037752" customHeight="1" spans="1:2">
      <c r="A1037752" s="9"/>
      <c r="B1037752" s="9"/>
    </row>
    <row r="1037753" customHeight="1" spans="1:2">
      <c r="A1037753" s="9"/>
      <c r="B1037753" s="9"/>
    </row>
    <row r="1037754" customHeight="1" spans="1:2">
      <c r="A1037754" s="9"/>
      <c r="B1037754" s="9"/>
    </row>
    <row r="1037755" customHeight="1" spans="1:2">
      <c r="A1037755" s="9"/>
      <c r="B1037755" s="9"/>
    </row>
    <row r="1037756" customHeight="1" spans="1:2">
      <c r="A1037756" s="9"/>
      <c r="B1037756" s="9"/>
    </row>
    <row r="1037757" customHeight="1" spans="1:2">
      <c r="A1037757" s="9"/>
      <c r="B1037757" s="9"/>
    </row>
    <row r="1037758" customHeight="1" spans="1:2">
      <c r="A1037758" s="9"/>
      <c r="B1037758" s="9"/>
    </row>
    <row r="1037759" customHeight="1" spans="1:2">
      <c r="A1037759" s="9"/>
      <c r="B1037759" s="9"/>
    </row>
    <row r="1037760" customHeight="1" spans="1:2">
      <c r="A1037760" s="9"/>
      <c r="B1037760" s="9"/>
    </row>
    <row r="1037761" customHeight="1" spans="1:2">
      <c r="A1037761" s="9"/>
      <c r="B1037761" s="9"/>
    </row>
    <row r="1037762" customHeight="1" spans="1:2">
      <c r="A1037762" s="9"/>
      <c r="B1037762" s="9"/>
    </row>
    <row r="1037763" customHeight="1" spans="1:2">
      <c r="A1037763" s="9"/>
      <c r="B1037763" s="9"/>
    </row>
    <row r="1037764" customHeight="1" spans="1:2">
      <c r="A1037764" s="9"/>
      <c r="B1037764" s="9"/>
    </row>
    <row r="1037765" customHeight="1" spans="1:2">
      <c r="A1037765" s="9"/>
      <c r="B1037765" s="9"/>
    </row>
    <row r="1037766" customHeight="1" spans="1:2">
      <c r="A1037766" s="9"/>
      <c r="B1037766" s="9"/>
    </row>
    <row r="1037767" customHeight="1" spans="1:2">
      <c r="A1037767" s="9"/>
      <c r="B1037767" s="9"/>
    </row>
    <row r="1037768" customHeight="1" spans="1:2">
      <c r="A1037768" s="9"/>
      <c r="B1037768" s="9"/>
    </row>
    <row r="1037769" customHeight="1" spans="1:2">
      <c r="A1037769" s="9"/>
      <c r="B1037769" s="9"/>
    </row>
    <row r="1037770" customHeight="1" spans="1:2">
      <c r="A1037770" s="9"/>
      <c r="B1037770" s="9"/>
    </row>
    <row r="1037771" customHeight="1" spans="1:2">
      <c r="A1037771" s="9"/>
      <c r="B1037771" s="9"/>
    </row>
    <row r="1037772" customHeight="1" spans="1:2">
      <c r="A1037772" s="9"/>
      <c r="B1037772" s="9"/>
    </row>
    <row r="1037773" customHeight="1" spans="1:2">
      <c r="A1037773" s="9"/>
      <c r="B1037773" s="9"/>
    </row>
    <row r="1037774" customHeight="1" spans="1:2">
      <c r="A1037774" s="9"/>
      <c r="B1037774" s="9"/>
    </row>
    <row r="1037775" customHeight="1" spans="1:2">
      <c r="A1037775" s="9"/>
      <c r="B1037775" s="9"/>
    </row>
    <row r="1037776" customHeight="1" spans="1:2">
      <c r="A1037776" s="9"/>
      <c r="B1037776" s="9"/>
    </row>
    <row r="1037777" customHeight="1" spans="1:2">
      <c r="A1037777" s="9"/>
      <c r="B1037777" s="9"/>
    </row>
    <row r="1037778" customHeight="1" spans="1:2">
      <c r="A1037778" s="9"/>
      <c r="B1037778" s="9"/>
    </row>
    <row r="1037779" customHeight="1" spans="1:2">
      <c r="A1037779" s="9"/>
      <c r="B1037779" s="9"/>
    </row>
    <row r="1037780" customHeight="1" spans="1:2">
      <c r="A1037780" s="9"/>
      <c r="B1037780" s="9"/>
    </row>
    <row r="1037781" customHeight="1" spans="1:2">
      <c r="A1037781" s="9"/>
      <c r="B1037781" s="9"/>
    </row>
    <row r="1037782" customHeight="1" spans="1:2">
      <c r="A1037782" s="9"/>
      <c r="B1037782" s="9"/>
    </row>
    <row r="1037783" customHeight="1" spans="1:2">
      <c r="A1037783" s="9"/>
      <c r="B1037783" s="9"/>
    </row>
    <row r="1037784" customHeight="1" spans="1:2">
      <c r="A1037784" s="9"/>
      <c r="B1037784" s="9"/>
    </row>
    <row r="1037785" customHeight="1" spans="1:2">
      <c r="A1037785" s="9"/>
      <c r="B1037785" s="9"/>
    </row>
    <row r="1037786" customHeight="1" spans="1:2">
      <c r="A1037786" s="9"/>
      <c r="B1037786" s="9"/>
    </row>
    <row r="1037787" customHeight="1" spans="1:2">
      <c r="A1037787" s="9"/>
      <c r="B1037787" s="9"/>
    </row>
    <row r="1037788" customHeight="1" spans="1:2">
      <c r="A1037788" s="9"/>
      <c r="B1037788" s="9"/>
    </row>
    <row r="1037789" customHeight="1" spans="1:2">
      <c r="A1037789" s="9"/>
      <c r="B1037789" s="9"/>
    </row>
    <row r="1037790" customHeight="1" spans="1:2">
      <c r="A1037790" s="9"/>
      <c r="B1037790" s="9"/>
    </row>
    <row r="1037791" customHeight="1" spans="1:2">
      <c r="A1037791" s="9"/>
      <c r="B1037791" s="9"/>
    </row>
    <row r="1037792" customHeight="1" spans="1:2">
      <c r="A1037792" s="9"/>
      <c r="B1037792" s="9"/>
    </row>
    <row r="1037793" customHeight="1" spans="1:2">
      <c r="A1037793" s="9"/>
      <c r="B1037793" s="9"/>
    </row>
    <row r="1037794" customHeight="1" spans="1:2">
      <c r="A1037794" s="9"/>
      <c r="B1037794" s="9"/>
    </row>
    <row r="1037795" customHeight="1" spans="1:2">
      <c r="A1037795" s="9"/>
      <c r="B1037795" s="9"/>
    </row>
    <row r="1037796" customHeight="1" spans="1:2">
      <c r="A1037796" s="9"/>
      <c r="B1037796" s="9"/>
    </row>
    <row r="1037797" customHeight="1" spans="1:2">
      <c r="A1037797" s="9"/>
      <c r="B1037797" s="9"/>
    </row>
    <row r="1037798" customHeight="1" spans="1:2">
      <c r="A1037798" s="9"/>
      <c r="B1037798" s="9"/>
    </row>
    <row r="1037799" customHeight="1" spans="1:2">
      <c r="A1037799" s="9"/>
      <c r="B1037799" s="9"/>
    </row>
    <row r="1037800" customHeight="1" spans="1:2">
      <c r="A1037800" s="9"/>
      <c r="B1037800" s="9"/>
    </row>
    <row r="1037801" customHeight="1" spans="1:2">
      <c r="A1037801" s="9"/>
      <c r="B1037801" s="9"/>
    </row>
    <row r="1037802" customHeight="1" spans="1:2">
      <c r="A1037802" s="9"/>
      <c r="B1037802" s="9"/>
    </row>
    <row r="1037803" customHeight="1" spans="1:2">
      <c r="A1037803" s="9"/>
      <c r="B1037803" s="9"/>
    </row>
    <row r="1037804" customHeight="1" spans="1:2">
      <c r="A1037804" s="9"/>
      <c r="B1037804" s="9"/>
    </row>
    <row r="1037805" customHeight="1" spans="1:2">
      <c r="A1037805" s="9"/>
      <c r="B1037805" s="9"/>
    </row>
    <row r="1037806" customHeight="1" spans="1:2">
      <c r="A1037806" s="9"/>
      <c r="B1037806" s="9"/>
    </row>
    <row r="1037807" customHeight="1" spans="1:2">
      <c r="A1037807" s="9"/>
      <c r="B1037807" s="9"/>
    </row>
    <row r="1037808" customHeight="1" spans="1:2">
      <c r="A1037808" s="9"/>
      <c r="B1037808" s="9"/>
    </row>
    <row r="1037809" customHeight="1" spans="1:2">
      <c r="A1037809" s="9"/>
      <c r="B1037809" s="9"/>
    </row>
    <row r="1037810" customHeight="1" spans="1:2">
      <c r="A1037810" s="9"/>
      <c r="B1037810" s="9"/>
    </row>
    <row r="1037811" customHeight="1" spans="1:2">
      <c r="A1037811" s="9"/>
      <c r="B1037811" s="9"/>
    </row>
    <row r="1037812" customHeight="1" spans="1:2">
      <c r="A1037812" s="9"/>
      <c r="B1037812" s="9"/>
    </row>
    <row r="1037813" customHeight="1" spans="1:2">
      <c r="A1037813" s="9"/>
      <c r="B1037813" s="9"/>
    </row>
    <row r="1037814" customHeight="1" spans="1:2">
      <c r="A1037814" s="9"/>
      <c r="B1037814" s="9"/>
    </row>
    <row r="1037815" customHeight="1" spans="1:2">
      <c r="A1037815" s="9"/>
      <c r="B1037815" s="9"/>
    </row>
    <row r="1037816" customHeight="1" spans="1:2">
      <c r="A1037816" s="9"/>
      <c r="B1037816" s="9"/>
    </row>
    <row r="1037817" customHeight="1" spans="1:2">
      <c r="A1037817" s="9"/>
      <c r="B1037817" s="9"/>
    </row>
    <row r="1037818" customHeight="1" spans="1:2">
      <c r="A1037818" s="9"/>
      <c r="B1037818" s="9"/>
    </row>
    <row r="1037819" customHeight="1" spans="1:2">
      <c r="A1037819" s="9"/>
      <c r="B1037819" s="9"/>
    </row>
    <row r="1037820" customHeight="1" spans="1:2">
      <c r="A1037820" s="9"/>
      <c r="B1037820" s="9"/>
    </row>
    <row r="1037821" customHeight="1" spans="1:2">
      <c r="A1037821" s="9"/>
      <c r="B1037821" s="9"/>
    </row>
    <row r="1037822" customHeight="1" spans="1:2">
      <c r="A1037822" s="9"/>
      <c r="B1037822" s="9"/>
    </row>
    <row r="1037823" customHeight="1" spans="1:2">
      <c r="A1037823" s="9"/>
      <c r="B1037823" s="9"/>
    </row>
    <row r="1037824" customHeight="1" spans="1:2">
      <c r="A1037824" s="9"/>
      <c r="B1037824" s="9"/>
    </row>
    <row r="1037825" customHeight="1" spans="1:2">
      <c r="A1037825" s="9"/>
      <c r="B1037825" s="9"/>
    </row>
    <row r="1037826" customHeight="1" spans="1:2">
      <c r="A1037826" s="9"/>
      <c r="B1037826" s="9"/>
    </row>
    <row r="1037827" customHeight="1" spans="1:2">
      <c r="A1037827" s="9"/>
      <c r="B1037827" s="9"/>
    </row>
    <row r="1037828" customHeight="1" spans="1:2">
      <c r="A1037828" s="9"/>
      <c r="B1037828" s="9"/>
    </row>
    <row r="1037829" customHeight="1" spans="1:2">
      <c r="A1037829" s="9"/>
      <c r="B1037829" s="9"/>
    </row>
    <row r="1037830" customHeight="1" spans="1:2">
      <c r="A1037830" s="9"/>
      <c r="B1037830" s="9"/>
    </row>
    <row r="1037831" customHeight="1" spans="1:2">
      <c r="A1037831" s="9"/>
      <c r="B1037831" s="9"/>
    </row>
    <row r="1037832" customHeight="1" spans="1:2">
      <c r="A1037832" s="9"/>
      <c r="B1037832" s="9"/>
    </row>
    <row r="1037833" customHeight="1" spans="1:2">
      <c r="A1037833" s="9"/>
      <c r="B1037833" s="9"/>
    </row>
    <row r="1037834" customHeight="1" spans="1:2">
      <c r="A1037834" s="9"/>
      <c r="B1037834" s="9"/>
    </row>
    <row r="1037835" customHeight="1" spans="1:2">
      <c r="A1037835" s="9"/>
      <c r="B1037835" s="9"/>
    </row>
    <row r="1037836" customHeight="1" spans="1:2">
      <c r="A1037836" s="9"/>
      <c r="B1037836" s="9"/>
    </row>
    <row r="1037837" customHeight="1" spans="1:2">
      <c r="A1037837" s="9"/>
      <c r="B1037837" s="9"/>
    </row>
    <row r="1037838" customHeight="1" spans="1:2">
      <c r="A1037838" s="9"/>
      <c r="B1037838" s="9"/>
    </row>
    <row r="1037839" customHeight="1" spans="1:2">
      <c r="A1037839" s="9"/>
      <c r="B1037839" s="9"/>
    </row>
    <row r="1037840" customHeight="1" spans="1:2">
      <c r="A1037840" s="9"/>
      <c r="B1037840" s="9"/>
    </row>
    <row r="1037841" customHeight="1" spans="1:2">
      <c r="A1037841" s="9"/>
      <c r="B1037841" s="9"/>
    </row>
    <row r="1037842" customHeight="1" spans="1:2">
      <c r="A1037842" s="9"/>
      <c r="B1037842" s="9"/>
    </row>
    <row r="1037843" customHeight="1" spans="1:2">
      <c r="A1037843" s="9"/>
      <c r="B1037843" s="9"/>
    </row>
    <row r="1037844" customHeight="1" spans="1:2">
      <c r="A1037844" s="9"/>
      <c r="B1037844" s="9"/>
    </row>
    <row r="1037845" customHeight="1" spans="1:2">
      <c r="A1037845" s="9"/>
      <c r="B1037845" s="9"/>
    </row>
    <row r="1037846" customHeight="1" spans="1:2">
      <c r="A1037846" s="9"/>
      <c r="B1037846" s="9"/>
    </row>
    <row r="1037847" customHeight="1" spans="1:2">
      <c r="A1037847" s="9"/>
      <c r="B1037847" s="9"/>
    </row>
    <row r="1037848" customHeight="1" spans="1:2">
      <c r="A1037848" s="9"/>
      <c r="B1037848" s="9"/>
    </row>
    <row r="1037849" customHeight="1" spans="1:2">
      <c r="A1037849" s="9"/>
      <c r="B1037849" s="9"/>
    </row>
    <row r="1037850" customHeight="1" spans="1:2">
      <c r="A1037850" s="9"/>
      <c r="B1037850" s="9"/>
    </row>
    <row r="1037851" customHeight="1" spans="1:2">
      <c r="A1037851" s="9"/>
      <c r="B1037851" s="9"/>
    </row>
    <row r="1037852" customHeight="1" spans="1:2">
      <c r="A1037852" s="9"/>
      <c r="B1037852" s="9"/>
    </row>
    <row r="1037853" customHeight="1" spans="1:2">
      <c r="A1037853" s="9"/>
      <c r="B1037853" s="9"/>
    </row>
    <row r="1037854" customHeight="1" spans="1:2">
      <c r="A1037854" s="9"/>
      <c r="B1037854" s="9"/>
    </row>
    <row r="1037855" customHeight="1" spans="1:2">
      <c r="A1037855" s="9"/>
      <c r="B1037855" s="9"/>
    </row>
    <row r="1037856" customHeight="1" spans="1:2">
      <c r="A1037856" s="9"/>
      <c r="B1037856" s="9"/>
    </row>
    <row r="1037857" customHeight="1" spans="1:2">
      <c r="A1037857" s="9"/>
      <c r="B1037857" s="9"/>
    </row>
    <row r="1037858" customHeight="1" spans="1:2">
      <c r="A1037858" s="9"/>
      <c r="B1037858" s="9"/>
    </row>
    <row r="1037859" customHeight="1" spans="1:2">
      <c r="A1037859" s="9"/>
      <c r="B1037859" s="9"/>
    </row>
    <row r="1037860" customHeight="1" spans="1:2">
      <c r="A1037860" s="9"/>
      <c r="B1037860" s="9"/>
    </row>
    <row r="1037861" customHeight="1" spans="1:2">
      <c r="A1037861" s="9"/>
      <c r="B1037861" s="9"/>
    </row>
    <row r="1037862" customHeight="1" spans="1:2">
      <c r="A1037862" s="9"/>
      <c r="B1037862" s="9"/>
    </row>
    <row r="1037863" customHeight="1" spans="1:2">
      <c r="A1037863" s="9"/>
      <c r="B1037863" s="9"/>
    </row>
    <row r="1037864" customHeight="1" spans="1:2">
      <c r="A1037864" s="9"/>
      <c r="B1037864" s="9"/>
    </row>
    <row r="1037865" customHeight="1" spans="1:2">
      <c r="A1037865" s="9"/>
      <c r="B1037865" s="9"/>
    </row>
    <row r="1037866" customHeight="1" spans="1:2">
      <c r="A1037866" s="9"/>
      <c r="B1037866" s="9"/>
    </row>
    <row r="1037867" customHeight="1" spans="1:2">
      <c r="A1037867" s="9"/>
      <c r="B1037867" s="9"/>
    </row>
    <row r="1037868" customHeight="1" spans="1:2">
      <c r="A1037868" s="9"/>
      <c r="B1037868" s="9"/>
    </row>
    <row r="1037869" customHeight="1" spans="1:2">
      <c r="A1037869" s="9"/>
      <c r="B1037869" s="9"/>
    </row>
    <row r="1037870" customHeight="1" spans="1:2">
      <c r="A1037870" s="9"/>
      <c r="B1037870" s="9"/>
    </row>
    <row r="1037871" customHeight="1" spans="1:2">
      <c r="A1037871" s="9"/>
      <c r="B1037871" s="9"/>
    </row>
    <row r="1037872" customHeight="1" spans="1:2">
      <c r="A1037872" s="9"/>
      <c r="B1037872" s="9"/>
    </row>
    <row r="1037873" customHeight="1" spans="1:2">
      <c r="A1037873" s="9"/>
      <c r="B1037873" s="9"/>
    </row>
    <row r="1037874" customHeight="1" spans="1:2">
      <c r="A1037874" s="9"/>
      <c r="B1037874" s="9"/>
    </row>
    <row r="1037875" customHeight="1" spans="1:2">
      <c r="A1037875" s="9"/>
      <c r="B1037875" s="9"/>
    </row>
    <row r="1037876" customHeight="1" spans="1:2">
      <c r="A1037876" s="9"/>
      <c r="B1037876" s="9"/>
    </row>
    <row r="1037877" customHeight="1" spans="1:2">
      <c r="A1037877" s="9"/>
      <c r="B1037877" s="9"/>
    </row>
    <row r="1037878" customHeight="1" spans="1:2">
      <c r="A1037878" s="9"/>
      <c r="B1037878" s="9"/>
    </row>
    <row r="1037879" customHeight="1" spans="1:2">
      <c r="A1037879" s="9"/>
      <c r="B1037879" s="9"/>
    </row>
    <row r="1037880" customHeight="1" spans="1:2">
      <c r="A1037880" s="9"/>
      <c r="B1037880" s="9"/>
    </row>
    <row r="1037881" customHeight="1" spans="1:2">
      <c r="A1037881" s="9"/>
      <c r="B1037881" s="9"/>
    </row>
    <row r="1037882" customHeight="1" spans="1:2">
      <c r="A1037882" s="9"/>
      <c r="B1037882" s="9"/>
    </row>
    <row r="1037883" customHeight="1" spans="1:2">
      <c r="A1037883" s="9"/>
      <c r="B1037883" s="9"/>
    </row>
    <row r="1037884" customHeight="1" spans="1:2">
      <c r="A1037884" s="9"/>
      <c r="B1037884" s="9"/>
    </row>
    <row r="1037885" customHeight="1" spans="1:2">
      <c r="A1037885" s="9"/>
      <c r="B1037885" s="9"/>
    </row>
    <row r="1037886" customHeight="1" spans="1:2">
      <c r="A1037886" s="9"/>
      <c r="B1037886" s="9"/>
    </row>
    <row r="1037887" customHeight="1" spans="1:2">
      <c r="A1037887" s="9"/>
      <c r="B1037887" s="9"/>
    </row>
    <row r="1037888" customHeight="1" spans="1:2">
      <c r="A1037888" s="9"/>
      <c r="B1037888" s="9"/>
    </row>
    <row r="1037889" customHeight="1" spans="1:2">
      <c r="A1037889" s="9"/>
      <c r="B1037889" s="9"/>
    </row>
    <row r="1037890" customHeight="1" spans="1:2">
      <c r="A1037890" s="9"/>
      <c r="B1037890" s="9"/>
    </row>
    <row r="1037891" customHeight="1" spans="1:2">
      <c r="A1037891" s="9"/>
      <c r="B1037891" s="9"/>
    </row>
    <row r="1037892" customHeight="1" spans="1:2">
      <c r="A1037892" s="9"/>
      <c r="B1037892" s="9"/>
    </row>
    <row r="1037893" customHeight="1" spans="1:2">
      <c r="A1037893" s="9"/>
      <c r="B1037893" s="9"/>
    </row>
    <row r="1037894" customHeight="1" spans="1:2">
      <c r="A1037894" s="9"/>
      <c r="B1037894" s="9"/>
    </row>
    <row r="1037895" customHeight="1" spans="1:2">
      <c r="A1037895" s="9"/>
      <c r="B1037895" s="9"/>
    </row>
    <row r="1037896" customHeight="1" spans="1:2">
      <c r="A1037896" s="9"/>
      <c r="B1037896" s="9"/>
    </row>
    <row r="1037897" customHeight="1" spans="1:2">
      <c r="A1037897" s="9"/>
      <c r="B1037897" s="9"/>
    </row>
    <row r="1037898" customHeight="1" spans="1:2">
      <c r="A1037898" s="9"/>
      <c r="B1037898" s="9"/>
    </row>
    <row r="1037899" customHeight="1" spans="1:2">
      <c r="A1037899" s="9"/>
      <c r="B1037899" s="9"/>
    </row>
    <row r="1037900" customHeight="1" spans="1:2">
      <c r="A1037900" s="9"/>
      <c r="B1037900" s="9"/>
    </row>
    <row r="1037901" customHeight="1" spans="1:2">
      <c r="A1037901" s="9"/>
      <c r="B1037901" s="9"/>
    </row>
    <row r="1037902" customHeight="1" spans="1:2">
      <c r="A1037902" s="9"/>
      <c r="B1037902" s="9"/>
    </row>
    <row r="1037903" customHeight="1" spans="1:2">
      <c r="A1037903" s="9"/>
      <c r="B1037903" s="9"/>
    </row>
    <row r="1037904" customHeight="1" spans="1:2">
      <c r="A1037904" s="9"/>
      <c r="B1037904" s="9"/>
    </row>
    <row r="1037905" customHeight="1" spans="1:2">
      <c r="A1037905" s="9"/>
      <c r="B1037905" s="9"/>
    </row>
    <row r="1037906" customHeight="1" spans="1:2">
      <c r="A1037906" s="9"/>
      <c r="B1037906" s="9"/>
    </row>
    <row r="1037907" customHeight="1" spans="1:2">
      <c r="A1037907" s="9"/>
      <c r="B1037907" s="9"/>
    </row>
    <row r="1037908" customHeight="1" spans="1:2">
      <c r="A1037908" s="9"/>
      <c r="B1037908" s="9"/>
    </row>
    <row r="1037909" customHeight="1" spans="1:2">
      <c r="A1037909" s="9"/>
      <c r="B1037909" s="9"/>
    </row>
    <row r="1037910" customHeight="1" spans="1:2">
      <c r="A1037910" s="9"/>
      <c r="B1037910" s="9"/>
    </row>
    <row r="1037911" customHeight="1" spans="1:2">
      <c r="A1037911" s="9"/>
      <c r="B1037911" s="9"/>
    </row>
    <row r="1037912" customHeight="1" spans="1:2">
      <c r="A1037912" s="9"/>
      <c r="B1037912" s="9"/>
    </row>
    <row r="1037913" customHeight="1" spans="1:2">
      <c r="A1037913" s="9"/>
      <c r="B1037913" s="9"/>
    </row>
    <row r="1037914" customHeight="1" spans="1:2">
      <c r="A1037914" s="9"/>
      <c r="B1037914" s="9"/>
    </row>
    <row r="1037915" customHeight="1" spans="1:2">
      <c r="A1037915" s="9"/>
      <c r="B1037915" s="9"/>
    </row>
    <row r="1037916" customHeight="1" spans="1:2">
      <c r="A1037916" s="9"/>
      <c r="B1037916" s="9"/>
    </row>
    <row r="1037917" customHeight="1" spans="1:2">
      <c r="A1037917" s="9"/>
      <c r="B1037917" s="9"/>
    </row>
    <row r="1037918" customHeight="1" spans="1:2">
      <c r="A1037918" s="9"/>
      <c r="B1037918" s="9"/>
    </row>
    <row r="1037919" customHeight="1" spans="1:2">
      <c r="A1037919" s="9"/>
      <c r="B1037919" s="9"/>
    </row>
    <row r="1037920" customHeight="1" spans="1:2">
      <c r="A1037920" s="9"/>
      <c r="B1037920" s="9"/>
    </row>
    <row r="1037921" customHeight="1" spans="1:2">
      <c r="A1037921" s="9"/>
      <c r="B1037921" s="9"/>
    </row>
    <row r="1037922" customHeight="1" spans="1:2">
      <c r="A1037922" s="9"/>
      <c r="B1037922" s="9"/>
    </row>
    <row r="1037923" customHeight="1" spans="1:2">
      <c r="A1037923" s="9"/>
      <c r="B1037923" s="9"/>
    </row>
    <row r="1037924" customHeight="1" spans="1:2">
      <c r="A1037924" s="9"/>
      <c r="B1037924" s="9"/>
    </row>
    <row r="1037925" customHeight="1" spans="1:2">
      <c r="A1037925" s="9"/>
      <c r="B1037925" s="9"/>
    </row>
    <row r="1037926" customHeight="1" spans="1:2">
      <c r="A1037926" s="9"/>
      <c r="B1037926" s="9"/>
    </row>
    <row r="1037927" customHeight="1" spans="1:2">
      <c r="A1037927" s="9"/>
      <c r="B1037927" s="9"/>
    </row>
    <row r="1037928" customHeight="1" spans="1:2">
      <c r="A1037928" s="9"/>
      <c r="B1037928" s="9"/>
    </row>
    <row r="1037929" customHeight="1" spans="1:2">
      <c r="A1037929" s="9"/>
      <c r="B1037929" s="9"/>
    </row>
    <row r="1037930" customHeight="1" spans="1:2">
      <c r="A1037930" s="9"/>
      <c r="B1037930" s="9"/>
    </row>
    <row r="1037931" customHeight="1" spans="1:2">
      <c r="A1037931" s="9"/>
      <c r="B1037931" s="9"/>
    </row>
    <row r="1037932" customHeight="1" spans="1:2">
      <c r="A1037932" s="9"/>
      <c r="B1037932" s="9"/>
    </row>
    <row r="1037933" customHeight="1" spans="1:2">
      <c r="A1037933" s="9"/>
      <c r="B1037933" s="9"/>
    </row>
    <row r="1037934" customHeight="1" spans="1:2">
      <c r="A1037934" s="9"/>
      <c r="B1037934" s="9"/>
    </row>
    <row r="1037935" customHeight="1" spans="1:2">
      <c r="A1037935" s="9"/>
      <c r="B1037935" s="9"/>
    </row>
    <row r="1037936" customHeight="1" spans="1:2">
      <c r="A1037936" s="9"/>
      <c r="B1037936" s="9"/>
    </row>
    <row r="1037937" customHeight="1" spans="1:2">
      <c r="A1037937" s="9"/>
      <c r="B1037937" s="9"/>
    </row>
    <row r="1037938" customHeight="1" spans="1:2">
      <c r="A1037938" s="9"/>
      <c r="B1037938" s="9"/>
    </row>
    <row r="1037939" customHeight="1" spans="1:2">
      <c r="A1037939" s="9"/>
      <c r="B1037939" s="9"/>
    </row>
    <row r="1037940" customHeight="1" spans="1:2">
      <c r="A1037940" s="9"/>
      <c r="B1037940" s="9"/>
    </row>
    <row r="1037941" customHeight="1" spans="1:2">
      <c r="A1037941" s="9"/>
      <c r="B1037941" s="9"/>
    </row>
    <row r="1037942" customHeight="1" spans="1:2">
      <c r="A1037942" s="9"/>
      <c r="B1037942" s="9"/>
    </row>
    <row r="1037943" customHeight="1" spans="1:2">
      <c r="A1037943" s="9"/>
      <c r="B1037943" s="9"/>
    </row>
    <row r="1037944" customHeight="1" spans="1:2">
      <c r="A1037944" s="9"/>
      <c r="B1037944" s="9"/>
    </row>
    <row r="1037945" customHeight="1" spans="1:2">
      <c r="A1037945" s="9"/>
      <c r="B1037945" s="9"/>
    </row>
    <row r="1037946" customHeight="1" spans="1:2">
      <c r="A1037946" s="9"/>
      <c r="B1037946" s="9"/>
    </row>
    <row r="1037947" customHeight="1" spans="1:2">
      <c r="A1037947" s="9"/>
      <c r="B1037947" s="9"/>
    </row>
    <row r="1037948" customHeight="1" spans="1:2">
      <c r="A1037948" s="9"/>
      <c r="B1037948" s="9"/>
    </row>
    <row r="1037949" customHeight="1" spans="1:2">
      <c r="A1037949" s="9"/>
      <c r="B1037949" s="9"/>
    </row>
    <row r="1037950" customHeight="1" spans="1:2">
      <c r="A1037950" s="9"/>
      <c r="B1037950" s="9"/>
    </row>
    <row r="1037951" customHeight="1" spans="1:2">
      <c r="A1037951" s="9"/>
      <c r="B1037951" s="9"/>
    </row>
    <row r="1037952" customHeight="1" spans="1:2">
      <c r="A1037952" s="9"/>
      <c r="B1037952" s="9"/>
    </row>
    <row r="1037953" customHeight="1" spans="1:2">
      <c r="A1037953" s="9"/>
      <c r="B1037953" s="9"/>
    </row>
    <row r="1037954" customHeight="1" spans="1:2">
      <c r="A1037954" s="9"/>
      <c r="B1037954" s="9"/>
    </row>
    <row r="1037955" customHeight="1" spans="1:2">
      <c r="A1037955" s="9"/>
      <c r="B1037955" s="9"/>
    </row>
    <row r="1037956" customHeight="1" spans="1:2">
      <c r="A1037956" s="9"/>
      <c r="B1037956" s="9"/>
    </row>
    <row r="1037957" customHeight="1" spans="1:2">
      <c r="A1037957" s="9"/>
      <c r="B1037957" s="9"/>
    </row>
    <row r="1037958" customHeight="1" spans="1:2">
      <c r="A1037958" s="9"/>
      <c r="B1037958" s="9"/>
    </row>
    <row r="1037959" customHeight="1" spans="1:2">
      <c r="A1037959" s="9"/>
      <c r="B1037959" s="9"/>
    </row>
    <row r="1037960" customHeight="1" spans="1:2">
      <c r="A1037960" s="9"/>
      <c r="B1037960" s="9"/>
    </row>
    <row r="1037961" customHeight="1" spans="1:2">
      <c r="A1037961" s="9"/>
      <c r="B1037961" s="9"/>
    </row>
    <row r="1037962" customHeight="1" spans="1:2">
      <c r="A1037962" s="9"/>
      <c r="B1037962" s="9"/>
    </row>
    <row r="1037963" customHeight="1" spans="1:2">
      <c r="A1037963" s="9"/>
      <c r="B1037963" s="9"/>
    </row>
    <row r="1037964" customHeight="1" spans="1:2">
      <c r="A1037964" s="9"/>
      <c r="B1037964" s="9"/>
    </row>
    <row r="1037965" customHeight="1" spans="1:2">
      <c r="A1037965" s="9"/>
      <c r="B1037965" s="9"/>
    </row>
    <row r="1037966" customHeight="1" spans="1:2">
      <c r="A1037966" s="9"/>
      <c r="B1037966" s="9"/>
    </row>
    <row r="1037967" customHeight="1" spans="1:2">
      <c r="A1037967" s="9"/>
      <c r="B1037967" s="9"/>
    </row>
    <row r="1037968" customHeight="1" spans="1:2">
      <c r="A1037968" s="9"/>
      <c r="B1037968" s="9"/>
    </row>
    <row r="1037969" customHeight="1" spans="1:2">
      <c r="A1037969" s="9"/>
      <c r="B1037969" s="9"/>
    </row>
    <row r="1037970" customHeight="1" spans="1:2">
      <c r="A1037970" s="9"/>
      <c r="B1037970" s="9"/>
    </row>
    <row r="1037971" customHeight="1" spans="1:2">
      <c r="A1037971" s="9"/>
      <c r="B1037971" s="9"/>
    </row>
    <row r="1037972" customHeight="1" spans="1:2">
      <c r="A1037972" s="9"/>
      <c r="B1037972" s="9"/>
    </row>
    <row r="1037973" customHeight="1" spans="1:2">
      <c r="A1037973" s="9"/>
      <c r="B1037973" s="9"/>
    </row>
    <row r="1037974" customHeight="1" spans="1:2">
      <c r="A1037974" s="9"/>
      <c r="B1037974" s="9"/>
    </row>
    <row r="1037975" customHeight="1" spans="1:2">
      <c r="A1037975" s="9"/>
      <c r="B1037975" s="9"/>
    </row>
    <row r="1037976" customHeight="1" spans="1:2">
      <c r="A1037976" s="9"/>
      <c r="B1037976" s="9"/>
    </row>
    <row r="1037977" customHeight="1" spans="1:2">
      <c r="A1037977" s="9"/>
      <c r="B1037977" s="9"/>
    </row>
    <row r="1037978" customHeight="1" spans="1:2">
      <c r="A1037978" s="9"/>
      <c r="B1037978" s="9"/>
    </row>
    <row r="1037979" customHeight="1" spans="1:2">
      <c r="A1037979" s="9"/>
      <c r="B1037979" s="9"/>
    </row>
    <row r="1037980" customHeight="1" spans="1:2">
      <c r="A1037980" s="9"/>
      <c r="B1037980" s="9"/>
    </row>
    <row r="1037981" customHeight="1" spans="1:2">
      <c r="A1037981" s="9"/>
      <c r="B1037981" s="9"/>
    </row>
    <row r="1037982" customHeight="1" spans="1:2">
      <c r="A1037982" s="9"/>
      <c r="B1037982" s="9"/>
    </row>
    <row r="1037983" customHeight="1" spans="1:2">
      <c r="A1037983" s="9"/>
      <c r="B1037983" s="9"/>
    </row>
    <row r="1037984" customHeight="1" spans="1:2">
      <c r="A1037984" s="9"/>
      <c r="B1037984" s="9"/>
    </row>
    <row r="1037985" customHeight="1" spans="1:2">
      <c r="A1037985" s="9"/>
      <c r="B1037985" s="9"/>
    </row>
    <row r="1037986" customHeight="1" spans="1:2">
      <c r="A1037986" s="9"/>
      <c r="B1037986" s="9"/>
    </row>
    <row r="1037987" customHeight="1" spans="1:2">
      <c r="A1037987" s="9"/>
      <c r="B1037987" s="9"/>
    </row>
    <row r="1037988" customHeight="1" spans="1:2">
      <c r="A1037988" s="9"/>
      <c r="B1037988" s="9"/>
    </row>
    <row r="1037989" customHeight="1" spans="1:2">
      <c r="A1037989" s="9"/>
      <c r="B1037989" s="9"/>
    </row>
    <row r="1037990" customHeight="1" spans="1:2">
      <c r="A1037990" s="9"/>
      <c r="B1037990" s="9"/>
    </row>
    <row r="1037991" customHeight="1" spans="1:2">
      <c r="A1037991" s="9"/>
      <c r="B1037991" s="9"/>
    </row>
    <row r="1037992" customHeight="1" spans="1:2">
      <c r="A1037992" s="9"/>
      <c r="B1037992" s="9"/>
    </row>
    <row r="1037993" customHeight="1" spans="1:2">
      <c r="A1037993" s="9"/>
      <c r="B1037993" s="9"/>
    </row>
    <row r="1037994" customHeight="1" spans="1:2">
      <c r="A1037994" s="9"/>
      <c r="B1037994" s="9"/>
    </row>
    <row r="1037995" customHeight="1" spans="1:2">
      <c r="A1037995" s="9"/>
      <c r="B1037995" s="9"/>
    </row>
    <row r="1037996" customHeight="1" spans="1:2">
      <c r="A1037996" s="9"/>
      <c r="B1037996" s="9"/>
    </row>
    <row r="1037997" customHeight="1" spans="1:2">
      <c r="A1037997" s="9"/>
      <c r="B1037997" s="9"/>
    </row>
    <row r="1037998" customHeight="1" spans="1:2">
      <c r="A1037998" s="9"/>
      <c r="B1037998" s="9"/>
    </row>
    <row r="1037999" customHeight="1" spans="1:2">
      <c r="A1037999" s="9"/>
      <c r="B1037999" s="9"/>
    </row>
    <row r="1038000" customHeight="1" spans="1:2">
      <c r="A1038000" s="9"/>
      <c r="B1038000" s="9"/>
    </row>
    <row r="1038001" customHeight="1" spans="1:2">
      <c r="A1038001" s="9"/>
      <c r="B1038001" s="9"/>
    </row>
    <row r="1038002" customHeight="1" spans="1:2">
      <c r="A1038002" s="9"/>
      <c r="B1038002" s="9"/>
    </row>
    <row r="1038003" customHeight="1" spans="1:2">
      <c r="A1038003" s="9"/>
      <c r="B1038003" s="9"/>
    </row>
    <row r="1038004" customHeight="1" spans="1:2">
      <c r="A1038004" s="9"/>
      <c r="B1038004" s="9"/>
    </row>
    <row r="1038005" customHeight="1" spans="1:2">
      <c r="A1038005" s="9"/>
      <c r="B1038005" s="9"/>
    </row>
    <row r="1038006" customHeight="1" spans="1:2">
      <c r="A1038006" s="9"/>
      <c r="B1038006" s="9"/>
    </row>
    <row r="1038007" customHeight="1" spans="1:2">
      <c r="A1038007" s="9"/>
      <c r="B1038007" s="9"/>
    </row>
    <row r="1038008" customHeight="1" spans="1:2">
      <c r="A1038008" s="9"/>
      <c r="B1038008" s="9"/>
    </row>
    <row r="1038009" customHeight="1" spans="1:2">
      <c r="A1038009" s="9"/>
      <c r="B1038009" s="9"/>
    </row>
    <row r="1038010" customHeight="1" spans="1:2">
      <c r="A1038010" s="9"/>
      <c r="B1038010" s="9"/>
    </row>
    <row r="1038011" customHeight="1" spans="1:2">
      <c r="A1038011" s="9"/>
      <c r="B1038011" s="9"/>
    </row>
    <row r="1038012" customHeight="1" spans="1:2">
      <c r="A1038012" s="9"/>
      <c r="B1038012" s="9"/>
    </row>
    <row r="1038013" customHeight="1" spans="1:2">
      <c r="A1038013" s="9"/>
      <c r="B1038013" s="9"/>
    </row>
    <row r="1038014" customHeight="1" spans="1:2">
      <c r="A1038014" s="9"/>
      <c r="B1038014" s="9"/>
    </row>
    <row r="1038015" customHeight="1" spans="1:2">
      <c r="A1038015" s="9"/>
      <c r="B1038015" s="9"/>
    </row>
    <row r="1038016" customHeight="1" spans="1:2">
      <c r="A1038016" s="9"/>
      <c r="B1038016" s="9"/>
    </row>
    <row r="1038017" customHeight="1" spans="1:2">
      <c r="A1038017" s="9"/>
      <c r="B1038017" s="9"/>
    </row>
    <row r="1038018" customHeight="1" spans="1:2">
      <c r="A1038018" s="9"/>
      <c r="B1038018" s="9"/>
    </row>
    <row r="1038019" customHeight="1" spans="1:2">
      <c r="A1038019" s="9"/>
      <c r="B1038019" s="9"/>
    </row>
    <row r="1038020" customHeight="1" spans="1:2">
      <c r="A1038020" s="9"/>
      <c r="B1038020" s="9"/>
    </row>
    <row r="1038021" customHeight="1" spans="1:2">
      <c r="A1038021" s="9"/>
      <c r="B1038021" s="9"/>
    </row>
    <row r="1038022" customHeight="1" spans="1:2">
      <c r="A1038022" s="9"/>
      <c r="B1038022" s="9"/>
    </row>
    <row r="1038023" customHeight="1" spans="1:2">
      <c r="A1038023" s="9"/>
      <c r="B1038023" s="9"/>
    </row>
    <row r="1038024" customHeight="1" spans="1:2">
      <c r="A1038024" s="9"/>
      <c r="B1038024" s="9"/>
    </row>
    <row r="1038025" customHeight="1" spans="1:2">
      <c r="A1038025" s="9"/>
      <c r="B1038025" s="9"/>
    </row>
    <row r="1038026" customHeight="1" spans="1:2">
      <c r="A1038026" s="9"/>
      <c r="B1038026" s="9"/>
    </row>
    <row r="1038027" customHeight="1" spans="1:2">
      <c r="A1038027" s="9"/>
      <c r="B1038027" s="9"/>
    </row>
    <row r="1038028" customHeight="1" spans="1:2">
      <c r="A1038028" s="9"/>
      <c r="B1038028" s="9"/>
    </row>
    <row r="1038029" customHeight="1" spans="1:2">
      <c r="A1038029" s="9"/>
      <c r="B1038029" s="9"/>
    </row>
    <row r="1038030" customHeight="1" spans="1:2">
      <c r="A1038030" s="9"/>
      <c r="B1038030" s="9"/>
    </row>
    <row r="1038031" customHeight="1" spans="1:2">
      <c r="A1038031" s="9"/>
      <c r="B1038031" s="9"/>
    </row>
    <row r="1038032" customHeight="1" spans="1:2">
      <c r="A1038032" s="9"/>
      <c r="B1038032" s="9"/>
    </row>
    <row r="1038033" customHeight="1" spans="1:2">
      <c r="A1038033" s="9"/>
      <c r="B1038033" s="9"/>
    </row>
    <row r="1038034" customHeight="1" spans="1:2">
      <c r="A1038034" s="9"/>
      <c r="B1038034" s="9"/>
    </row>
    <row r="1038035" customHeight="1" spans="1:2">
      <c r="A1038035" s="9"/>
      <c r="B1038035" s="9"/>
    </row>
    <row r="1038036" customHeight="1" spans="1:2">
      <c r="A1038036" s="9"/>
      <c r="B1038036" s="9"/>
    </row>
    <row r="1038037" customHeight="1" spans="1:2">
      <c r="A1038037" s="9"/>
      <c r="B1038037" s="9"/>
    </row>
    <row r="1038038" customHeight="1" spans="1:2">
      <c r="A1038038" s="9"/>
      <c r="B1038038" s="9"/>
    </row>
    <row r="1038039" customHeight="1" spans="1:2">
      <c r="A1038039" s="9"/>
      <c r="B1038039" s="9"/>
    </row>
    <row r="1038040" customHeight="1" spans="1:2">
      <c r="A1038040" s="9"/>
      <c r="B1038040" s="9"/>
    </row>
    <row r="1038041" customHeight="1" spans="1:2">
      <c r="A1038041" s="9"/>
      <c r="B1038041" s="9"/>
    </row>
    <row r="1038042" customHeight="1" spans="1:2">
      <c r="A1038042" s="9"/>
      <c r="B1038042" s="9"/>
    </row>
    <row r="1038043" customHeight="1" spans="1:2">
      <c r="A1038043" s="9"/>
      <c r="B1038043" s="9"/>
    </row>
    <row r="1038044" customHeight="1" spans="1:2">
      <c r="A1038044" s="9"/>
      <c r="B1038044" s="9"/>
    </row>
    <row r="1038045" customHeight="1" spans="1:2">
      <c r="A1038045" s="9"/>
      <c r="B1038045" s="9"/>
    </row>
    <row r="1038046" customHeight="1" spans="1:2">
      <c r="A1038046" s="9"/>
      <c r="B1038046" s="9"/>
    </row>
    <row r="1038047" customHeight="1" spans="1:2">
      <c r="A1038047" s="9"/>
      <c r="B1038047" s="9"/>
    </row>
    <row r="1038048" customHeight="1" spans="1:2">
      <c r="A1038048" s="9"/>
      <c r="B1038048" s="9"/>
    </row>
    <row r="1038049" customHeight="1" spans="1:2">
      <c r="A1038049" s="9"/>
      <c r="B1038049" s="9"/>
    </row>
    <row r="1038050" customHeight="1" spans="1:2">
      <c r="A1038050" s="9"/>
      <c r="B1038050" s="9"/>
    </row>
    <row r="1038051" customHeight="1" spans="1:2">
      <c r="A1038051" s="9"/>
      <c r="B1038051" s="9"/>
    </row>
    <row r="1038052" customHeight="1" spans="1:2">
      <c r="A1038052" s="9"/>
      <c r="B1038052" s="9"/>
    </row>
    <row r="1038053" customHeight="1" spans="1:2">
      <c r="A1038053" s="9"/>
      <c r="B1038053" s="9"/>
    </row>
    <row r="1038054" customHeight="1" spans="1:2">
      <c r="A1038054" s="9"/>
      <c r="B1038054" s="9"/>
    </row>
    <row r="1038055" customHeight="1" spans="1:2">
      <c r="A1038055" s="9"/>
      <c r="B1038055" s="9"/>
    </row>
    <row r="1038056" customHeight="1" spans="1:2">
      <c r="A1038056" s="9"/>
      <c r="B1038056" s="9"/>
    </row>
    <row r="1038057" customHeight="1" spans="1:2">
      <c r="A1038057" s="9"/>
      <c r="B1038057" s="9"/>
    </row>
    <row r="1038058" customHeight="1" spans="1:2">
      <c r="A1038058" s="9"/>
      <c r="B1038058" s="9"/>
    </row>
    <row r="1038059" customHeight="1" spans="1:2">
      <c r="A1038059" s="9"/>
      <c r="B1038059" s="9"/>
    </row>
    <row r="1038060" customHeight="1" spans="1:2">
      <c r="A1038060" s="9"/>
      <c r="B1038060" s="9"/>
    </row>
    <row r="1038061" customHeight="1" spans="1:2">
      <c r="A1038061" s="9"/>
      <c r="B1038061" s="9"/>
    </row>
    <row r="1038062" customHeight="1" spans="1:2">
      <c r="A1038062" s="9"/>
      <c r="B1038062" s="9"/>
    </row>
    <row r="1038063" customHeight="1" spans="1:2">
      <c r="A1038063" s="9"/>
      <c r="B1038063" s="9"/>
    </row>
    <row r="1038064" customHeight="1" spans="1:2">
      <c r="A1038064" s="9"/>
      <c r="B1038064" s="9"/>
    </row>
    <row r="1038065" customHeight="1" spans="1:2">
      <c r="A1038065" s="9"/>
      <c r="B1038065" s="9"/>
    </row>
    <row r="1038066" customHeight="1" spans="1:2">
      <c r="A1038066" s="9"/>
      <c r="B1038066" s="9"/>
    </row>
    <row r="1038067" customHeight="1" spans="1:2">
      <c r="A1038067" s="9"/>
      <c r="B1038067" s="9"/>
    </row>
    <row r="1038068" customHeight="1" spans="1:2">
      <c r="A1038068" s="9"/>
      <c r="B1038068" s="9"/>
    </row>
    <row r="1038069" customHeight="1" spans="1:2">
      <c r="A1038069" s="9"/>
      <c r="B1038069" s="9"/>
    </row>
    <row r="1038070" customHeight="1" spans="1:2">
      <c r="A1038070" s="9"/>
      <c r="B1038070" s="9"/>
    </row>
    <row r="1038071" customHeight="1" spans="1:2">
      <c r="A1038071" s="9"/>
      <c r="B1038071" s="9"/>
    </row>
    <row r="1038072" customHeight="1" spans="1:2">
      <c r="A1038072" s="9"/>
      <c r="B1038072" s="9"/>
    </row>
    <row r="1038073" customHeight="1" spans="1:2">
      <c r="A1038073" s="9"/>
      <c r="B1038073" s="9"/>
    </row>
    <row r="1038074" customHeight="1" spans="1:2">
      <c r="A1038074" s="9"/>
      <c r="B1038074" s="9"/>
    </row>
    <row r="1038075" customHeight="1" spans="1:2">
      <c r="A1038075" s="9"/>
      <c r="B1038075" s="9"/>
    </row>
    <row r="1038076" customHeight="1" spans="1:2">
      <c r="A1038076" s="9"/>
      <c r="B1038076" s="9"/>
    </row>
    <row r="1038077" customHeight="1" spans="1:2">
      <c r="A1038077" s="9"/>
      <c r="B1038077" s="9"/>
    </row>
    <row r="1038078" customHeight="1" spans="1:2">
      <c r="A1038078" s="9"/>
      <c r="B1038078" s="9"/>
    </row>
    <row r="1038079" customHeight="1" spans="1:2">
      <c r="A1038079" s="9"/>
      <c r="B1038079" s="9"/>
    </row>
    <row r="1038080" customHeight="1" spans="1:2">
      <c r="A1038080" s="9"/>
      <c r="B1038080" s="9"/>
    </row>
    <row r="1038081" customHeight="1" spans="1:2">
      <c r="A1038081" s="9"/>
      <c r="B1038081" s="9"/>
    </row>
    <row r="1038082" customHeight="1" spans="1:2">
      <c r="A1038082" s="9"/>
      <c r="B1038082" s="9"/>
    </row>
    <row r="1038083" customHeight="1" spans="1:2">
      <c r="A1038083" s="9"/>
      <c r="B1038083" s="9"/>
    </row>
    <row r="1038084" customHeight="1" spans="1:2">
      <c r="A1038084" s="9"/>
      <c r="B1038084" s="9"/>
    </row>
    <row r="1038085" customHeight="1" spans="1:2">
      <c r="A1038085" s="9"/>
      <c r="B1038085" s="9"/>
    </row>
    <row r="1038086" customHeight="1" spans="1:2">
      <c r="A1038086" s="9"/>
      <c r="B1038086" s="9"/>
    </row>
    <row r="1038087" customHeight="1" spans="1:2">
      <c r="A1038087" s="9"/>
      <c r="B1038087" s="9"/>
    </row>
    <row r="1038088" customHeight="1" spans="1:2">
      <c r="A1038088" s="9"/>
      <c r="B1038088" s="9"/>
    </row>
    <row r="1038089" customHeight="1" spans="1:2">
      <c r="A1038089" s="9"/>
      <c r="B1038089" s="9"/>
    </row>
    <row r="1038090" customHeight="1" spans="1:2">
      <c r="A1038090" s="9"/>
      <c r="B1038090" s="9"/>
    </row>
    <row r="1038091" customHeight="1" spans="1:2">
      <c r="A1038091" s="9"/>
      <c r="B1038091" s="9"/>
    </row>
    <row r="1038092" customHeight="1" spans="1:2">
      <c r="A1038092" s="9"/>
      <c r="B1038092" s="9"/>
    </row>
    <row r="1038093" customHeight="1" spans="1:2">
      <c r="A1038093" s="9"/>
      <c r="B1038093" s="9"/>
    </row>
    <row r="1038094" customHeight="1" spans="1:2">
      <c r="A1038094" s="9"/>
      <c r="B1038094" s="9"/>
    </row>
    <row r="1038095" customHeight="1" spans="1:2">
      <c r="A1038095" s="9"/>
      <c r="B1038095" s="9"/>
    </row>
    <row r="1038096" customHeight="1" spans="1:2">
      <c r="A1038096" s="9"/>
      <c r="B1038096" s="9"/>
    </row>
    <row r="1038097" customHeight="1" spans="1:2">
      <c r="A1038097" s="9"/>
      <c r="B1038097" s="9"/>
    </row>
    <row r="1038098" customHeight="1" spans="1:2">
      <c r="A1038098" s="9"/>
      <c r="B1038098" s="9"/>
    </row>
    <row r="1038099" customHeight="1" spans="1:2">
      <c r="A1038099" s="9"/>
      <c r="B1038099" s="9"/>
    </row>
    <row r="1038100" customHeight="1" spans="1:2">
      <c r="A1038100" s="9"/>
      <c r="B1038100" s="9"/>
    </row>
    <row r="1038101" customHeight="1" spans="1:2">
      <c r="A1038101" s="9"/>
      <c r="B1038101" s="9"/>
    </row>
    <row r="1038102" customHeight="1" spans="1:2">
      <c r="A1038102" s="9"/>
      <c r="B1038102" s="9"/>
    </row>
    <row r="1038103" customHeight="1" spans="1:2">
      <c r="A1038103" s="9"/>
      <c r="B1038103" s="9"/>
    </row>
    <row r="1038104" customHeight="1" spans="1:2">
      <c r="A1038104" s="9"/>
      <c r="B1038104" s="9"/>
    </row>
    <row r="1038105" customHeight="1" spans="1:2">
      <c r="A1038105" s="9"/>
      <c r="B1038105" s="9"/>
    </row>
    <row r="1038106" customHeight="1" spans="1:2">
      <c r="A1038106" s="9"/>
      <c r="B1038106" s="9"/>
    </row>
    <row r="1038107" customHeight="1" spans="1:2">
      <c r="A1038107" s="9"/>
      <c r="B1038107" s="9"/>
    </row>
    <row r="1038108" customHeight="1" spans="1:2">
      <c r="A1038108" s="9"/>
      <c r="B1038108" s="9"/>
    </row>
    <row r="1038109" customHeight="1" spans="1:2">
      <c r="A1038109" s="9"/>
      <c r="B1038109" s="9"/>
    </row>
    <row r="1038110" customHeight="1" spans="1:2">
      <c r="A1038110" s="9"/>
      <c r="B1038110" s="9"/>
    </row>
    <row r="1038111" customHeight="1" spans="1:2">
      <c r="A1038111" s="9"/>
      <c r="B1038111" s="9"/>
    </row>
    <row r="1038112" customHeight="1" spans="1:2">
      <c r="A1038112" s="9"/>
      <c r="B1038112" s="9"/>
    </row>
    <row r="1038113" customHeight="1" spans="1:2">
      <c r="A1038113" s="9"/>
      <c r="B1038113" s="9"/>
    </row>
    <row r="1038114" customHeight="1" spans="1:2">
      <c r="A1038114" s="9"/>
      <c r="B1038114" s="9"/>
    </row>
    <row r="1038115" customHeight="1" spans="1:2">
      <c r="A1038115" s="9"/>
      <c r="B1038115" s="9"/>
    </row>
    <row r="1038116" customHeight="1" spans="1:2">
      <c r="A1038116" s="9"/>
      <c r="B1038116" s="9"/>
    </row>
    <row r="1038117" customHeight="1" spans="1:2">
      <c r="A1038117" s="9"/>
      <c r="B1038117" s="9"/>
    </row>
    <row r="1038118" customHeight="1" spans="1:2">
      <c r="A1038118" s="9"/>
      <c r="B1038118" s="9"/>
    </row>
    <row r="1038119" customHeight="1" spans="1:2">
      <c r="A1038119" s="9"/>
      <c r="B1038119" s="9"/>
    </row>
    <row r="1038120" customHeight="1" spans="1:2">
      <c r="A1038120" s="9"/>
      <c r="B1038120" s="9"/>
    </row>
    <row r="1038121" customHeight="1" spans="1:2">
      <c r="A1038121" s="9"/>
      <c r="B1038121" s="9"/>
    </row>
    <row r="1038122" customHeight="1" spans="1:2">
      <c r="A1038122" s="9"/>
      <c r="B1038122" s="9"/>
    </row>
    <row r="1038123" customHeight="1" spans="1:2">
      <c r="A1038123" s="9"/>
      <c r="B1038123" s="9"/>
    </row>
    <row r="1038124" customHeight="1" spans="1:2">
      <c r="A1038124" s="9"/>
      <c r="B1038124" s="9"/>
    </row>
    <row r="1038125" customHeight="1" spans="1:2">
      <c r="A1038125" s="9"/>
      <c r="B1038125" s="9"/>
    </row>
    <row r="1038126" customHeight="1" spans="1:2">
      <c r="A1038126" s="9"/>
      <c r="B1038126" s="9"/>
    </row>
    <row r="1038127" customHeight="1" spans="1:2">
      <c r="A1038127" s="9"/>
      <c r="B1038127" s="9"/>
    </row>
    <row r="1038128" customHeight="1" spans="1:2">
      <c r="A1038128" s="9"/>
      <c r="B1038128" s="9"/>
    </row>
    <row r="1038129" customHeight="1" spans="1:2">
      <c r="A1038129" s="9"/>
      <c r="B1038129" s="9"/>
    </row>
    <row r="1038130" customHeight="1" spans="1:2">
      <c r="A1038130" s="9"/>
      <c r="B1038130" s="9"/>
    </row>
    <row r="1038131" customHeight="1" spans="1:2">
      <c r="A1038131" s="9"/>
      <c r="B1038131" s="9"/>
    </row>
    <row r="1038132" customHeight="1" spans="1:2">
      <c r="A1038132" s="9"/>
      <c r="B1038132" s="9"/>
    </row>
    <row r="1038133" customHeight="1" spans="1:2">
      <c r="A1038133" s="9"/>
      <c r="B1038133" s="9"/>
    </row>
    <row r="1038134" customHeight="1" spans="1:2">
      <c r="A1038134" s="9"/>
      <c r="B1038134" s="9"/>
    </row>
    <row r="1038135" customHeight="1" spans="1:2">
      <c r="A1038135" s="9"/>
      <c r="B1038135" s="9"/>
    </row>
    <row r="1038136" customHeight="1" spans="1:2">
      <c r="A1038136" s="9"/>
      <c r="B1038136" s="9"/>
    </row>
    <row r="1038137" customHeight="1" spans="1:2">
      <c r="A1038137" s="9"/>
      <c r="B1038137" s="9"/>
    </row>
    <row r="1038138" customHeight="1" spans="1:2">
      <c r="A1038138" s="9"/>
      <c r="B1038138" s="9"/>
    </row>
    <row r="1038139" customHeight="1" spans="1:2">
      <c r="A1038139" s="9"/>
      <c r="B1038139" s="9"/>
    </row>
    <row r="1038140" customHeight="1" spans="1:2">
      <c r="A1038140" s="9"/>
      <c r="B1038140" s="9"/>
    </row>
    <row r="1038141" customHeight="1" spans="1:2">
      <c r="A1038141" s="9"/>
      <c r="B1038141" s="9"/>
    </row>
    <row r="1038142" customHeight="1" spans="1:2">
      <c r="A1038142" s="9"/>
      <c r="B1038142" s="9"/>
    </row>
    <row r="1038143" customHeight="1" spans="1:2">
      <c r="A1038143" s="9"/>
      <c r="B1038143" s="9"/>
    </row>
    <row r="1038144" customHeight="1" spans="1:2">
      <c r="A1038144" s="9"/>
      <c r="B1038144" s="9"/>
    </row>
    <row r="1038145" customHeight="1" spans="1:2">
      <c r="A1038145" s="9"/>
      <c r="B1038145" s="9"/>
    </row>
    <row r="1038146" customHeight="1" spans="1:2">
      <c r="A1038146" s="9"/>
      <c r="B1038146" s="9"/>
    </row>
    <row r="1038147" customHeight="1" spans="1:2">
      <c r="A1038147" s="9"/>
      <c r="B1038147" s="9"/>
    </row>
    <row r="1038148" customHeight="1" spans="1:2">
      <c r="A1038148" s="9"/>
      <c r="B1038148" s="9"/>
    </row>
    <row r="1038149" customHeight="1" spans="1:2">
      <c r="A1038149" s="9"/>
      <c r="B1038149" s="9"/>
    </row>
    <row r="1038150" customHeight="1" spans="1:2">
      <c r="A1038150" s="9"/>
      <c r="B1038150" s="9"/>
    </row>
    <row r="1038151" customHeight="1" spans="1:2">
      <c r="A1038151" s="9"/>
      <c r="B1038151" s="9"/>
    </row>
    <row r="1038152" customHeight="1" spans="1:2">
      <c r="A1038152" s="9"/>
      <c r="B1038152" s="9"/>
    </row>
    <row r="1038153" customHeight="1" spans="1:2">
      <c r="A1038153" s="9"/>
      <c r="B1038153" s="9"/>
    </row>
    <row r="1038154" customHeight="1" spans="1:2">
      <c r="A1038154" s="9"/>
      <c r="B1038154" s="9"/>
    </row>
    <row r="1038155" customHeight="1" spans="1:2">
      <c r="A1038155" s="9"/>
      <c r="B1038155" s="9"/>
    </row>
    <row r="1038156" customHeight="1" spans="1:2">
      <c r="A1038156" s="9"/>
      <c r="B1038156" s="9"/>
    </row>
    <row r="1038157" customHeight="1" spans="1:2">
      <c r="A1038157" s="9"/>
      <c r="B1038157" s="9"/>
    </row>
    <row r="1038158" customHeight="1" spans="1:2">
      <c r="A1038158" s="9"/>
      <c r="B1038158" s="9"/>
    </row>
    <row r="1038159" customHeight="1" spans="1:2">
      <c r="A1038159" s="9"/>
      <c r="B1038159" s="9"/>
    </row>
    <row r="1038160" customHeight="1" spans="1:2">
      <c r="A1038160" s="9"/>
      <c r="B1038160" s="9"/>
    </row>
    <row r="1038161" customHeight="1" spans="1:2">
      <c r="A1038161" s="9"/>
      <c r="B1038161" s="9"/>
    </row>
    <row r="1038162" customHeight="1" spans="1:2">
      <c r="A1038162" s="9"/>
      <c r="B1038162" s="9"/>
    </row>
    <row r="1038163" customHeight="1" spans="1:2">
      <c r="A1038163" s="9"/>
      <c r="B1038163" s="9"/>
    </row>
    <row r="1038164" customHeight="1" spans="1:2">
      <c r="A1038164" s="9"/>
      <c r="B1038164" s="9"/>
    </row>
    <row r="1038165" customHeight="1" spans="1:2">
      <c r="A1038165" s="9"/>
      <c r="B1038165" s="9"/>
    </row>
    <row r="1038166" customHeight="1" spans="1:2">
      <c r="A1038166" s="9"/>
      <c r="B1038166" s="9"/>
    </row>
    <row r="1038167" customHeight="1" spans="1:2">
      <c r="A1038167" s="9"/>
      <c r="B1038167" s="9"/>
    </row>
    <row r="1038168" customHeight="1" spans="1:2">
      <c r="A1038168" s="9"/>
      <c r="B1038168" s="9"/>
    </row>
    <row r="1038169" customHeight="1" spans="1:2">
      <c r="A1038169" s="9"/>
      <c r="B1038169" s="9"/>
    </row>
    <row r="1038170" customHeight="1" spans="1:2">
      <c r="A1038170" s="9"/>
      <c r="B1038170" s="9"/>
    </row>
    <row r="1038171" customHeight="1" spans="1:2">
      <c r="A1038171" s="9"/>
      <c r="B1038171" s="9"/>
    </row>
    <row r="1038172" customHeight="1" spans="1:2">
      <c r="A1038172" s="9"/>
      <c r="B1038172" s="9"/>
    </row>
    <row r="1038173" customHeight="1" spans="1:2">
      <c r="A1038173" s="9"/>
      <c r="B1038173" s="9"/>
    </row>
    <row r="1038174" customHeight="1" spans="1:2">
      <c r="A1038174" s="9"/>
      <c r="B1038174" s="9"/>
    </row>
    <row r="1038175" customHeight="1" spans="1:2">
      <c r="A1038175" s="9"/>
      <c r="B1038175" s="9"/>
    </row>
    <row r="1038176" customHeight="1" spans="1:2">
      <c r="A1038176" s="9"/>
      <c r="B1038176" s="9"/>
    </row>
    <row r="1038177" customHeight="1" spans="1:2">
      <c r="A1038177" s="9"/>
      <c r="B1038177" s="9"/>
    </row>
    <row r="1038178" customHeight="1" spans="1:2">
      <c r="A1038178" s="9"/>
      <c r="B1038178" s="9"/>
    </row>
    <row r="1038179" customHeight="1" spans="1:2">
      <c r="A1038179" s="9"/>
      <c r="B1038179" s="9"/>
    </row>
    <row r="1038180" customHeight="1" spans="1:2">
      <c r="A1038180" s="9"/>
      <c r="B1038180" s="9"/>
    </row>
    <row r="1038181" customHeight="1" spans="1:2">
      <c r="A1038181" s="9"/>
      <c r="B1038181" s="9"/>
    </row>
    <row r="1038182" customHeight="1" spans="1:2">
      <c r="A1038182" s="9"/>
      <c r="B1038182" s="9"/>
    </row>
    <row r="1038183" customHeight="1" spans="1:2">
      <c r="A1038183" s="9"/>
      <c r="B1038183" s="9"/>
    </row>
    <row r="1038184" customHeight="1" spans="1:2">
      <c r="A1038184" s="9"/>
      <c r="B1038184" s="9"/>
    </row>
    <row r="1038185" customHeight="1" spans="1:2">
      <c r="A1038185" s="9"/>
      <c r="B1038185" s="9"/>
    </row>
    <row r="1038186" customHeight="1" spans="1:2">
      <c r="A1038186" s="9"/>
      <c r="B1038186" s="9"/>
    </row>
    <row r="1038187" customHeight="1" spans="1:2">
      <c r="A1038187" s="9"/>
      <c r="B1038187" s="9"/>
    </row>
    <row r="1038188" customHeight="1" spans="1:2">
      <c r="A1038188" s="9"/>
      <c r="B1038188" s="9"/>
    </row>
    <row r="1038189" customHeight="1" spans="1:2">
      <c r="A1038189" s="9"/>
      <c r="B1038189" s="9"/>
    </row>
    <row r="1038190" customHeight="1" spans="1:2">
      <c r="A1038190" s="9"/>
      <c r="B1038190" s="9"/>
    </row>
    <row r="1038191" customHeight="1" spans="1:2">
      <c r="A1038191" s="9"/>
      <c r="B1038191" s="9"/>
    </row>
    <row r="1038192" customHeight="1" spans="1:2">
      <c r="A1038192" s="9"/>
      <c r="B1038192" s="9"/>
    </row>
    <row r="1038193" customHeight="1" spans="1:2">
      <c r="A1038193" s="9"/>
      <c r="B1038193" s="9"/>
    </row>
    <row r="1038194" customHeight="1" spans="1:2">
      <c r="A1038194" s="9"/>
      <c r="B1038194" s="9"/>
    </row>
    <row r="1038195" customHeight="1" spans="1:2">
      <c r="A1038195" s="9"/>
      <c r="B1038195" s="9"/>
    </row>
    <row r="1038196" customHeight="1" spans="1:2">
      <c r="A1038196" s="9"/>
      <c r="B1038196" s="9"/>
    </row>
    <row r="1038197" customHeight="1" spans="1:2">
      <c r="A1038197" s="9"/>
      <c r="B1038197" s="9"/>
    </row>
    <row r="1038198" customHeight="1" spans="1:2">
      <c r="A1038198" s="9"/>
      <c r="B1038198" s="9"/>
    </row>
    <row r="1038199" customHeight="1" spans="1:2">
      <c r="A1038199" s="9"/>
      <c r="B1038199" s="9"/>
    </row>
    <row r="1038200" customHeight="1" spans="1:2">
      <c r="A1038200" s="9"/>
      <c r="B1038200" s="9"/>
    </row>
    <row r="1038201" customHeight="1" spans="1:2">
      <c r="A1038201" s="9"/>
      <c r="B1038201" s="9"/>
    </row>
    <row r="1038202" customHeight="1" spans="1:2">
      <c r="A1038202" s="9"/>
      <c r="B1038202" s="9"/>
    </row>
    <row r="1038203" customHeight="1" spans="1:2">
      <c r="A1038203" s="9"/>
      <c r="B1038203" s="9"/>
    </row>
    <row r="1038204" customHeight="1" spans="1:2">
      <c r="A1038204" s="9"/>
      <c r="B1038204" s="9"/>
    </row>
    <row r="1038205" customHeight="1" spans="1:2">
      <c r="A1038205" s="9"/>
      <c r="B1038205" s="9"/>
    </row>
    <row r="1038206" customHeight="1" spans="1:2">
      <c r="A1038206" s="9"/>
      <c r="B1038206" s="9"/>
    </row>
    <row r="1038207" customHeight="1" spans="1:2">
      <c r="A1038207" s="9"/>
      <c r="B1038207" s="9"/>
    </row>
    <row r="1038208" customHeight="1" spans="1:2">
      <c r="A1038208" s="9"/>
      <c r="B1038208" s="9"/>
    </row>
    <row r="1038209" customHeight="1" spans="1:2">
      <c r="A1038209" s="9"/>
      <c r="B1038209" s="9"/>
    </row>
    <row r="1038210" customHeight="1" spans="1:2">
      <c r="A1038210" s="9"/>
      <c r="B1038210" s="9"/>
    </row>
    <row r="1038211" customHeight="1" spans="1:2">
      <c r="A1038211" s="9"/>
      <c r="B1038211" s="9"/>
    </row>
    <row r="1038212" customHeight="1" spans="1:2">
      <c r="A1038212" s="9"/>
      <c r="B1038212" s="9"/>
    </row>
    <row r="1038213" customHeight="1" spans="1:2">
      <c r="A1038213" s="9"/>
      <c r="B1038213" s="9"/>
    </row>
    <row r="1038214" customHeight="1" spans="1:2">
      <c r="A1038214" s="9"/>
      <c r="B1038214" s="9"/>
    </row>
    <row r="1038215" customHeight="1" spans="1:2">
      <c r="A1038215" s="9"/>
      <c r="B1038215" s="9"/>
    </row>
    <row r="1038216" customHeight="1" spans="1:2">
      <c r="A1038216" s="9"/>
      <c r="B1038216" s="9"/>
    </row>
    <row r="1038217" customHeight="1" spans="1:2">
      <c r="A1038217" s="9"/>
      <c r="B1038217" s="9"/>
    </row>
    <row r="1038218" customHeight="1" spans="1:2">
      <c r="A1038218" s="9"/>
      <c r="B1038218" s="9"/>
    </row>
    <row r="1038219" customHeight="1" spans="1:2">
      <c r="A1038219" s="9"/>
      <c r="B1038219" s="9"/>
    </row>
    <row r="1038220" customHeight="1" spans="1:2">
      <c r="A1038220" s="9"/>
      <c r="B1038220" s="9"/>
    </row>
    <row r="1038221" customHeight="1" spans="1:2">
      <c r="A1038221" s="9"/>
      <c r="B1038221" s="9"/>
    </row>
    <row r="1038222" customHeight="1" spans="1:2">
      <c r="A1038222" s="9"/>
      <c r="B1038222" s="9"/>
    </row>
    <row r="1038223" customHeight="1" spans="1:2">
      <c r="A1038223" s="9"/>
      <c r="B1038223" s="9"/>
    </row>
    <row r="1038224" customHeight="1" spans="1:2">
      <c r="A1038224" s="9"/>
      <c r="B1038224" s="9"/>
    </row>
    <row r="1038225" customHeight="1" spans="1:2">
      <c r="A1038225" s="9"/>
      <c r="B1038225" s="9"/>
    </row>
    <row r="1038226" customHeight="1" spans="1:2">
      <c r="A1038226" s="9"/>
      <c r="B1038226" s="9"/>
    </row>
    <row r="1038227" customHeight="1" spans="1:2">
      <c r="A1038227" s="9"/>
      <c r="B1038227" s="9"/>
    </row>
    <row r="1038228" customHeight="1" spans="1:2">
      <c r="A1038228" s="9"/>
      <c r="B1038228" s="9"/>
    </row>
    <row r="1038229" customHeight="1" spans="1:2">
      <c r="A1038229" s="9"/>
      <c r="B1038229" s="9"/>
    </row>
    <row r="1038230" customHeight="1" spans="1:2">
      <c r="A1038230" s="9"/>
      <c r="B1038230" s="9"/>
    </row>
    <row r="1038231" customHeight="1" spans="1:2">
      <c r="A1038231" s="9"/>
      <c r="B1038231" s="9"/>
    </row>
    <row r="1038232" customHeight="1" spans="1:2">
      <c r="A1038232" s="9"/>
      <c r="B1038232" s="9"/>
    </row>
    <row r="1038233" customHeight="1" spans="1:2">
      <c r="A1038233" s="9"/>
      <c r="B1038233" s="9"/>
    </row>
    <row r="1038234" customHeight="1" spans="1:2">
      <c r="A1038234" s="9"/>
      <c r="B1038234" s="9"/>
    </row>
    <row r="1038235" customHeight="1" spans="1:2">
      <c r="A1038235" s="9"/>
      <c r="B1038235" s="9"/>
    </row>
    <row r="1038236" customHeight="1" spans="1:2">
      <c r="A1038236" s="9"/>
      <c r="B1038236" s="9"/>
    </row>
    <row r="1038237" customHeight="1" spans="1:2">
      <c r="A1038237" s="9"/>
      <c r="B1038237" s="9"/>
    </row>
    <row r="1038238" customHeight="1" spans="1:2">
      <c r="A1038238" s="9"/>
      <c r="B1038238" s="9"/>
    </row>
    <row r="1038239" customHeight="1" spans="1:2">
      <c r="A1038239" s="9"/>
      <c r="B1038239" s="9"/>
    </row>
    <row r="1038240" customHeight="1" spans="1:2">
      <c r="A1038240" s="9"/>
      <c r="B1038240" s="9"/>
    </row>
    <row r="1038241" customHeight="1" spans="1:2">
      <c r="A1038241" s="9"/>
      <c r="B1038241" s="9"/>
    </row>
    <row r="1038242" customHeight="1" spans="1:2">
      <c r="A1038242" s="9"/>
      <c r="B1038242" s="9"/>
    </row>
    <row r="1038243" customHeight="1" spans="1:2">
      <c r="A1038243" s="9"/>
      <c r="B1038243" s="9"/>
    </row>
    <row r="1038244" customHeight="1" spans="1:2">
      <c r="A1038244" s="9"/>
      <c r="B1038244" s="9"/>
    </row>
    <row r="1038245" customHeight="1" spans="1:2">
      <c r="A1038245" s="9"/>
      <c r="B1038245" s="9"/>
    </row>
    <row r="1038246" customHeight="1" spans="1:2">
      <c r="A1038246" s="9"/>
      <c r="B1038246" s="9"/>
    </row>
    <row r="1038247" customHeight="1" spans="1:2">
      <c r="A1038247" s="9"/>
      <c r="B1038247" s="9"/>
    </row>
    <row r="1038248" customHeight="1" spans="1:2">
      <c r="A1038248" s="9"/>
      <c r="B1038248" s="9"/>
    </row>
    <row r="1038249" customHeight="1" spans="1:2">
      <c r="A1038249" s="9"/>
      <c r="B1038249" s="9"/>
    </row>
    <row r="1038250" customHeight="1" spans="1:2">
      <c r="A1038250" s="9"/>
      <c r="B1038250" s="9"/>
    </row>
    <row r="1038251" customHeight="1" spans="1:2">
      <c r="A1038251" s="9"/>
      <c r="B1038251" s="9"/>
    </row>
    <row r="1038252" customHeight="1" spans="1:2">
      <c r="A1038252" s="9"/>
      <c r="B1038252" s="9"/>
    </row>
    <row r="1038253" customHeight="1" spans="1:2">
      <c r="A1038253" s="9"/>
      <c r="B1038253" s="9"/>
    </row>
    <row r="1038254" customHeight="1" spans="1:2">
      <c r="A1038254" s="9"/>
      <c r="B1038254" s="9"/>
    </row>
    <row r="1038255" customHeight="1" spans="1:2">
      <c r="A1038255" s="9"/>
      <c r="B1038255" s="9"/>
    </row>
    <row r="1038256" customHeight="1" spans="1:2">
      <c r="A1038256" s="9"/>
      <c r="B1038256" s="9"/>
    </row>
    <row r="1038257" customHeight="1" spans="1:2">
      <c r="A1038257" s="9"/>
      <c r="B1038257" s="9"/>
    </row>
    <row r="1038258" customHeight="1" spans="1:2">
      <c r="A1038258" s="9"/>
      <c r="B1038258" s="9"/>
    </row>
    <row r="1038259" customHeight="1" spans="1:2">
      <c r="A1038259" s="9"/>
      <c r="B1038259" s="9"/>
    </row>
    <row r="1038260" customHeight="1" spans="1:2">
      <c r="A1038260" s="9"/>
      <c r="B1038260" s="9"/>
    </row>
    <row r="1038261" customHeight="1" spans="1:2">
      <c r="A1038261" s="9"/>
      <c r="B1038261" s="9"/>
    </row>
    <row r="1038262" customHeight="1" spans="1:2">
      <c r="A1038262" s="9"/>
      <c r="B1038262" s="9"/>
    </row>
    <row r="1038263" customHeight="1" spans="1:2">
      <c r="A1038263" s="9"/>
      <c r="B1038263" s="9"/>
    </row>
    <row r="1038264" customHeight="1" spans="1:2">
      <c r="A1038264" s="9"/>
      <c r="B1038264" s="9"/>
    </row>
    <row r="1038265" customHeight="1" spans="1:2">
      <c r="A1038265" s="9"/>
      <c r="B1038265" s="9"/>
    </row>
    <row r="1038266" customHeight="1" spans="1:2">
      <c r="A1038266" s="9"/>
      <c r="B1038266" s="9"/>
    </row>
    <row r="1038267" customHeight="1" spans="1:2">
      <c r="A1038267" s="9"/>
      <c r="B1038267" s="9"/>
    </row>
    <row r="1038268" customHeight="1" spans="1:2">
      <c r="A1038268" s="9"/>
      <c r="B1038268" s="9"/>
    </row>
    <row r="1038269" customHeight="1" spans="1:2">
      <c r="A1038269" s="9"/>
      <c r="B1038269" s="9"/>
    </row>
    <row r="1038270" customHeight="1" spans="1:2">
      <c r="A1038270" s="9"/>
      <c r="B1038270" s="9"/>
    </row>
    <row r="1038271" customHeight="1" spans="1:2">
      <c r="A1038271" s="9"/>
      <c r="B1038271" s="9"/>
    </row>
    <row r="1038272" customHeight="1" spans="1:2">
      <c r="A1038272" s="9"/>
      <c r="B1038272" s="9"/>
    </row>
    <row r="1038273" customHeight="1" spans="1:2">
      <c r="A1038273" s="9"/>
      <c r="B1038273" s="9"/>
    </row>
    <row r="1038274" customHeight="1" spans="1:2">
      <c r="A1038274" s="9"/>
      <c r="B1038274" s="9"/>
    </row>
    <row r="1038275" customHeight="1" spans="1:2">
      <c r="A1038275" s="9"/>
      <c r="B1038275" s="9"/>
    </row>
    <row r="1038276" customHeight="1" spans="1:2">
      <c r="A1038276" s="9"/>
      <c r="B1038276" s="9"/>
    </row>
    <row r="1038277" customHeight="1" spans="1:2">
      <c r="A1038277" s="9"/>
      <c r="B1038277" s="9"/>
    </row>
    <row r="1038278" customHeight="1" spans="1:2">
      <c r="A1038278" s="9"/>
      <c r="B1038278" s="9"/>
    </row>
    <row r="1038279" customHeight="1" spans="1:2">
      <c r="A1038279" s="9"/>
      <c r="B1038279" s="9"/>
    </row>
    <row r="1038280" customHeight="1" spans="1:2">
      <c r="A1038280" s="9"/>
      <c r="B1038280" s="9"/>
    </row>
    <row r="1038281" customHeight="1" spans="1:2">
      <c r="A1038281" s="9"/>
      <c r="B1038281" s="9"/>
    </row>
    <row r="1038282" customHeight="1" spans="1:2">
      <c r="A1038282" s="9"/>
      <c r="B1038282" s="9"/>
    </row>
    <row r="1038283" customHeight="1" spans="1:2">
      <c r="A1038283" s="9"/>
      <c r="B1038283" s="9"/>
    </row>
    <row r="1038284" customHeight="1" spans="1:2">
      <c r="A1038284" s="9"/>
      <c r="B1038284" s="9"/>
    </row>
    <row r="1038285" customHeight="1" spans="1:2">
      <c r="A1038285" s="9"/>
      <c r="B1038285" s="9"/>
    </row>
    <row r="1038286" customHeight="1" spans="1:2">
      <c r="A1038286" s="9"/>
      <c r="B1038286" s="9"/>
    </row>
    <row r="1038287" customHeight="1" spans="1:2">
      <c r="A1038287" s="9"/>
      <c r="B1038287" s="9"/>
    </row>
    <row r="1038288" customHeight="1" spans="1:2">
      <c r="A1038288" s="9"/>
      <c r="B1038288" s="9"/>
    </row>
    <row r="1038289" customHeight="1" spans="1:2">
      <c r="A1038289" s="9"/>
      <c r="B1038289" s="9"/>
    </row>
    <row r="1038290" customHeight="1" spans="1:2">
      <c r="A1038290" s="9"/>
      <c r="B1038290" s="9"/>
    </row>
    <row r="1038291" customHeight="1" spans="1:2">
      <c r="A1038291" s="9"/>
      <c r="B1038291" s="9"/>
    </row>
    <row r="1038292" customHeight="1" spans="1:2">
      <c r="A1038292" s="9"/>
      <c r="B1038292" s="9"/>
    </row>
    <row r="1038293" customHeight="1" spans="1:2">
      <c r="A1038293" s="9"/>
      <c r="B1038293" s="9"/>
    </row>
    <row r="1038294" customHeight="1" spans="1:2">
      <c r="A1038294" s="9"/>
      <c r="B1038294" s="9"/>
    </row>
    <row r="1038295" customHeight="1" spans="1:2">
      <c r="A1038295" s="9"/>
      <c r="B1038295" s="9"/>
    </row>
    <row r="1038296" customHeight="1" spans="1:2">
      <c r="A1038296" s="9"/>
      <c r="B1038296" s="9"/>
    </row>
    <row r="1038297" customHeight="1" spans="1:2">
      <c r="A1038297" s="9"/>
      <c r="B1038297" s="9"/>
    </row>
    <row r="1038298" customHeight="1" spans="1:2">
      <c r="A1038298" s="9"/>
      <c r="B1038298" s="9"/>
    </row>
    <row r="1038299" customHeight="1" spans="1:2">
      <c r="A1038299" s="9"/>
      <c r="B1038299" s="9"/>
    </row>
    <row r="1038300" customHeight="1" spans="1:2">
      <c r="A1038300" s="9"/>
      <c r="B1038300" s="9"/>
    </row>
    <row r="1038301" customHeight="1" spans="1:2">
      <c r="A1038301" s="9"/>
      <c r="B1038301" s="9"/>
    </row>
    <row r="1038302" customHeight="1" spans="1:2">
      <c r="A1038302" s="9"/>
      <c r="B1038302" s="9"/>
    </row>
    <row r="1038303" customHeight="1" spans="1:2">
      <c r="A1038303" s="9"/>
      <c r="B1038303" s="9"/>
    </row>
    <row r="1038304" customHeight="1" spans="1:2">
      <c r="A1038304" s="9"/>
      <c r="B1038304" s="9"/>
    </row>
    <row r="1038305" customHeight="1" spans="1:2">
      <c r="A1038305" s="9"/>
      <c r="B1038305" s="9"/>
    </row>
    <row r="1038306" customHeight="1" spans="1:2">
      <c r="A1038306" s="9"/>
      <c r="B1038306" s="9"/>
    </row>
    <row r="1038307" customHeight="1" spans="1:2">
      <c r="A1038307" s="9"/>
      <c r="B1038307" s="9"/>
    </row>
    <row r="1038308" customHeight="1" spans="1:2">
      <c r="A1038308" s="9"/>
      <c r="B1038308" s="9"/>
    </row>
    <row r="1038309" customHeight="1" spans="1:2">
      <c r="A1038309" s="9"/>
      <c r="B1038309" s="9"/>
    </row>
    <row r="1038310" customHeight="1" spans="1:2">
      <c r="A1038310" s="9"/>
      <c r="B1038310" s="9"/>
    </row>
    <row r="1038311" customHeight="1" spans="1:2">
      <c r="A1038311" s="9"/>
      <c r="B1038311" s="9"/>
    </row>
    <row r="1038312" customHeight="1" spans="1:2">
      <c r="A1038312" s="9"/>
      <c r="B1038312" s="9"/>
    </row>
    <row r="1038313" customHeight="1" spans="1:2">
      <c r="A1038313" s="9"/>
      <c r="B1038313" s="9"/>
    </row>
    <row r="1038314" customHeight="1" spans="1:2">
      <c r="A1038314" s="9"/>
      <c r="B1038314" s="9"/>
    </row>
    <row r="1038315" customHeight="1" spans="1:2">
      <c r="A1038315" s="9"/>
      <c r="B1038315" s="9"/>
    </row>
    <row r="1038316" customHeight="1" spans="1:2">
      <c r="A1038316" s="9"/>
      <c r="B1038316" s="9"/>
    </row>
    <row r="1038317" customHeight="1" spans="1:2">
      <c r="A1038317" s="9"/>
      <c r="B1038317" s="9"/>
    </row>
    <row r="1038318" customHeight="1" spans="1:2">
      <c r="A1038318" s="9"/>
      <c r="B1038318" s="9"/>
    </row>
    <row r="1038319" customHeight="1" spans="1:2">
      <c r="A1038319" s="9"/>
      <c r="B1038319" s="9"/>
    </row>
    <row r="1038320" customHeight="1" spans="1:2">
      <c r="A1038320" s="9"/>
      <c r="B1038320" s="9"/>
    </row>
    <row r="1038321" customHeight="1" spans="1:2">
      <c r="A1038321" s="9"/>
      <c r="B1038321" s="9"/>
    </row>
    <row r="1038322" customHeight="1" spans="1:2">
      <c r="A1038322" s="9"/>
      <c r="B1038322" s="9"/>
    </row>
    <row r="1038323" customHeight="1" spans="1:2">
      <c r="A1038323" s="9"/>
      <c r="B1038323" s="9"/>
    </row>
    <row r="1038324" customHeight="1" spans="1:2">
      <c r="A1038324" s="9"/>
      <c r="B1038324" s="9"/>
    </row>
    <row r="1038325" customHeight="1" spans="1:2">
      <c r="A1038325" s="9"/>
      <c r="B1038325" s="9"/>
    </row>
    <row r="1038326" customHeight="1" spans="1:2">
      <c r="A1038326" s="9"/>
      <c r="B1038326" s="9"/>
    </row>
    <row r="1038327" customHeight="1" spans="1:2">
      <c r="A1038327" s="9"/>
      <c r="B1038327" s="9"/>
    </row>
    <row r="1038328" customHeight="1" spans="1:2">
      <c r="A1038328" s="9"/>
      <c r="B1038328" s="9"/>
    </row>
    <row r="1038329" customHeight="1" spans="1:2">
      <c r="A1038329" s="9"/>
      <c r="B1038329" s="9"/>
    </row>
    <row r="1038330" customHeight="1" spans="1:2">
      <c r="A1038330" s="9"/>
      <c r="B1038330" s="9"/>
    </row>
    <row r="1038331" customHeight="1" spans="1:2">
      <c r="A1038331" s="9"/>
      <c r="B1038331" s="9"/>
    </row>
    <row r="1038332" customHeight="1" spans="1:2">
      <c r="A1038332" s="9"/>
      <c r="B1038332" s="9"/>
    </row>
    <row r="1038333" customHeight="1" spans="1:2">
      <c r="A1038333" s="9"/>
      <c r="B1038333" s="9"/>
    </row>
    <row r="1038334" customHeight="1" spans="1:2">
      <c r="A1038334" s="9"/>
      <c r="B1038334" s="9"/>
    </row>
    <row r="1038335" customHeight="1" spans="1:2">
      <c r="A1038335" s="9"/>
      <c r="B1038335" s="9"/>
    </row>
    <row r="1038336" customHeight="1" spans="1:2">
      <c r="A1038336" s="9"/>
      <c r="B1038336" s="9"/>
    </row>
    <row r="1038337" customHeight="1" spans="1:2">
      <c r="A1038337" s="9"/>
      <c r="B1038337" s="9"/>
    </row>
    <row r="1038338" customHeight="1" spans="1:2">
      <c r="A1038338" s="9"/>
      <c r="B1038338" s="9"/>
    </row>
    <row r="1038339" customHeight="1" spans="1:2">
      <c r="A1038339" s="9"/>
      <c r="B1038339" s="9"/>
    </row>
    <row r="1038340" customHeight="1" spans="1:2">
      <c r="A1038340" s="9"/>
      <c r="B1038340" s="9"/>
    </row>
    <row r="1038341" customHeight="1" spans="1:2">
      <c r="A1038341" s="9"/>
      <c r="B1038341" s="9"/>
    </row>
    <row r="1038342" customHeight="1" spans="1:2">
      <c r="A1038342" s="9"/>
      <c r="B1038342" s="9"/>
    </row>
    <row r="1038343" customHeight="1" spans="1:2">
      <c r="A1038343" s="9"/>
      <c r="B1038343" s="9"/>
    </row>
    <row r="1038344" customHeight="1" spans="1:2">
      <c r="A1038344" s="9"/>
      <c r="B1038344" s="9"/>
    </row>
    <row r="1038345" customHeight="1" spans="1:2">
      <c r="A1038345" s="9"/>
      <c r="B1038345" s="9"/>
    </row>
    <row r="1038346" customHeight="1" spans="1:2">
      <c r="A1038346" s="9"/>
      <c r="B1038346" s="9"/>
    </row>
    <row r="1038347" customHeight="1" spans="1:2">
      <c r="A1038347" s="9"/>
      <c r="B1038347" s="9"/>
    </row>
    <row r="1038348" customHeight="1" spans="1:2">
      <c r="A1038348" s="9"/>
      <c r="B1038348" s="9"/>
    </row>
    <row r="1038349" customHeight="1" spans="1:2">
      <c r="A1038349" s="9"/>
      <c r="B1038349" s="9"/>
    </row>
    <row r="1038350" customHeight="1" spans="1:2">
      <c r="A1038350" s="9"/>
      <c r="B1038350" s="9"/>
    </row>
    <row r="1038351" customHeight="1" spans="1:2">
      <c r="A1038351" s="9"/>
      <c r="B1038351" s="9"/>
    </row>
    <row r="1038352" customHeight="1" spans="1:2">
      <c r="A1038352" s="9"/>
      <c r="B1038352" s="9"/>
    </row>
    <row r="1038353" customHeight="1" spans="1:2">
      <c r="A1038353" s="9"/>
      <c r="B1038353" s="9"/>
    </row>
    <row r="1038354" customHeight="1" spans="1:2">
      <c r="A1038354" s="9"/>
      <c r="B1038354" s="9"/>
    </row>
    <row r="1038355" customHeight="1" spans="1:2">
      <c r="A1038355" s="9"/>
      <c r="B1038355" s="9"/>
    </row>
    <row r="1038356" customHeight="1" spans="1:2">
      <c r="A1038356" s="9"/>
      <c r="B1038356" s="9"/>
    </row>
    <row r="1038357" customHeight="1" spans="1:2">
      <c r="A1038357" s="9"/>
      <c r="B1038357" s="9"/>
    </row>
    <row r="1038358" customHeight="1" spans="1:2">
      <c r="A1038358" s="9"/>
      <c r="B1038358" s="9"/>
    </row>
    <row r="1038359" customHeight="1" spans="1:2">
      <c r="A1038359" s="9"/>
      <c r="B1038359" s="9"/>
    </row>
    <row r="1038360" customHeight="1" spans="1:2">
      <c r="A1038360" s="9"/>
      <c r="B1038360" s="9"/>
    </row>
    <row r="1038361" customHeight="1" spans="1:2">
      <c r="A1038361" s="9"/>
      <c r="B1038361" s="9"/>
    </row>
    <row r="1038362" customHeight="1" spans="1:2">
      <c r="A1038362" s="9"/>
      <c r="B1038362" s="9"/>
    </row>
    <row r="1038363" customHeight="1" spans="1:2">
      <c r="A1038363" s="9"/>
      <c r="B1038363" s="9"/>
    </row>
    <row r="1038364" customHeight="1" spans="1:2">
      <c r="A1038364" s="9"/>
      <c r="B1038364" s="9"/>
    </row>
    <row r="1038365" customHeight="1" spans="1:2">
      <c r="A1038365" s="9"/>
      <c r="B1038365" s="9"/>
    </row>
    <row r="1038366" customHeight="1" spans="1:2">
      <c r="A1038366" s="9"/>
      <c r="B1038366" s="9"/>
    </row>
    <row r="1038367" customHeight="1" spans="1:2">
      <c r="A1038367" s="9"/>
      <c r="B1038367" s="9"/>
    </row>
    <row r="1038368" customHeight="1" spans="1:2">
      <c r="A1038368" s="9"/>
      <c r="B1038368" s="9"/>
    </row>
    <row r="1038369" customHeight="1" spans="1:2">
      <c r="A1038369" s="9"/>
      <c r="B1038369" s="9"/>
    </row>
    <row r="1038370" customHeight="1" spans="1:2">
      <c r="A1038370" s="9"/>
      <c r="B1038370" s="9"/>
    </row>
    <row r="1038371" customHeight="1" spans="1:2">
      <c r="A1038371" s="9"/>
      <c r="B1038371" s="9"/>
    </row>
    <row r="1038372" customHeight="1" spans="1:2">
      <c r="A1038372" s="9"/>
      <c r="B1038372" s="9"/>
    </row>
    <row r="1038373" customHeight="1" spans="1:2">
      <c r="A1038373" s="9"/>
      <c r="B1038373" s="9"/>
    </row>
    <row r="1038374" customHeight="1" spans="1:2">
      <c r="A1038374" s="9"/>
      <c r="B1038374" s="9"/>
    </row>
    <row r="1038375" customHeight="1" spans="1:2">
      <c r="A1038375" s="9"/>
      <c r="B1038375" s="9"/>
    </row>
    <row r="1038376" customHeight="1" spans="1:2">
      <c r="A1038376" s="9"/>
      <c r="B1038376" s="9"/>
    </row>
    <row r="1038377" customHeight="1" spans="1:2">
      <c r="A1038377" s="9"/>
      <c r="B1038377" s="9"/>
    </row>
    <row r="1038378" customHeight="1" spans="1:2">
      <c r="A1038378" s="9"/>
      <c r="B1038378" s="9"/>
    </row>
    <row r="1038379" customHeight="1" spans="1:2">
      <c r="A1038379" s="9"/>
      <c r="B1038379" s="9"/>
    </row>
    <row r="1038380" customHeight="1" spans="1:2">
      <c r="A1038380" s="9"/>
      <c r="B1038380" s="9"/>
    </row>
    <row r="1038381" customHeight="1" spans="1:2">
      <c r="A1038381" s="9"/>
      <c r="B1038381" s="9"/>
    </row>
    <row r="1038382" customHeight="1" spans="1:2">
      <c r="A1038382" s="9"/>
      <c r="B1038382" s="9"/>
    </row>
    <row r="1038383" customHeight="1" spans="1:2">
      <c r="A1038383" s="9"/>
      <c r="B1038383" s="9"/>
    </row>
    <row r="1038384" customHeight="1" spans="1:2">
      <c r="A1038384" s="9"/>
      <c r="B1038384" s="9"/>
    </row>
    <row r="1038385" customHeight="1" spans="1:2">
      <c r="A1038385" s="9"/>
      <c r="B1038385" s="9"/>
    </row>
    <row r="1038386" customHeight="1" spans="1:2">
      <c r="A1038386" s="9"/>
      <c r="B1038386" s="9"/>
    </row>
    <row r="1038387" customHeight="1" spans="1:2">
      <c r="A1038387" s="9"/>
      <c r="B1038387" s="9"/>
    </row>
    <row r="1038388" customHeight="1" spans="1:2">
      <c r="A1038388" s="9"/>
      <c r="B1038388" s="9"/>
    </row>
    <row r="1038389" customHeight="1" spans="1:2">
      <c r="A1038389" s="9"/>
      <c r="B1038389" s="9"/>
    </row>
    <row r="1038390" customHeight="1" spans="1:2">
      <c r="A1038390" s="9"/>
      <c r="B1038390" s="9"/>
    </row>
    <row r="1038391" customHeight="1" spans="1:2">
      <c r="A1038391" s="9"/>
      <c r="B1038391" s="9"/>
    </row>
    <row r="1038392" customHeight="1" spans="1:2">
      <c r="A1038392" s="9"/>
      <c r="B1038392" s="9"/>
    </row>
    <row r="1038393" customHeight="1" spans="1:2">
      <c r="A1038393" s="9"/>
      <c r="B1038393" s="9"/>
    </row>
    <row r="1038394" customHeight="1" spans="1:2">
      <c r="A1038394" s="9"/>
      <c r="B1038394" s="9"/>
    </row>
    <row r="1038395" customHeight="1" spans="1:2">
      <c r="A1038395" s="9"/>
      <c r="B1038395" s="9"/>
    </row>
    <row r="1038396" customHeight="1" spans="1:2">
      <c r="A1038396" s="9"/>
      <c r="B1038396" s="9"/>
    </row>
    <row r="1038397" customHeight="1" spans="1:2">
      <c r="A1038397" s="9"/>
      <c r="B1038397" s="9"/>
    </row>
    <row r="1038398" customHeight="1" spans="1:2">
      <c r="A1038398" s="9"/>
      <c r="B1038398" s="9"/>
    </row>
    <row r="1038399" customHeight="1" spans="1:2">
      <c r="A1038399" s="9"/>
      <c r="B1038399" s="9"/>
    </row>
    <row r="1038400" customHeight="1" spans="1:2">
      <c r="A1038400" s="9"/>
      <c r="B1038400" s="9"/>
    </row>
    <row r="1038401" customHeight="1" spans="1:2">
      <c r="A1038401" s="9"/>
      <c r="B1038401" s="9"/>
    </row>
    <row r="1038402" customHeight="1" spans="1:2">
      <c r="A1038402" s="9"/>
      <c r="B1038402" s="9"/>
    </row>
    <row r="1038403" customHeight="1" spans="1:2">
      <c r="A1038403" s="9"/>
      <c r="B1038403" s="9"/>
    </row>
    <row r="1038404" customHeight="1" spans="1:2">
      <c r="A1038404" s="9"/>
      <c r="B1038404" s="9"/>
    </row>
    <row r="1038405" customHeight="1" spans="1:2">
      <c r="A1038405" s="9"/>
      <c r="B1038405" s="9"/>
    </row>
    <row r="1038406" customHeight="1" spans="1:2">
      <c r="A1038406" s="9"/>
      <c r="B1038406" s="9"/>
    </row>
    <row r="1038407" customHeight="1" spans="1:2">
      <c r="A1038407" s="9"/>
      <c r="B1038407" s="9"/>
    </row>
    <row r="1038408" customHeight="1" spans="1:2">
      <c r="A1038408" s="9"/>
      <c r="B1038408" s="9"/>
    </row>
    <row r="1038409" customHeight="1" spans="1:2">
      <c r="A1038409" s="9"/>
      <c r="B1038409" s="9"/>
    </row>
    <row r="1038410" customHeight="1" spans="1:2">
      <c r="A1038410" s="9"/>
      <c r="B1038410" s="9"/>
    </row>
    <row r="1038411" customHeight="1" spans="1:2">
      <c r="A1038411" s="9"/>
      <c r="B1038411" s="9"/>
    </row>
    <row r="1038412" customHeight="1" spans="1:2">
      <c r="A1038412" s="9"/>
      <c r="B1038412" s="9"/>
    </row>
    <row r="1038413" customHeight="1" spans="1:2">
      <c r="A1038413" s="9"/>
      <c r="B1038413" s="9"/>
    </row>
    <row r="1038414" customHeight="1" spans="1:2">
      <c r="A1038414" s="9"/>
      <c r="B1038414" s="9"/>
    </row>
    <row r="1038415" customHeight="1" spans="1:2">
      <c r="A1038415" s="9"/>
      <c r="B1038415" s="9"/>
    </row>
    <row r="1038416" customHeight="1" spans="1:2">
      <c r="A1038416" s="9"/>
      <c r="B1038416" s="9"/>
    </row>
    <row r="1038417" customHeight="1" spans="1:2">
      <c r="A1038417" s="9"/>
      <c r="B1038417" s="9"/>
    </row>
    <row r="1038418" customHeight="1" spans="1:2">
      <c r="A1038418" s="9"/>
      <c r="B1038418" s="9"/>
    </row>
    <row r="1038419" customHeight="1" spans="1:2">
      <c r="A1038419" s="9"/>
      <c r="B1038419" s="9"/>
    </row>
    <row r="1038420" customHeight="1" spans="1:2">
      <c r="A1038420" s="9"/>
      <c r="B1038420" s="9"/>
    </row>
    <row r="1038421" customHeight="1" spans="1:2">
      <c r="A1038421" s="9"/>
      <c r="B1038421" s="9"/>
    </row>
    <row r="1038422" customHeight="1" spans="1:2">
      <c r="A1038422" s="9"/>
      <c r="B1038422" s="9"/>
    </row>
    <row r="1038423" customHeight="1" spans="1:2">
      <c r="A1038423" s="9"/>
      <c r="B1038423" s="9"/>
    </row>
    <row r="1038424" customHeight="1" spans="1:2">
      <c r="A1038424" s="9"/>
      <c r="B1038424" s="9"/>
    </row>
    <row r="1038425" customHeight="1" spans="1:2">
      <c r="A1038425" s="9"/>
      <c r="B1038425" s="9"/>
    </row>
    <row r="1038426" customHeight="1" spans="1:2">
      <c r="A1038426" s="9"/>
      <c r="B1038426" s="9"/>
    </row>
    <row r="1038427" customHeight="1" spans="1:2">
      <c r="A1038427" s="9"/>
      <c r="B1038427" s="9"/>
    </row>
    <row r="1038428" customHeight="1" spans="1:2">
      <c r="A1038428" s="9"/>
      <c r="B1038428" s="9"/>
    </row>
    <row r="1038429" customHeight="1" spans="1:2">
      <c r="A1038429" s="9"/>
      <c r="B1038429" s="9"/>
    </row>
    <row r="1038430" customHeight="1" spans="1:2">
      <c r="A1038430" s="9"/>
      <c r="B1038430" s="9"/>
    </row>
    <row r="1038431" customHeight="1" spans="1:2">
      <c r="A1038431" s="9"/>
      <c r="B1038431" s="9"/>
    </row>
    <row r="1038432" customHeight="1" spans="1:2">
      <c r="A1038432" s="9"/>
      <c r="B1038432" s="9"/>
    </row>
    <row r="1038433" customHeight="1" spans="1:2">
      <c r="A1038433" s="9"/>
      <c r="B1038433" s="9"/>
    </row>
    <row r="1038434" customHeight="1" spans="1:2">
      <c r="A1038434" s="9"/>
      <c r="B1038434" s="9"/>
    </row>
    <row r="1038435" customHeight="1" spans="1:2">
      <c r="A1038435" s="9"/>
      <c r="B1038435" s="9"/>
    </row>
    <row r="1038436" customHeight="1" spans="1:2">
      <c r="A1038436" s="9"/>
      <c r="B1038436" s="9"/>
    </row>
    <row r="1038437" customHeight="1" spans="1:2">
      <c r="A1038437" s="9"/>
      <c r="B1038437" s="9"/>
    </row>
    <row r="1038438" customHeight="1" spans="1:2">
      <c r="A1038438" s="9"/>
      <c r="B1038438" s="9"/>
    </row>
    <row r="1038439" customHeight="1" spans="1:2">
      <c r="A1038439" s="9"/>
      <c r="B1038439" s="9"/>
    </row>
    <row r="1038440" customHeight="1" spans="1:2">
      <c r="A1038440" s="9"/>
      <c r="B1038440" s="9"/>
    </row>
    <row r="1038441" customHeight="1" spans="1:2">
      <c r="A1038441" s="9"/>
      <c r="B1038441" s="9"/>
    </row>
    <row r="1038442" customHeight="1" spans="1:2">
      <c r="A1038442" s="9"/>
      <c r="B1038442" s="9"/>
    </row>
    <row r="1038443" customHeight="1" spans="1:2">
      <c r="A1038443" s="9"/>
      <c r="B1038443" s="9"/>
    </row>
    <row r="1038444" customHeight="1" spans="1:2">
      <c r="A1038444" s="9"/>
      <c r="B1038444" s="9"/>
    </row>
    <row r="1038445" customHeight="1" spans="1:2">
      <c r="A1038445" s="9"/>
      <c r="B1038445" s="9"/>
    </row>
    <row r="1038446" customHeight="1" spans="1:2">
      <c r="A1038446" s="9"/>
      <c r="B1038446" s="9"/>
    </row>
    <row r="1038447" customHeight="1" spans="1:2">
      <c r="A1038447" s="9"/>
      <c r="B1038447" s="9"/>
    </row>
    <row r="1038448" customHeight="1" spans="1:2">
      <c r="A1038448" s="9"/>
      <c r="B1038448" s="9"/>
    </row>
    <row r="1038449" customHeight="1" spans="1:2">
      <c r="A1038449" s="9"/>
      <c r="B1038449" s="9"/>
    </row>
    <row r="1038450" customHeight="1" spans="1:2">
      <c r="A1038450" s="9"/>
      <c r="B1038450" s="9"/>
    </row>
    <row r="1038451" customHeight="1" spans="1:2">
      <c r="A1038451" s="9"/>
      <c r="B1038451" s="9"/>
    </row>
    <row r="1038452" customHeight="1" spans="1:2">
      <c r="A1038452" s="9"/>
      <c r="B1038452" s="9"/>
    </row>
    <row r="1038453" customHeight="1" spans="1:2">
      <c r="A1038453" s="9"/>
      <c r="B1038453" s="9"/>
    </row>
    <row r="1038454" customHeight="1" spans="1:2">
      <c r="A1038454" s="9"/>
      <c r="B1038454" s="9"/>
    </row>
    <row r="1038455" customHeight="1" spans="1:2">
      <c r="A1038455" s="9"/>
      <c r="B1038455" s="9"/>
    </row>
    <row r="1038456" customHeight="1" spans="1:2">
      <c r="A1038456" s="9"/>
      <c r="B1038456" s="9"/>
    </row>
    <row r="1038457" customHeight="1" spans="1:2">
      <c r="A1038457" s="9"/>
      <c r="B1038457" s="9"/>
    </row>
    <row r="1038458" customHeight="1" spans="1:2">
      <c r="A1038458" s="9"/>
      <c r="B1038458" s="9"/>
    </row>
    <row r="1038459" customHeight="1" spans="1:2">
      <c r="A1038459" s="9"/>
      <c r="B1038459" s="9"/>
    </row>
    <row r="1038460" customHeight="1" spans="1:2">
      <c r="A1038460" s="9"/>
      <c r="B1038460" s="9"/>
    </row>
    <row r="1038461" customHeight="1" spans="1:2">
      <c r="A1038461" s="9"/>
      <c r="B1038461" s="9"/>
    </row>
    <row r="1038462" customHeight="1" spans="1:2">
      <c r="A1038462" s="9"/>
      <c r="B1038462" s="9"/>
    </row>
    <row r="1038463" customHeight="1" spans="1:2">
      <c r="A1038463" s="9"/>
      <c r="B1038463" s="9"/>
    </row>
    <row r="1038464" customHeight="1" spans="1:2">
      <c r="A1038464" s="9"/>
      <c r="B1038464" s="9"/>
    </row>
    <row r="1038465" customHeight="1" spans="1:2">
      <c r="A1038465" s="9"/>
      <c r="B1038465" s="9"/>
    </row>
    <row r="1038466" customHeight="1" spans="1:2">
      <c r="A1038466" s="9"/>
      <c r="B1038466" s="9"/>
    </row>
    <row r="1038467" customHeight="1" spans="1:2">
      <c r="A1038467" s="9"/>
      <c r="B1038467" s="9"/>
    </row>
    <row r="1038468" customHeight="1" spans="1:2">
      <c r="A1038468" s="9"/>
      <c r="B1038468" s="9"/>
    </row>
    <row r="1038469" customHeight="1" spans="1:2">
      <c r="A1038469" s="9"/>
      <c r="B1038469" s="9"/>
    </row>
    <row r="1038470" customHeight="1" spans="1:2">
      <c r="A1038470" s="9"/>
      <c r="B1038470" s="9"/>
    </row>
    <row r="1038471" customHeight="1" spans="1:2">
      <c r="A1038471" s="9"/>
      <c r="B1038471" s="9"/>
    </row>
    <row r="1038472" customHeight="1" spans="1:2">
      <c r="A1038472" s="9"/>
      <c r="B1038472" s="9"/>
    </row>
    <row r="1038473" customHeight="1" spans="1:2">
      <c r="A1038473" s="9"/>
      <c r="B1038473" s="9"/>
    </row>
    <row r="1038474" customHeight="1" spans="1:2">
      <c r="A1038474" s="9"/>
      <c r="B1038474" s="9"/>
    </row>
    <row r="1038475" customHeight="1" spans="1:2">
      <c r="A1038475" s="9"/>
      <c r="B1038475" s="9"/>
    </row>
    <row r="1038476" customHeight="1" spans="1:2">
      <c r="A1038476" s="9"/>
      <c r="B1038476" s="9"/>
    </row>
    <row r="1038477" customHeight="1" spans="1:2">
      <c r="A1038477" s="9"/>
      <c r="B1038477" s="9"/>
    </row>
    <row r="1038478" customHeight="1" spans="1:2">
      <c r="A1038478" s="9"/>
      <c r="B1038478" s="9"/>
    </row>
    <row r="1038479" customHeight="1" spans="1:2">
      <c r="A1038479" s="9"/>
      <c r="B1038479" s="9"/>
    </row>
    <row r="1038480" customHeight="1" spans="1:2">
      <c r="A1038480" s="9"/>
      <c r="B1038480" s="9"/>
    </row>
    <row r="1038481" customHeight="1" spans="1:2">
      <c r="A1038481" s="9"/>
      <c r="B1038481" s="9"/>
    </row>
    <row r="1038482" customHeight="1" spans="1:2">
      <c r="A1038482" s="9"/>
      <c r="B1038482" s="9"/>
    </row>
    <row r="1038483" customHeight="1" spans="1:2">
      <c r="A1038483" s="9"/>
      <c r="B1038483" s="9"/>
    </row>
    <row r="1038484" customHeight="1" spans="1:2">
      <c r="A1038484" s="9"/>
      <c r="B1038484" s="9"/>
    </row>
    <row r="1038485" customHeight="1" spans="1:2">
      <c r="A1038485" s="9"/>
      <c r="B1038485" s="9"/>
    </row>
    <row r="1038486" customHeight="1" spans="1:2">
      <c r="A1038486" s="9"/>
      <c r="B1038486" s="9"/>
    </row>
    <row r="1038487" customHeight="1" spans="1:2">
      <c r="A1038487" s="9"/>
      <c r="B1038487" s="9"/>
    </row>
    <row r="1038488" customHeight="1" spans="1:2">
      <c r="A1038488" s="9"/>
      <c r="B1038488" s="9"/>
    </row>
    <row r="1038489" customHeight="1" spans="1:2">
      <c r="A1038489" s="9"/>
      <c r="B1038489" s="9"/>
    </row>
    <row r="1038490" customHeight="1" spans="1:2">
      <c r="A1038490" s="9"/>
      <c r="B1038490" s="9"/>
    </row>
    <row r="1038491" customHeight="1" spans="1:2">
      <c r="A1038491" s="9"/>
      <c r="B1038491" s="9"/>
    </row>
    <row r="1038492" customHeight="1" spans="1:2">
      <c r="A1038492" s="9"/>
      <c r="B1038492" s="9"/>
    </row>
    <row r="1038493" customHeight="1" spans="1:2">
      <c r="A1038493" s="9"/>
      <c r="B1038493" s="9"/>
    </row>
    <row r="1038494" customHeight="1" spans="1:2">
      <c r="A1038494" s="9"/>
      <c r="B1038494" s="9"/>
    </row>
    <row r="1038495" customHeight="1" spans="1:2">
      <c r="A1038495" s="9"/>
      <c r="B1038495" s="9"/>
    </row>
    <row r="1038496" customHeight="1" spans="1:2">
      <c r="A1038496" s="9"/>
      <c r="B1038496" s="9"/>
    </row>
    <row r="1038497" customHeight="1" spans="1:2">
      <c r="A1038497" s="9"/>
      <c r="B1038497" s="9"/>
    </row>
    <row r="1038498" customHeight="1" spans="1:2">
      <c r="A1038498" s="9"/>
      <c r="B1038498" s="9"/>
    </row>
    <row r="1038499" customHeight="1" spans="1:2">
      <c r="A1038499" s="9"/>
      <c r="B1038499" s="9"/>
    </row>
    <row r="1038500" customHeight="1" spans="1:2">
      <c r="A1038500" s="9"/>
      <c r="B1038500" s="9"/>
    </row>
    <row r="1038501" customHeight="1" spans="1:2">
      <c r="A1038501" s="9"/>
      <c r="B1038501" s="9"/>
    </row>
    <row r="1038502" customHeight="1" spans="1:2">
      <c r="A1038502" s="9"/>
      <c r="B1038502" s="9"/>
    </row>
    <row r="1038503" customHeight="1" spans="1:2">
      <c r="A1038503" s="9"/>
      <c r="B1038503" s="9"/>
    </row>
    <row r="1038504" customHeight="1" spans="1:2">
      <c r="A1038504" s="9"/>
      <c r="B1038504" s="9"/>
    </row>
    <row r="1038505" customHeight="1" spans="1:2">
      <c r="A1038505" s="9"/>
      <c r="B1038505" s="9"/>
    </row>
    <row r="1038506" customHeight="1" spans="1:2">
      <c r="A1038506" s="9"/>
      <c r="B1038506" s="9"/>
    </row>
    <row r="1038507" customHeight="1" spans="1:2">
      <c r="A1038507" s="9"/>
      <c r="B1038507" s="9"/>
    </row>
    <row r="1038508" customHeight="1" spans="1:2">
      <c r="A1038508" s="9"/>
      <c r="B1038508" s="9"/>
    </row>
    <row r="1038509" customHeight="1" spans="1:2">
      <c r="A1038509" s="9"/>
      <c r="B1038509" s="9"/>
    </row>
    <row r="1038510" customHeight="1" spans="1:2">
      <c r="A1038510" s="9"/>
      <c r="B1038510" s="9"/>
    </row>
    <row r="1038511" customHeight="1" spans="1:2">
      <c r="A1038511" s="9"/>
      <c r="B1038511" s="9"/>
    </row>
    <row r="1038512" customHeight="1" spans="1:2">
      <c r="A1038512" s="9"/>
      <c r="B1038512" s="9"/>
    </row>
    <row r="1038513" customHeight="1" spans="1:2">
      <c r="A1038513" s="9"/>
      <c r="B1038513" s="9"/>
    </row>
    <row r="1038514" customHeight="1" spans="1:2">
      <c r="A1038514" s="9"/>
      <c r="B1038514" s="9"/>
    </row>
    <row r="1038515" customHeight="1" spans="1:2">
      <c r="A1038515" s="9"/>
      <c r="B1038515" s="9"/>
    </row>
    <row r="1038516" customHeight="1" spans="1:2">
      <c r="A1038516" s="9"/>
      <c r="B1038516" s="9"/>
    </row>
    <row r="1038517" customHeight="1" spans="1:2">
      <c r="A1038517" s="9"/>
      <c r="B1038517" s="9"/>
    </row>
    <row r="1038518" customHeight="1" spans="1:2">
      <c r="A1038518" s="9"/>
      <c r="B1038518" s="9"/>
    </row>
    <row r="1038519" customHeight="1" spans="1:2">
      <c r="A1038519" s="9"/>
      <c r="B1038519" s="9"/>
    </row>
    <row r="1038520" customHeight="1" spans="1:2">
      <c r="A1038520" s="9"/>
      <c r="B1038520" s="9"/>
    </row>
    <row r="1038521" customHeight="1" spans="1:2">
      <c r="A1038521" s="9"/>
      <c r="B1038521" s="9"/>
    </row>
    <row r="1038522" customHeight="1" spans="1:2">
      <c r="A1038522" s="9"/>
      <c r="B1038522" s="9"/>
    </row>
    <row r="1038523" customHeight="1" spans="1:2">
      <c r="A1038523" s="9"/>
      <c r="B1038523" s="9"/>
    </row>
    <row r="1038524" customHeight="1" spans="1:2">
      <c r="A1038524" s="9"/>
      <c r="B1038524" s="9"/>
    </row>
    <row r="1038525" customHeight="1" spans="1:2">
      <c r="A1038525" s="9"/>
      <c r="B1038525" s="9"/>
    </row>
    <row r="1038526" customHeight="1" spans="1:2">
      <c r="A1038526" s="9"/>
      <c r="B1038526" s="9"/>
    </row>
    <row r="1038527" customHeight="1" spans="1:2">
      <c r="A1038527" s="9"/>
      <c r="B1038527" s="9"/>
    </row>
    <row r="1038528" customHeight="1" spans="1:2">
      <c r="A1038528" s="9"/>
      <c r="B1038528" s="9"/>
    </row>
    <row r="1038529" customHeight="1" spans="1:2">
      <c r="A1038529" s="9"/>
      <c r="B1038529" s="9"/>
    </row>
    <row r="1038530" customHeight="1" spans="1:2">
      <c r="A1038530" s="9"/>
      <c r="B1038530" s="9"/>
    </row>
    <row r="1038531" customHeight="1" spans="1:2">
      <c r="A1038531" s="9"/>
      <c r="B1038531" s="9"/>
    </row>
    <row r="1038532" customHeight="1" spans="1:2">
      <c r="A1038532" s="9"/>
      <c r="B1038532" s="9"/>
    </row>
    <row r="1038533" customHeight="1" spans="1:2">
      <c r="A1038533" s="9"/>
      <c r="B1038533" s="9"/>
    </row>
    <row r="1038534" customHeight="1" spans="1:2">
      <c r="A1038534" s="9"/>
      <c r="B1038534" s="9"/>
    </row>
    <row r="1038535" customHeight="1" spans="1:2">
      <c r="A1038535" s="9"/>
      <c r="B1038535" s="9"/>
    </row>
    <row r="1038536" customHeight="1" spans="1:2">
      <c r="A1038536" s="9"/>
      <c r="B1038536" s="9"/>
    </row>
    <row r="1038537" customHeight="1" spans="1:2">
      <c r="A1038537" s="9"/>
      <c r="B1038537" s="9"/>
    </row>
    <row r="1038538" customHeight="1" spans="1:2">
      <c r="A1038538" s="9"/>
      <c r="B1038538" s="9"/>
    </row>
    <row r="1038539" customHeight="1" spans="1:2">
      <c r="A1038539" s="9"/>
      <c r="B1038539" s="9"/>
    </row>
    <row r="1038540" customHeight="1" spans="1:2">
      <c r="A1038540" s="9"/>
      <c r="B1038540" s="9"/>
    </row>
    <row r="1038541" customHeight="1" spans="1:2">
      <c r="A1038541" s="9"/>
      <c r="B1038541" s="9"/>
    </row>
    <row r="1038542" customHeight="1" spans="1:2">
      <c r="A1038542" s="9"/>
      <c r="B1038542" s="9"/>
    </row>
    <row r="1038543" customHeight="1" spans="1:2">
      <c r="A1038543" s="9"/>
      <c r="B1038543" s="9"/>
    </row>
    <row r="1038544" customHeight="1" spans="1:2">
      <c r="A1038544" s="9"/>
      <c r="B1038544" s="9"/>
    </row>
    <row r="1038545" customHeight="1" spans="1:2">
      <c r="A1038545" s="9"/>
      <c r="B1038545" s="9"/>
    </row>
    <row r="1038546" customHeight="1" spans="1:2">
      <c r="A1038546" s="9"/>
      <c r="B1038546" s="9"/>
    </row>
    <row r="1038547" customHeight="1" spans="1:2">
      <c r="A1038547" s="9"/>
      <c r="B1038547" s="9"/>
    </row>
    <row r="1038548" customHeight="1" spans="1:2">
      <c r="A1038548" s="9"/>
      <c r="B1038548" s="9"/>
    </row>
    <row r="1038549" customHeight="1" spans="1:2">
      <c r="A1038549" s="9"/>
      <c r="B1038549" s="9"/>
    </row>
    <row r="1038550" customHeight="1" spans="1:2">
      <c r="A1038550" s="9"/>
      <c r="B1038550" s="9"/>
    </row>
    <row r="1038551" customHeight="1" spans="1:2">
      <c r="A1038551" s="9"/>
      <c r="B1038551" s="9"/>
    </row>
    <row r="1038552" customHeight="1" spans="1:2">
      <c r="A1038552" s="9"/>
      <c r="B1038552" s="9"/>
    </row>
    <row r="1038553" customHeight="1" spans="1:2">
      <c r="A1038553" s="9"/>
      <c r="B1038553" s="9"/>
    </row>
    <row r="1038554" customHeight="1" spans="1:2">
      <c r="A1038554" s="9"/>
      <c r="B1038554" s="9"/>
    </row>
    <row r="1038555" customHeight="1" spans="1:2">
      <c r="A1038555" s="9"/>
      <c r="B1038555" s="9"/>
    </row>
    <row r="1038556" customHeight="1" spans="1:2">
      <c r="A1038556" s="9"/>
      <c r="B1038556" s="9"/>
    </row>
    <row r="1038557" customHeight="1" spans="1:2">
      <c r="A1038557" s="9"/>
      <c r="B1038557" s="9"/>
    </row>
    <row r="1038558" customHeight="1" spans="1:2">
      <c r="A1038558" s="9"/>
      <c r="B1038558" s="9"/>
    </row>
    <row r="1038559" customHeight="1" spans="1:2">
      <c r="A1038559" s="9"/>
      <c r="B1038559" s="9"/>
    </row>
    <row r="1038560" customHeight="1" spans="1:2">
      <c r="A1038560" s="9"/>
      <c r="B1038560" s="9"/>
    </row>
    <row r="1038561" customHeight="1" spans="1:2">
      <c r="A1038561" s="9"/>
      <c r="B1038561" s="9"/>
    </row>
    <row r="1038562" customHeight="1" spans="1:2">
      <c r="A1038562" s="9"/>
      <c r="B1038562" s="9"/>
    </row>
    <row r="1038563" customHeight="1" spans="1:2">
      <c r="A1038563" s="9"/>
      <c r="B1038563" s="9"/>
    </row>
    <row r="1038564" customHeight="1" spans="1:2">
      <c r="A1038564" s="9"/>
      <c r="B1038564" s="9"/>
    </row>
    <row r="1038565" customHeight="1" spans="1:2">
      <c r="A1038565" s="9"/>
      <c r="B1038565" s="9"/>
    </row>
    <row r="1038566" customHeight="1" spans="1:2">
      <c r="A1038566" s="9"/>
      <c r="B1038566" s="9"/>
    </row>
    <row r="1038567" customHeight="1" spans="1:2">
      <c r="A1038567" s="9"/>
      <c r="B1038567" s="9"/>
    </row>
    <row r="1038568" customHeight="1" spans="1:2">
      <c r="A1038568" s="9"/>
      <c r="B1038568" s="9"/>
    </row>
    <row r="1038569" customHeight="1" spans="1:2">
      <c r="A1038569" s="9"/>
      <c r="B1038569" s="9"/>
    </row>
    <row r="1038570" customHeight="1" spans="1:2">
      <c r="A1038570" s="9"/>
      <c r="B1038570" s="9"/>
    </row>
    <row r="1038571" customHeight="1" spans="1:2">
      <c r="A1038571" s="9"/>
      <c r="B1038571" s="9"/>
    </row>
    <row r="1038572" customHeight="1" spans="1:2">
      <c r="A1038572" s="9"/>
      <c r="B1038572" s="9"/>
    </row>
    <row r="1038573" customHeight="1" spans="1:2">
      <c r="A1038573" s="9"/>
      <c r="B1038573" s="9"/>
    </row>
    <row r="1038574" customHeight="1" spans="1:2">
      <c r="A1038574" s="9"/>
      <c r="B1038574" s="9"/>
    </row>
    <row r="1038575" customHeight="1" spans="1:2">
      <c r="A1038575" s="9"/>
      <c r="B1038575" s="9"/>
    </row>
    <row r="1038576" customHeight="1" spans="1:2">
      <c r="A1038576" s="9"/>
      <c r="B1038576" s="9"/>
    </row>
    <row r="1038577" customHeight="1" spans="1:2">
      <c r="A1038577" s="9"/>
      <c r="B1038577" s="9"/>
    </row>
    <row r="1038578" customHeight="1" spans="1:2">
      <c r="A1038578" s="9"/>
      <c r="B1038578" s="9"/>
    </row>
    <row r="1038579" customHeight="1" spans="1:2">
      <c r="A1038579" s="9"/>
      <c r="B1038579" s="9"/>
    </row>
    <row r="1038580" customHeight="1" spans="1:2">
      <c r="A1038580" s="9"/>
      <c r="B1038580" s="9"/>
    </row>
    <row r="1038581" customHeight="1" spans="1:2">
      <c r="A1038581" s="9"/>
      <c r="B1038581" s="9"/>
    </row>
    <row r="1038582" customHeight="1" spans="1:2">
      <c r="A1038582" s="9"/>
      <c r="B1038582" s="9"/>
    </row>
    <row r="1038583" customHeight="1" spans="1:2">
      <c r="A1038583" s="9"/>
      <c r="B1038583" s="9"/>
    </row>
    <row r="1038584" customHeight="1" spans="1:2">
      <c r="A1038584" s="9"/>
      <c r="B1038584" s="9"/>
    </row>
    <row r="1038585" customHeight="1" spans="1:2">
      <c r="A1038585" s="9"/>
      <c r="B1038585" s="9"/>
    </row>
    <row r="1038586" customHeight="1" spans="1:2">
      <c r="A1038586" s="9"/>
      <c r="B1038586" s="9"/>
    </row>
    <row r="1038587" customHeight="1" spans="1:2">
      <c r="A1038587" s="9"/>
      <c r="B1038587" s="9"/>
    </row>
    <row r="1038588" customHeight="1" spans="1:2">
      <c r="A1038588" s="9"/>
      <c r="B1038588" s="9"/>
    </row>
    <row r="1038589" customHeight="1" spans="1:2">
      <c r="A1038589" s="9"/>
      <c r="B1038589" s="9"/>
    </row>
    <row r="1038590" customHeight="1" spans="1:2">
      <c r="A1038590" s="9"/>
      <c r="B1038590" s="9"/>
    </row>
    <row r="1038591" customHeight="1" spans="1:2">
      <c r="A1038591" s="9"/>
      <c r="B1038591" s="9"/>
    </row>
    <row r="1038592" customHeight="1" spans="1:2">
      <c r="A1038592" s="9"/>
      <c r="B1038592" s="9"/>
    </row>
    <row r="1038593" customHeight="1" spans="1:2">
      <c r="A1038593" s="9"/>
      <c r="B1038593" s="9"/>
    </row>
    <row r="1038594" customHeight="1" spans="1:2">
      <c r="A1038594" s="9"/>
      <c r="B1038594" s="9"/>
    </row>
    <row r="1038595" customHeight="1" spans="1:2">
      <c r="A1038595" s="9"/>
      <c r="B1038595" s="9"/>
    </row>
    <row r="1038596" customHeight="1" spans="1:2">
      <c r="A1038596" s="9"/>
      <c r="B1038596" s="9"/>
    </row>
    <row r="1038597" customHeight="1" spans="1:2">
      <c r="A1038597" s="9"/>
      <c r="B1038597" s="9"/>
    </row>
    <row r="1038598" customHeight="1" spans="1:2">
      <c r="A1038598" s="9"/>
      <c r="B1038598" s="9"/>
    </row>
    <row r="1038599" customHeight="1" spans="1:2">
      <c r="A1038599" s="9"/>
      <c r="B1038599" s="9"/>
    </row>
    <row r="1038600" customHeight="1" spans="1:2">
      <c r="A1038600" s="9"/>
      <c r="B1038600" s="9"/>
    </row>
    <row r="1038601" customHeight="1" spans="1:2">
      <c r="A1038601" s="9"/>
      <c r="B1038601" s="9"/>
    </row>
    <row r="1038602" customHeight="1" spans="1:2">
      <c r="A1038602" s="9"/>
      <c r="B1038602" s="9"/>
    </row>
    <row r="1038603" customHeight="1" spans="1:2">
      <c r="A1038603" s="9"/>
      <c r="B1038603" s="9"/>
    </row>
    <row r="1038604" customHeight="1" spans="1:2">
      <c r="A1038604" s="9"/>
      <c r="B1038604" s="9"/>
    </row>
    <row r="1038605" customHeight="1" spans="1:2">
      <c r="A1038605" s="9"/>
      <c r="B1038605" s="9"/>
    </row>
    <row r="1038606" customHeight="1" spans="1:2">
      <c r="A1038606" s="9"/>
      <c r="B1038606" s="9"/>
    </row>
    <row r="1038607" customHeight="1" spans="1:2">
      <c r="A1038607" s="9"/>
      <c r="B1038607" s="9"/>
    </row>
    <row r="1038608" customHeight="1" spans="1:2">
      <c r="A1038608" s="9"/>
      <c r="B1038608" s="9"/>
    </row>
    <row r="1038609" customHeight="1" spans="1:2">
      <c r="A1038609" s="9"/>
      <c r="B1038609" s="9"/>
    </row>
    <row r="1038610" customHeight="1" spans="1:2">
      <c r="A1038610" s="9"/>
      <c r="B1038610" s="9"/>
    </row>
    <row r="1038611" customHeight="1" spans="1:2">
      <c r="A1038611" s="9"/>
      <c r="B1038611" s="9"/>
    </row>
    <row r="1038612" customHeight="1" spans="1:2">
      <c r="A1038612" s="9"/>
      <c r="B1038612" s="9"/>
    </row>
    <row r="1038613" customHeight="1" spans="1:2">
      <c r="A1038613" s="9"/>
      <c r="B1038613" s="9"/>
    </row>
    <row r="1038614" customHeight="1" spans="1:2">
      <c r="A1038614" s="9"/>
      <c r="B1038614" s="9"/>
    </row>
    <row r="1038615" customHeight="1" spans="1:2">
      <c r="A1038615" s="9"/>
      <c r="B1038615" s="9"/>
    </row>
    <row r="1038616" customHeight="1" spans="1:2">
      <c r="A1038616" s="9"/>
      <c r="B1038616" s="9"/>
    </row>
    <row r="1038617" customHeight="1" spans="1:2">
      <c r="A1038617" s="9"/>
      <c r="B1038617" s="9"/>
    </row>
    <row r="1038618" customHeight="1" spans="1:2">
      <c r="A1038618" s="9"/>
      <c r="B1038618" s="9"/>
    </row>
    <row r="1038619" customHeight="1" spans="1:2">
      <c r="A1038619" s="9"/>
      <c r="B1038619" s="9"/>
    </row>
    <row r="1038620" customHeight="1" spans="1:2">
      <c r="A1038620" s="9"/>
      <c r="B1038620" s="9"/>
    </row>
    <row r="1038621" customHeight="1" spans="1:2">
      <c r="A1038621" s="9"/>
      <c r="B1038621" s="9"/>
    </row>
    <row r="1038622" customHeight="1" spans="1:2">
      <c r="A1038622" s="9"/>
      <c r="B1038622" s="9"/>
    </row>
    <row r="1038623" customHeight="1" spans="1:2">
      <c r="A1038623" s="9"/>
      <c r="B1038623" s="9"/>
    </row>
    <row r="1038624" customHeight="1" spans="1:2">
      <c r="A1038624" s="9"/>
      <c r="B1038624" s="9"/>
    </row>
    <row r="1038625" customHeight="1" spans="1:2">
      <c r="A1038625" s="9"/>
      <c r="B1038625" s="9"/>
    </row>
    <row r="1038626" customHeight="1" spans="1:2">
      <c r="A1038626" s="9"/>
      <c r="B1038626" s="9"/>
    </row>
    <row r="1038627" customHeight="1" spans="1:2">
      <c r="A1038627" s="9"/>
      <c r="B1038627" s="9"/>
    </row>
    <row r="1038628" customHeight="1" spans="1:2">
      <c r="A1038628" s="9"/>
      <c r="B1038628" s="9"/>
    </row>
    <row r="1038629" customHeight="1" spans="1:2">
      <c r="A1038629" s="9"/>
      <c r="B1038629" s="9"/>
    </row>
    <row r="1038630" customHeight="1" spans="1:2">
      <c r="A1038630" s="9"/>
      <c r="B1038630" s="9"/>
    </row>
    <row r="1038631" customHeight="1" spans="1:2">
      <c r="A1038631" s="9"/>
      <c r="B1038631" s="9"/>
    </row>
    <row r="1038632" customHeight="1" spans="1:2">
      <c r="A1038632" s="9"/>
      <c r="B1038632" s="9"/>
    </row>
    <row r="1038633" customHeight="1" spans="1:2">
      <c r="A1038633" s="9"/>
      <c r="B1038633" s="9"/>
    </row>
    <row r="1038634" customHeight="1" spans="1:2">
      <c r="A1038634" s="9"/>
      <c r="B1038634" s="9"/>
    </row>
    <row r="1038635" customHeight="1" spans="1:2">
      <c r="A1038635" s="9"/>
      <c r="B1038635" s="9"/>
    </row>
    <row r="1038636" customHeight="1" spans="1:2">
      <c r="A1038636" s="9"/>
      <c r="B1038636" s="9"/>
    </row>
    <row r="1038637" customHeight="1" spans="1:2">
      <c r="A1038637" s="9"/>
      <c r="B1038637" s="9"/>
    </row>
    <row r="1038638" customHeight="1" spans="1:2">
      <c r="A1038638" s="9"/>
      <c r="B1038638" s="9"/>
    </row>
    <row r="1038639" customHeight="1" spans="1:2">
      <c r="A1038639" s="9"/>
      <c r="B1038639" s="9"/>
    </row>
    <row r="1038640" customHeight="1" spans="1:2">
      <c r="A1038640" s="9"/>
      <c r="B1038640" s="9"/>
    </row>
    <row r="1038641" customHeight="1" spans="1:2">
      <c r="A1038641" s="9"/>
      <c r="B1038641" s="9"/>
    </row>
    <row r="1038642" customHeight="1" spans="1:2">
      <c r="A1038642" s="9"/>
      <c r="B1038642" s="9"/>
    </row>
    <row r="1038643" customHeight="1" spans="1:2">
      <c r="A1038643" s="9"/>
      <c r="B1038643" s="9"/>
    </row>
    <row r="1038644" customHeight="1" spans="1:2">
      <c r="A1038644" s="9"/>
      <c r="B1038644" s="9"/>
    </row>
    <row r="1038645" customHeight="1" spans="1:2">
      <c r="A1038645" s="9"/>
      <c r="B1038645" s="9"/>
    </row>
    <row r="1038646" customHeight="1" spans="1:2">
      <c r="A1038646" s="9"/>
      <c r="B1038646" s="9"/>
    </row>
    <row r="1038647" customHeight="1" spans="1:2">
      <c r="A1038647" s="9"/>
      <c r="B1038647" s="9"/>
    </row>
    <row r="1038648" customHeight="1" spans="1:2">
      <c r="A1038648" s="9"/>
      <c r="B1038648" s="9"/>
    </row>
    <row r="1038649" customHeight="1" spans="1:2">
      <c r="A1038649" s="9"/>
      <c r="B1038649" s="9"/>
    </row>
    <row r="1038650" customHeight="1" spans="1:2">
      <c r="A1038650" s="9"/>
      <c r="B1038650" s="9"/>
    </row>
    <row r="1038651" customHeight="1" spans="1:2">
      <c r="A1038651" s="9"/>
      <c r="B1038651" s="9"/>
    </row>
    <row r="1038652" customHeight="1" spans="1:2">
      <c r="A1038652" s="9"/>
      <c r="B1038652" s="9"/>
    </row>
    <row r="1038653" customHeight="1" spans="1:2">
      <c r="A1038653" s="9"/>
      <c r="B1038653" s="9"/>
    </row>
    <row r="1038654" customHeight="1" spans="1:2">
      <c r="A1038654" s="9"/>
      <c r="B1038654" s="9"/>
    </row>
    <row r="1038655" customHeight="1" spans="1:2">
      <c r="A1038655" s="9"/>
      <c r="B1038655" s="9"/>
    </row>
    <row r="1038656" customHeight="1" spans="1:2">
      <c r="A1038656" s="9"/>
      <c r="B1038656" s="9"/>
    </row>
    <row r="1038657" customHeight="1" spans="1:2">
      <c r="A1038657" s="9"/>
      <c r="B1038657" s="9"/>
    </row>
    <row r="1038658" customHeight="1" spans="1:2">
      <c r="A1038658" s="9"/>
      <c r="B1038658" s="9"/>
    </row>
    <row r="1038659" customHeight="1" spans="1:2">
      <c r="A1038659" s="9"/>
      <c r="B1038659" s="9"/>
    </row>
    <row r="1038660" customHeight="1" spans="1:2">
      <c r="A1038660" s="9"/>
      <c r="B1038660" s="9"/>
    </row>
    <row r="1038661" customHeight="1" spans="1:2">
      <c r="A1038661" s="9"/>
      <c r="B1038661" s="9"/>
    </row>
    <row r="1038662" customHeight="1" spans="1:2">
      <c r="A1038662" s="9"/>
      <c r="B1038662" s="9"/>
    </row>
    <row r="1038663" customHeight="1" spans="1:2">
      <c r="A1038663" s="9"/>
      <c r="B1038663" s="9"/>
    </row>
    <row r="1038664" customHeight="1" spans="1:2">
      <c r="A1038664" s="9"/>
      <c r="B1038664" s="9"/>
    </row>
    <row r="1038665" customHeight="1" spans="1:2">
      <c r="A1038665" s="9"/>
      <c r="B1038665" s="9"/>
    </row>
    <row r="1038666" customHeight="1" spans="1:2">
      <c r="A1038666" s="9"/>
      <c r="B1038666" s="9"/>
    </row>
    <row r="1038667" customHeight="1" spans="1:2">
      <c r="A1038667" s="9"/>
      <c r="B1038667" s="9"/>
    </row>
    <row r="1038668" customHeight="1" spans="1:2">
      <c r="A1038668" s="9"/>
      <c r="B1038668" s="9"/>
    </row>
    <row r="1038669" customHeight="1" spans="1:2">
      <c r="A1038669" s="9"/>
      <c r="B1038669" s="9"/>
    </row>
    <row r="1038670" customHeight="1" spans="1:2">
      <c r="A1038670" s="9"/>
      <c r="B1038670" s="9"/>
    </row>
    <row r="1038671" customHeight="1" spans="1:2">
      <c r="A1038671" s="9"/>
      <c r="B1038671" s="9"/>
    </row>
    <row r="1038672" customHeight="1" spans="1:2">
      <c r="A1038672" s="9"/>
      <c r="B1038672" s="9"/>
    </row>
    <row r="1038673" customHeight="1" spans="1:2">
      <c r="A1038673" s="9"/>
      <c r="B1038673" s="9"/>
    </row>
    <row r="1038674" customHeight="1" spans="1:2">
      <c r="A1038674" s="9"/>
      <c r="B1038674" s="9"/>
    </row>
    <row r="1038675" customHeight="1" spans="1:2">
      <c r="A1038675" s="9"/>
      <c r="B1038675" s="9"/>
    </row>
    <row r="1038676" customHeight="1" spans="1:2">
      <c r="A1038676" s="9"/>
      <c r="B1038676" s="9"/>
    </row>
    <row r="1038677" customHeight="1" spans="1:2">
      <c r="A1038677" s="9"/>
      <c r="B1038677" s="9"/>
    </row>
    <row r="1038678" customHeight="1" spans="1:2">
      <c r="A1038678" s="9"/>
      <c r="B1038678" s="9"/>
    </row>
    <row r="1038679" customHeight="1" spans="1:2">
      <c r="A1038679" s="9"/>
      <c r="B1038679" s="9"/>
    </row>
    <row r="1038680" customHeight="1" spans="1:2">
      <c r="A1038680" s="9"/>
      <c r="B1038680" s="9"/>
    </row>
    <row r="1038681" customHeight="1" spans="1:2">
      <c r="A1038681" s="9"/>
      <c r="B1038681" s="9"/>
    </row>
    <row r="1038682" customHeight="1" spans="1:2">
      <c r="A1038682" s="9"/>
      <c r="B1038682" s="9"/>
    </row>
    <row r="1038683" customHeight="1" spans="1:2">
      <c r="A1038683" s="9"/>
      <c r="B1038683" s="9"/>
    </row>
    <row r="1038684" customHeight="1" spans="1:2">
      <c r="A1038684" s="9"/>
      <c r="B1038684" s="9"/>
    </row>
    <row r="1038685" customHeight="1" spans="1:2">
      <c r="A1038685" s="9"/>
      <c r="B1038685" s="9"/>
    </row>
    <row r="1038686" customHeight="1" spans="1:2">
      <c r="A1038686" s="9"/>
      <c r="B1038686" s="9"/>
    </row>
    <row r="1038687" customHeight="1" spans="1:2">
      <c r="A1038687" s="9"/>
      <c r="B1038687" s="9"/>
    </row>
    <row r="1038688" customHeight="1" spans="1:2">
      <c r="A1038688" s="9"/>
      <c r="B1038688" s="9"/>
    </row>
    <row r="1038689" customHeight="1" spans="1:2">
      <c r="A1038689" s="9"/>
      <c r="B1038689" s="9"/>
    </row>
    <row r="1038690" customHeight="1" spans="1:2">
      <c r="A1038690" s="9"/>
      <c r="B1038690" s="9"/>
    </row>
    <row r="1038691" customHeight="1" spans="1:2">
      <c r="A1038691" s="9"/>
      <c r="B1038691" s="9"/>
    </row>
    <row r="1038692" customHeight="1" spans="1:2">
      <c r="A1038692" s="9"/>
      <c r="B1038692" s="9"/>
    </row>
    <row r="1038693" customHeight="1" spans="1:2">
      <c r="A1038693" s="9"/>
      <c r="B1038693" s="9"/>
    </row>
    <row r="1038694" customHeight="1" spans="1:2">
      <c r="A1038694" s="9"/>
      <c r="B1038694" s="9"/>
    </row>
    <row r="1038695" customHeight="1" spans="1:2">
      <c r="A1038695" s="9"/>
      <c r="B1038695" s="9"/>
    </row>
    <row r="1038696" customHeight="1" spans="1:2">
      <c r="A1038696" s="9"/>
      <c r="B1038696" s="9"/>
    </row>
    <row r="1038697" customHeight="1" spans="1:2">
      <c r="A1038697" s="9"/>
      <c r="B1038697" s="9"/>
    </row>
    <row r="1038698" customHeight="1" spans="1:2">
      <c r="A1038698" s="9"/>
      <c r="B1038698" s="9"/>
    </row>
    <row r="1038699" customHeight="1" spans="1:2">
      <c r="A1038699" s="9"/>
      <c r="B1038699" s="9"/>
    </row>
    <row r="1038700" customHeight="1" spans="1:2">
      <c r="A1038700" s="9"/>
      <c r="B1038700" s="9"/>
    </row>
    <row r="1038701" customHeight="1" spans="1:2">
      <c r="A1038701" s="9"/>
      <c r="B1038701" s="9"/>
    </row>
    <row r="1038702" customHeight="1" spans="1:2">
      <c r="A1038702" s="9"/>
      <c r="B1038702" s="9"/>
    </row>
    <row r="1038703" customHeight="1" spans="1:2">
      <c r="A1038703" s="9"/>
      <c r="B1038703" s="9"/>
    </row>
    <row r="1038704" customHeight="1" spans="1:2">
      <c r="A1038704" s="9"/>
      <c r="B1038704" s="9"/>
    </row>
    <row r="1038705" customHeight="1" spans="1:2">
      <c r="A1038705" s="9"/>
      <c r="B1038705" s="9"/>
    </row>
    <row r="1038706" customHeight="1" spans="1:2">
      <c r="A1038706" s="9"/>
      <c r="B1038706" s="9"/>
    </row>
    <row r="1038707" customHeight="1" spans="1:2">
      <c r="A1038707" s="9"/>
      <c r="B1038707" s="9"/>
    </row>
    <row r="1038708" customHeight="1" spans="1:2">
      <c r="A1038708" s="9"/>
      <c r="B1038708" s="9"/>
    </row>
    <row r="1038709" customHeight="1" spans="1:2">
      <c r="A1038709" s="9"/>
      <c r="B1038709" s="9"/>
    </row>
    <row r="1038710" customHeight="1" spans="1:2">
      <c r="A1038710" s="9"/>
      <c r="B1038710" s="9"/>
    </row>
    <row r="1038711" customHeight="1" spans="1:2">
      <c r="A1038711" s="9"/>
      <c r="B1038711" s="9"/>
    </row>
    <row r="1038712" customHeight="1" spans="1:2">
      <c r="A1038712" s="9"/>
      <c r="B1038712" s="9"/>
    </row>
    <row r="1038713" customHeight="1" spans="1:2">
      <c r="A1038713" s="9"/>
      <c r="B1038713" s="9"/>
    </row>
    <row r="1038714" customHeight="1" spans="1:2">
      <c r="A1038714" s="9"/>
      <c r="B1038714" s="9"/>
    </row>
    <row r="1038715" customHeight="1" spans="1:2">
      <c r="A1038715" s="9"/>
      <c r="B1038715" s="9"/>
    </row>
    <row r="1038716" customHeight="1" spans="1:2">
      <c r="A1038716" s="9"/>
      <c r="B1038716" s="9"/>
    </row>
    <row r="1038717" customHeight="1" spans="1:2">
      <c r="A1038717" s="9"/>
      <c r="B1038717" s="9"/>
    </row>
    <row r="1038718" customHeight="1" spans="1:2">
      <c r="A1038718" s="9"/>
      <c r="B1038718" s="9"/>
    </row>
    <row r="1038719" customHeight="1" spans="1:2">
      <c r="A1038719" s="9"/>
      <c r="B1038719" s="9"/>
    </row>
    <row r="1038720" customHeight="1" spans="1:2">
      <c r="A1038720" s="9"/>
      <c r="B1038720" s="9"/>
    </row>
    <row r="1038721" customHeight="1" spans="1:2">
      <c r="A1038721" s="9"/>
      <c r="B1038721" s="9"/>
    </row>
    <row r="1038722" customHeight="1" spans="1:2">
      <c r="A1038722" s="9"/>
      <c r="B1038722" s="9"/>
    </row>
    <row r="1038723" customHeight="1" spans="1:2">
      <c r="A1038723" s="9"/>
      <c r="B1038723" s="9"/>
    </row>
    <row r="1038724" customHeight="1" spans="1:2">
      <c r="A1038724" s="9"/>
      <c r="B1038724" s="9"/>
    </row>
    <row r="1038725" customHeight="1" spans="1:2">
      <c r="A1038725" s="9"/>
      <c r="B1038725" s="9"/>
    </row>
    <row r="1038726" customHeight="1" spans="1:2">
      <c r="A1038726" s="9"/>
      <c r="B1038726" s="9"/>
    </row>
    <row r="1038727" customHeight="1" spans="1:2">
      <c r="A1038727" s="9"/>
      <c r="B1038727" s="9"/>
    </row>
    <row r="1038728" customHeight="1" spans="1:2">
      <c r="A1038728" s="9"/>
      <c r="B1038728" s="9"/>
    </row>
    <row r="1038729" customHeight="1" spans="1:2">
      <c r="A1038729" s="9"/>
      <c r="B1038729" s="9"/>
    </row>
    <row r="1038730" customHeight="1" spans="1:2">
      <c r="A1038730" s="9"/>
      <c r="B1038730" s="9"/>
    </row>
    <row r="1038731" customHeight="1" spans="1:2">
      <c r="A1038731" s="9"/>
      <c r="B1038731" s="9"/>
    </row>
    <row r="1038732" customHeight="1" spans="1:2">
      <c r="A1038732" s="9"/>
      <c r="B1038732" s="9"/>
    </row>
    <row r="1038733" customHeight="1" spans="1:2">
      <c r="A1038733" s="9"/>
      <c r="B1038733" s="9"/>
    </row>
    <row r="1038734" customHeight="1" spans="1:2">
      <c r="A1038734" s="9"/>
      <c r="B1038734" s="9"/>
    </row>
    <row r="1038735" customHeight="1" spans="1:2">
      <c r="A1038735" s="9"/>
      <c r="B1038735" s="9"/>
    </row>
    <row r="1038736" customHeight="1" spans="1:2">
      <c r="A1038736" s="9"/>
      <c r="B1038736" s="9"/>
    </row>
    <row r="1038737" customHeight="1" spans="1:2">
      <c r="A1038737" s="9"/>
      <c r="B1038737" s="9"/>
    </row>
    <row r="1038738" customHeight="1" spans="1:2">
      <c r="A1038738" s="9"/>
      <c r="B1038738" s="9"/>
    </row>
    <row r="1038739" customHeight="1" spans="1:2">
      <c r="A1038739" s="9"/>
      <c r="B1038739" s="9"/>
    </row>
    <row r="1038740" customHeight="1" spans="1:2">
      <c r="A1038740" s="9"/>
      <c r="B1038740" s="9"/>
    </row>
    <row r="1038741" customHeight="1" spans="1:2">
      <c r="A1038741" s="9"/>
      <c r="B1038741" s="9"/>
    </row>
    <row r="1038742" customHeight="1" spans="1:2">
      <c r="A1038742" s="9"/>
      <c r="B1038742" s="9"/>
    </row>
    <row r="1038743" customHeight="1" spans="1:2">
      <c r="A1038743" s="9"/>
      <c r="B1038743" s="9"/>
    </row>
    <row r="1038744" customHeight="1" spans="1:2">
      <c r="A1038744" s="9"/>
      <c r="B1038744" s="9"/>
    </row>
    <row r="1038745" customHeight="1" spans="1:2">
      <c r="A1038745" s="9"/>
      <c r="B1038745" s="9"/>
    </row>
    <row r="1038746" customHeight="1" spans="1:2">
      <c r="A1038746" s="9"/>
      <c r="B1038746" s="9"/>
    </row>
    <row r="1038747" customHeight="1" spans="1:2">
      <c r="A1038747" s="9"/>
      <c r="B1038747" s="9"/>
    </row>
    <row r="1038748" customHeight="1" spans="1:2">
      <c r="A1038748" s="9"/>
      <c r="B1038748" s="9"/>
    </row>
    <row r="1038749" customHeight="1" spans="1:2">
      <c r="A1038749" s="9"/>
      <c r="B1038749" s="9"/>
    </row>
    <row r="1038750" customHeight="1" spans="1:2">
      <c r="A1038750" s="9"/>
      <c r="B1038750" s="9"/>
    </row>
    <row r="1038751" customHeight="1" spans="1:2">
      <c r="A1038751" s="9"/>
      <c r="B1038751" s="9"/>
    </row>
    <row r="1038752" customHeight="1" spans="1:2">
      <c r="A1038752" s="9"/>
      <c r="B1038752" s="9"/>
    </row>
    <row r="1038753" customHeight="1" spans="1:2">
      <c r="A1038753" s="9"/>
      <c r="B1038753" s="9"/>
    </row>
    <row r="1038754" customHeight="1" spans="1:2">
      <c r="A1038754" s="9"/>
      <c r="B1038754" s="9"/>
    </row>
    <row r="1038755" customHeight="1" spans="1:2">
      <c r="A1038755" s="9"/>
      <c r="B1038755" s="9"/>
    </row>
    <row r="1038756" customHeight="1" spans="1:2">
      <c r="A1038756" s="9"/>
      <c r="B1038756" s="9"/>
    </row>
    <row r="1038757" customHeight="1" spans="1:2">
      <c r="A1038757" s="9"/>
      <c r="B1038757" s="9"/>
    </row>
    <row r="1038758" customHeight="1" spans="1:2">
      <c r="A1038758" s="9"/>
      <c r="B1038758" s="9"/>
    </row>
    <row r="1038759" customHeight="1" spans="1:2">
      <c r="A1038759" s="9"/>
      <c r="B1038759" s="9"/>
    </row>
    <row r="1038760" customHeight="1" spans="1:2">
      <c r="A1038760" s="9"/>
      <c r="B1038760" s="9"/>
    </row>
    <row r="1038761" customHeight="1" spans="1:2">
      <c r="A1038761" s="9"/>
      <c r="B1038761" s="9"/>
    </row>
    <row r="1038762" customHeight="1" spans="1:2">
      <c r="A1038762" s="9"/>
      <c r="B1038762" s="9"/>
    </row>
    <row r="1038763" customHeight="1" spans="1:2">
      <c r="A1038763" s="9"/>
      <c r="B1038763" s="9"/>
    </row>
    <row r="1038764" customHeight="1" spans="1:2">
      <c r="A1038764" s="9"/>
      <c r="B1038764" s="9"/>
    </row>
    <row r="1038765" customHeight="1" spans="1:2">
      <c r="A1038765" s="9"/>
      <c r="B1038765" s="9"/>
    </row>
    <row r="1038766" customHeight="1" spans="1:2">
      <c r="A1038766" s="9"/>
      <c r="B1038766" s="9"/>
    </row>
    <row r="1038767" customHeight="1" spans="1:2">
      <c r="A1038767" s="9"/>
      <c r="B1038767" s="9"/>
    </row>
    <row r="1038768" customHeight="1" spans="1:2">
      <c r="A1038768" s="9"/>
      <c r="B1038768" s="9"/>
    </row>
    <row r="1038769" customHeight="1" spans="1:2">
      <c r="A1038769" s="9"/>
      <c r="B1038769" s="9"/>
    </row>
    <row r="1038770" customHeight="1" spans="1:2">
      <c r="A1038770" s="9"/>
      <c r="B1038770" s="9"/>
    </row>
    <row r="1038771" customHeight="1" spans="1:2">
      <c r="A1038771" s="9"/>
      <c r="B1038771" s="9"/>
    </row>
    <row r="1038772" customHeight="1" spans="1:2">
      <c r="A1038772" s="9"/>
      <c r="B1038772" s="9"/>
    </row>
    <row r="1038773" customHeight="1" spans="1:2">
      <c r="A1038773" s="9"/>
      <c r="B1038773" s="9"/>
    </row>
    <row r="1038774" customHeight="1" spans="1:2">
      <c r="A1038774" s="9"/>
      <c r="B1038774" s="9"/>
    </row>
    <row r="1038775" customHeight="1" spans="1:2">
      <c r="A1038775" s="9"/>
      <c r="B1038775" s="9"/>
    </row>
    <row r="1038776" customHeight="1" spans="1:2">
      <c r="A1038776" s="9"/>
      <c r="B1038776" s="9"/>
    </row>
    <row r="1038777" customHeight="1" spans="1:2">
      <c r="A1038777" s="9"/>
      <c r="B1038777" s="9"/>
    </row>
    <row r="1038778" customHeight="1" spans="1:2">
      <c r="A1038778" s="9"/>
      <c r="B1038778" s="9"/>
    </row>
    <row r="1038779" customHeight="1" spans="1:2">
      <c r="A1038779" s="9"/>
      <c r="B1038779" s="9"/>
    </row>
    <row r="1038780" customHeight="1" spans="1:2">
      <c r="A1038780" s="9"/>
      <c r="B1038780" s="9"/>
    </row>
    <row r="1038781" customHeight="1" spans="1:2">
      <c r="A1038781" s="9"/>
      <c r="B1038781" s="9"/>
    </row>
    <row r="1038782" customHeight="1" spans="1:2">
      <c r="A1038782" s="9"/>
      <c r="B1038782" s="9"/>
    </row>
    <row r="1038783" customHeight="1" spans="1:2">
      <c r="A1038783" s="9"/>
      <c r="B1038783" s="9"/>
    </row>
    <row r="1038784" customHeight="1" spans="1:2">
      <c r="A1038784" s="9"/>
      <c r="B1038784" s="9"/>
    </row>
    <row r="1038785" customHeight="1" spans="1:2">
      <c r="A1038785" s="9"/>
      <c r="B1038785" s="9"/>
    </row>
    <row r="1038786" customHeight="1" spans="1:2">
      <c r="A1038786" s="9"/>
      <c r="B1038786" s="9"/>
    </row>
    <row r="1038787" customHeight="1" spans="1:2">
      <c r="A1038787" s="9"/>
      <c r="B1038787" s="9"/>
    </row>
    <row r="1038788" customHeight="1" spans="1:2">
      <c r="A1038788" s="9"/>
      <c r="B1038788" s="9"/>
    </row>
    <row r="1038789" customHeight="1" spans="1:2">
      <c r="A1038789" s="9"/>
      <c r="B1038789" s="9"/>
    </row>
    <row r="1038790" customHeight="1" spans="1:2">
      <c r="A1038790" s="9"/>
      <c r="B1038790" s="9"/>
    </row>
    <row r="1038791" customHeight="1" spans="1:2">
      <c r="A1038791" s="9"/>
      <c r="B1038791" s="9"/>
    </row>
    <row r="1038792" customHeight="1" spans="1:2">
      <c r="A1038792" s="9"/>
      <c r="B1038792" s="9"/>
    </row>
    <row r="1038793" customHeight="1" spans="1:2">
      <c r="A1038793" s="9"/>
      <c r="B1038793" s="9"/>
    </row>
    <row r="1038794" customHeight="1" spans="1:2">
      <c r="A1038794" s="9"/>
      <c r="B1038794" s="9"/>
    </row>
    <row r="1038795" customHeight="1" spans="1:2">
      <c r="A1038795" s="9"/>
      <c r="B1038795" s="9"/>
    </row>
    <row r="1038796" customHeight="1" spans="1:2">
      <c r="A1038796" s="9"/>
      <c r="B1038796" s="9"/>
    </row>
    <row r="1038797" customHeight="1" spans="1:2">
      <c r="A1038797" s="9"/>
      <c r="B1038797" s="9"/>
    </row>
    <row r="1038798" customHeight="1" spans="1:2">
      <c r="A1038798" s="9"/>
      <c r="B1038798" s="9"/>
    </row>
    <row r="1038799" customHeight="1" spans="1:2">
      <c r="A1038799" s="9"/>
      <c r="B1038799" s="9"/>
    </row>
    <row r="1038800" customHeight="1" spans="1:2">
      <c r="A1038800" s="9"/>
      <c r="B1038800" s="9"/>
    </row>
    <row r="1038801" customHeight="1" spans="1:2">
      <c r="A1038801" s="9"/>
      <c r="B1038801" s="9"/>
    </row>
    <row r="1038802" customHeight="1" spans="1:2">
      <c r="A1038802" s="9"/>
      <c r="B1038802" s="9"/>
    </row>
    <row r="1038803" customHeight="1" spans="1:2">
      <c r="A1038803" s="9"/>
      <c r="B1038803" s="9"/>
    </row>
    <row r="1038804" customHeight="1" spans="1:2">
      <c r="A1038804" s="9"/>
      <c r="B1038804" s="9"/>
    </row>
    <row r="1038805" customHeight="1" spans="1:2">
      <c r="A1038805" s="9"/>
      <c r="B1038805" s="9"/>
    </row>
    <row r="1038806" customHeight="1" spans="1:2">
      <c r="A1038806" s="9"/>
      <c r="B1038806" s="9"/>
    </row>
    <row r="1038807" customHeight="1" spans="1:2">
      <c r="A1038807" s="9"/>
      <c r="B1038807" s="9"/>
    </row>
    <row r="1038808" customHeight="1" spans="1:2">
      <c r="A1038808" s="9"/>
      <c r="B1038808" s="9"/>
    </row>
    <row r="1038809" customHeight="1" spans="1:2">
      <c r="A1038809" s="9"/>
      <c r="B1038809" s="9"/>
    </row>
    <row r="1038810" customHeight="1" spans="1:2">
      <c r="A1038810" s="9"/>
      <c r="B1038810" s="9"/>
    </row>
    <row r="1038811" customHeight="1" spans="1:2">
      <c r="A1038811" s="9"/>
      <c r="B1038811" s="9"/>
    </row>
    <row r="1038812" customHeight="1" spans="1:2">
      <c r="A1038812" s="9"/>
      <c r="B1038812" s="9"/>
    </row>
    <row r="1038813" customHeight="1" spans="1:2">
      <c r="A1038813" s="9"/>
      <c r="B1038813" s="9"/>
    </row>
    <row r="1038814" customHeight="1" spans="1:2">
      <c r="A1038814" s="9"/>
      <c r="B1038814" s="9"/>
    </row>
    <row r="1038815" customHeight="1" spans="1:2">
      <c r="A1038815" s="9"/>
      <c r="B1038815" s="9"/>
    </row>
    <row r="1038816" customHeight="1" spans="1:2">
      <c r="A1038816" s="9"/>
      <c r="B1038816" s="9"/>
    </row>
    <row r="1038817" customHeight="1" spans="1:2">
      <c r="A1038817" s="9"/>
      <c r="B1038817" s="9"/>
    </row>
    <row r="1038818" customHeight="1" spans="1:2">
      <c r="A1038818" s="9"/>
      <c r="B1038818" s="9"/>
    </row>
    <row r="1038819" customHeight="1" spans="1:2">
      <c r="A1038819" s="9"/>
      <c r="B1038819" s="9"/>
    </row>
    <row r="1038820" customHeight="1" spans="1:2">
      <c r="A1038820" s="9"/>
      <c r="B1038820" s="9"/>
    </row>
    <row r="1038821" customHeight="1" spans="1:2">
      <c r="A1038821" s="9"/>
      <c r="B1038821" s="9"/>
    </row>
    <row r="1038822" customHeight="1" spans="1:2">
      <c r="A1038822" s="9"/>
      <c r="B1038822" s="9"/>
    </row>
    <row r="1038823" customHeight="1" spans="1:2">
      <c r="A1038823" s="9"/>
      <c r="B1038823" s="9"/>
    </row>
    <row r="1038824" customHeight="1" spans="1:2">
      <c r="A1038824" s="9"/>
      <c r="B1038824" s="9"/>
    </row>
    <row r="1038825" customHeight="1" spans="1:2">
      <c r="A1038825" s="9"/>
      <c r="B1038825" s="9"/>
    </row>
    <row r="1038826" customHeight="1" spans="1:2">
      <c r="A1038826" s="9"/>
      <c r="B1038826" s="9"/>
    </row>
    <row r="1038827" customHeight="1" spans="1:2">
      <c r="A1038827" s="9"/>
      <c r="B1038827" s="9"/>
    </row>
    <row r="1038828" customHeight="1" spans="1:2">
      <c r="A1038828" s="9"/>
      <c r="B1038828" s="9"/>
    </row>
    <row r="1038829" customHeight="1" spans="1:2">
      <c r="A1038829" s="9"/>
      <c r="B1038829" s="9"/>
    </row>
    <row r="1038830" customHeight="1" spans="1:2">
      <c r="A1038830" s="9"/>
      <c r="B1038830" s="9"/>
    </row>
    <row r="1038831" customHeight="1" spans="1:2">
      <c r="A1038831" s="9"/>
      <c r="B1038831" s="9"/>
    </row>
    <row r="1038832" customHeight="1" spans="1:2">
      <c r="A1038832" s="9"/>
      <c r="B1038832" s="9"/>
    </row>
    <row r="1038833" customHeight="1" spans="1:2">
      <c r="A1038833" s="9"/>
      <c r="B1038833" s="9"/>
    </row>
    <row r="1038834" customHeight="1" spans="1:2">
      <c r="A1038834" s="9"/>
      <c r="B1038834" s="9"/>
    </row>
    <row r="1038835" customHeight="1" spans="1:2">
      <c r="A1038835" s="9"/>
      <c r="B1038835" s="9"/>
    </row>
    <row r="1038836" customHeight="1" spans="1:2">
      <c r="A1038836" s="9"/>
      <c r="B1038836" s="9"/>
    </row>
    <row r="1038837" customHeight="1" spans="1:2">
      <c r="A1038837" s="9"/>
      <c r="B1038837" s="9"/>
    </row>
    <row r="1038838" customHeight="1" spans="1:2">
      <c r="A1038838" s="9"/>
      <c r="B1038838" s="9"/>
    </row>
    <row r="1038839" customHeight="1" spans="1:2">
      <c r="A1038839" s="9"/>
      <c r="B1038839" s="9"/>
    </row>
    <row r="1038840" customHeight="1" spans="1:2">
      <c r="A1038840" s="9"/>
      <c r="B1038840" s="9"/>
    </row>
    <row r="1038841" customHeight="1" spans="1:2">
      <c r="A1038841" s="9"/>
      <c r="B1038841" s="9"/>
    </row>
    <row r="1038842" customHeight="1" spans="1:2">
      <c r="A1038842" s="9"/>
      <c r="B1038842" s="9"/>
    </row>
    <row r="1038843" customHeight="1" spans="1:2">
      <c r="A1038843" s="9"/>
      <c r="B1038843" s="9"/>
    </row>
    <row r="1038844" customHeight="1" spans="1:2">
      <c r="A1038844" s="9"/>
      <c r="B1038844" s="9"/>
    </row>
    <row r="1038845" customHeight="1" spans="1:2">
      <c r="A1038845" s="9"/>
      <c r="B1038845" s="9"/>
    </row>
    <row r="1038846" customHeight="1" spans="1:2">
      <c r="A1038846" s="9"/>
      <c r="B1038846" s="9"/>
    </row>
    <row r="1038847" customHeight="1" spans="1:2">
      <c r="A1038847" s="9"/>
      <c r="B1038847" s="9"/>
    </row>
    <row r="1038848" customHeight="1" spans="1:2">
      <c r="A1038848" s="9"/>
      <c r="B1038848" s="9"/>
    </row>
    <row r="1038849" customHeight="1" spans="1:2">
      <c r="A1038849" s="9"/>
      <c r="B1038849" s="9"/>
    </row>
    <row r="1038850" customHeight="1" spans="1:2">
      <c r="A1038850" s="9"/>
      <c r="B1038850" s="9"/>
    </row>
    <row r="1038851" customHeight="1" spans="1:2">
      <c r="A1038851" s="9"/>
      <c r="B1038851" s="9"/>
    </row>
    <row r="1038852" customHeight="1" spans="1:2">
      <c r="A1038852" s="9"/>
      <c r="B1038852" s="9"/>
    </row>
    <row r="1038853" customHeight="1" spans="1:2">
      <c r="A1038853" s="9"/>
      <c r="B1038853" s="9"/>
    </row>
    <row r="1038854" customHeight="1" spans="1:2">
      <c r="A1038854" s="9"/>
      <c r="B1038854" s="9"/>
    </row>
    <row r="1038855" customHeight="1" spans="1:2">
      <c r="A1038855" s="9"/>
      <c r="B1038855" s="9"/>
    </row>
    <row r="1038856" customHeight="1" spans="1:2">
      <c r="A1038856" s="9"/>
      <c r="B1038856" s="9"/>
    </row>
    <row r="1038857" customHeight="1" spans="1:2">
      <c r="A1038857" s="9"/>
      <c r="B1038857" s="9"/>
    </row>
    <row r="1038858" customHeight="1" spans="1:2">
      <c r="A1038858" s="9"/>
      <c r="B1038858" s="9"/>
    </row>
    <row r="1038859" customHeight="1" spans="1:2">
      <c r="A1038859" s="9"/>
      <c r="B1038859" s="9"/>
    </row>
    <row r="1038860" customHeight="1" spans="1:2">
      <c r="A1038860" s="9"/>
      <c r="B1038860" s="9"/>
    </row>
    <row r="1038861" customHeight="1" spans="1:2">
      <c r="A1038861" s="9"/>
      <c r="B1038861" s="9"/>
    </row>
    <row r="1038862" customHeight="1" spans="1:2">
      <c r="A1038862" s="9"/>
      <c r="B1038862" s="9"/>
    </row>
    <row r="1038863" customHeight="1" spans="1:2">
      <c r="A1038863" s="9"/>
      <c r="B1038863" s="9"/>
    </row>
    <row r="1038864" customHeight="1" spans="1:2">
      <c r="A1038864" s="9"/>
      <c r="B1038864" s="9"/>
    </row>
    <row r="1038865" customHeight="1" spans="1:2">
      <c r="A1038865" s="9"/>
      <c r="B1038865" s="9"/>
    </row>
    <row r="1038866" customHeight="1" spans="1:2">
      <c r="A1038866" s="9"/>
      <c r="B1038866" s="9"/>
    </row>
    <row r="1038867" customHeight="1" spans="1:2">
      <c r="A1038867" s="9"/>
      <c r="B1038867" s="9"/>
    </row>
    <row r="1038868" customHeight="1" spans="1:2">
      <c r="A1038868" s="9"/>
      <c r="B1038868" s="9"/>
    </row>
    <row r="1038869" customHeight="1" spans="1:2">
      <c r="A1038869" s="9"/>
      <c r="B1038869" s="9"/>
    </row>
    <row r="1038870" customHeight="1" spans="1:2">
      <c r="A1038870" s="9"/>
      <c r="B1038870" s="9"/>
    </row>
    <row r="1038871" customHeight="1" spans="1:2">
      <c r="A1038871" s="9"/>
      <c r="B1038871" s="9"/>
    </row>
    <row r="1038872" customHeight="1" spans="1:2">
      <c r="A1038872" s="9"/>
      <c r="B1038872" s="9"/>
    </row>
    <row r="1038873" customHeight="1" spans="1:2">
      <c r="A1038873" s="9"/>
      <c r="B1038873" s="9"/>
    </row>
    <row r="1038874" customHeight="1" spans="1:2">
      <c r="A1038874" s="9"/>
      <c r="B1038874" s="9"/>
    </row>
    <row r="1038875" customHeight="1" spans="1:2">
      <c r="A1038875" s="9"/>
      <c r="B1038875" s="9"/>
    </row>
    <row r="1038876" customHeight="1" spans="1:2">
      <c r="A1038876" s="9"/>
      <c r="B1038876" s="9"/>
    </row>
    <row r="1038877" customHeight="1" spans="1:2">
      <c r="A1038877" s="9"/>
      <c r="B1038877" s="9"/>
    </row>
    <row r="1038878" customHeight="1" spans="1:2">
      <c r="A1038878" s="9"/>
      <c r="B1038878" s="9"/>
    </row>
    <row r="1038879" customHeight="1" spans="1:2">
      <c r="A1038879" s="9"/>
      <c r="B1038879" s="9"/>
    </row>
    <row r="1038880" customHeight="1" spans="1:2">
      <c r="A1038880" s="9"/>
      <c r="B1038880" s="9"/>
    </row>
    <row r="1038881" customHeight="1" spans="1:2">
      <c r="A1038881" s="9"/>
      <c r="B1038881" s="9"/>
    </row>
    <row r="1038882" customHeight="1" spans="1:2">
      <c r="A1038882" s="9"/>
      <c r="B1038882" s="9"/>
    </row>
    <row r="1038883" customHeight="1" spans="1:2">
      <c r="A1038883" s="9"/>
      <c r="B1038883" s="9"/>
    </row>
    <row r="1038884" customHeight="1" spans="1:2">
      <c r="A1038884" s="9"/>
      <c r="B1038884" s="9"/>
    </row>
    <row r="1038885" customHeight="1" spans="1:2">
      <c r="A1038885" s="9"/>
      <c r="B1038885" s="9"/>
    </row>
    <row r="1038886" customHeight="1" spans="1:2">
      <c r="A1038886" s="9"/>
      <c r="B1038886" s="9"/>
    </row>
    <row r="1038887" customHeight="1" spans="1:2">
      <c r="A1038887" s="9"/>
      <c r="B1038887" s="9"/>
    </row>
    <row r="1038888" customHeight="1" spans="1:2">
      <c r="A1038888" s="9"/>
      <c r="B1038888" s="9"/>
    </row>
    <row r="1038889" customHeight="1" spans="1:2">
      <c r="A1038889" s="9"/>
      <c r="B1038889" s="9"/>
    </row>
    <row r="1038890" customHeight="1" spans="1:2">
      <c r="A1038890" s="9"/>
      <c r="B1038890" s="9"/>
    </row>
    <row r="1038891" customHeight="1" spans="1:2">
      <c r="A1038891" s="9"/>
      <c r="B1038891" s="9"/>
    </row>
    <row r="1038892" customHeight="1" spans="1:2">
      <c r="A1038892" s="9"/>
      <c r="B1038892" s="9"/>
    </row>
    <row r="1038893" customHeight="1" spans="1:2">
      <c r="A1038893" s="9"/>
      <c r="B1038893" s="9"/>
    </row>
    <row r="1038894" customHeight="1" spans="1:2">
      <c r="A1038894" s="9"/>
      <c r="B1038894" s="9"/>
    </row>
    <row r="1038895" customHeight="1" spans="1:2">
      <c r="A1038895" s="9"/>
      <c r="B1038895" s="9"/>
    </row>
    <row r="1038896" customHeight="1" spans="1:2">
      <c r="A1038896" s="9"/>
      <c r="B1038896" s="9"/>
    </row>
    <row r="1038897" customHeight="1" spans="1:2">
      <c r="A1038897" s="9"/>
      <c r="B1038897" s="9"/>
    </row>
    <row r="1038898" customHeight="1" spans="1:2">
      <c r="A1038898" s="9"/>
      <c r="B1038898" s="9"/>
    </row>
    <row r="1038899" customHeight="1" spans="1:2">
      <c r="A1038899" s="9"/>
      <c r="B1038899" s="9"/>
    </row>
    <row r="1038900" customHeight="1" spans="1:2">
      <c r="A1038900" s="9"/>
      <c r="B1038900" s="9"/>
    </row>
    <row r="1038901" customHeight="1" spans="1:2">
      <c r="A1038901" s="9"/>
      <c r="B1038901" s="9"/>
    </row>
    <row r="1038902" customHeight="1" spans="1:2">
      <c r="A1038902" s="9"/>
      <c r="B1038902" s="9"/>
    </row>
    <row r="1038903" customHeight="1" spans="1:2">
      <c r="A1038903" s="9"/>
      <c r="B1038903" s="9"/>
    </row>
    <row r="1038904" customHeight="1" spans="1:2">
      <c r="A1038904" s="9"/>
      <c r="B1038904" s="9"/>
    </row>
    <row r="1038905" customHeight="1" spans="1:2">
      <c r="A1038905" s="9"/>
      <c r="B1038905" s="9"/>
    </row>
    <row r="1038906" customHeight="1" spans="1:2">
      <c r="A1038906" s="9"/>
      <c r="B1038906" s="9"/>
    </row>
    <row r="1038907" customHeight="1" spans="1:2">
      <c r="A1038907" s="9"/>
      <c r="B1038907" s="9"/>
    </row>
    <row r="1038908" customHeight="1" spans="1:2">
      <c r="A1038908" s="9"/>
      <c r="B1038908" s="9"/>
    </row>
    <row r="1038909" customHeight="1" spans="1:2">
      <c r="A1038909" s="9"/>
      <c r="B1038909" s="9"/>
    </row>
    <row r="1038910" customHeight="1" spans="1:2">
      <c r="A1038910" s="9"/>
      <c r="B1038910" s="9"/>
    </row>
    <row r="1038911" customHeight="1" spans="1:2">
      <c r="A1038911" s="9"/>
      <c r="B1038911" s="9"/>
    </row>
    <row r="1038912" customHeight="1" spans="1:2">
      <c r="A1038912" s="9"/>
      <c r="B1038912" s="9"/>
    </row>
    <row r="1038913" customHeight="1" spans="1:2">
      <c r="A1038913" s="9"/>
      <c r="B1038913" s="9"/>
    </row>
    <row r="1038914" customHeight="1" spans="1:2">
      <c r="A1038914" s="9"/>
      <c r="B1038914" s="9"/>
    </row>
    <row r="1038915" customHeight="1" spans="1:2">
      <c r="A1038915" s="9"/>
      <c r="B1038915" s="9"/>
    </row>
    <row r="1038916" customHeight="1" spans="1:2">
      <c r="A1038916" s="9"/>
      <c r="B1038916" s="9"/>
    </row>
    <row r="1038917" customHeight="1" spans="1:2">
      <c r="A1038917" s="9"/>
      <c r="B1038917" s="9"/>
    </row>
    <row r="1038918" customHeight="1" spans="1:2">
      <c r="A1038918" s="9"/>
      <c r="B1038918" s="9"/>
    </row>
    <row r="1038919" customHeight="1" spans="1:2">
      <c r="A1038919" s="9"/>
      <c r="B1038919" s="9"/>
    </row>
    <row r="1038920" customHeight="1" spans="1:2">
      <c r="A1038920" s="9"/>
      <c r="B1038920" s="9"/>
    </row>
    <row r="1038921" customHeight="1" spans="1:2">
      <c r="A1038921" s="9"/>
      <c r="B1038921" s="9"/>
    </row>
    <row r="1038922" customHeight="1" spans="1:2">
      <c r="A1038922" s="9"/>
      <c r="B1038922" s="9"/>
    </row>
    <row r="1038923" customHeight="1" spans="1:2">
      <c r="A1038923" s="9"/>
      <c r="B1038923" s="9"/>
    </row>
    <row r="1038924" customHeight="1" spans="1:2">
      <c r="A1038924" s="9"/>
      <c r="B1038924" s="9"/>
    </row>
    <row r="1038925" customHeight="1" spans="1:2">
      <c r="A1038925" s="9"/>
      <c r="B1038925" s="9"/>
    </row>
    <row r="1038926" customHeight="1" spans="1:2">
      <c r="A1038926" s="9"/>
      <c r="B1038926" s="9"/>
    </row>
    <row r="1038927" customHeight="1" spans="1:2">
      <c r="A1038927" s="9"/>
      <c r="B1038927" s="9"/>
    </row>
    <row r="1038928" customHeight="1" spans="1:2">
      <c r="A1038928" s="9"/>
      <c r="B1038928" s="9"/>
    </row>
    <row r="1038929" customHeight="1" spans="1:2">
      <c r="A1038929" s="9"/>
      <c r="B1038929" s="9"/>
    </row>
    <row r="1038930" customHeight="1" spans="1:2">
      <c r="A1038930" s="9"/>
      <c r="B1038930" s="9"/>
    </row>
    <row r="1038931" customHeight="1" spans="1:2">
      <c r="A1038931" s="9"/>
      <c r="B1038931" s="9"/>
    </row>
    <row r="1038932" customHeight="1" spans="1:2">
      <c r="A1038932" s="9"/>
      <c r="B1038932" s="9"/>
    </row>
    <row r="1038933" customHeight="1" spans="1:2">
      <c r="A1038933" s="9"/>
      <c r="B1038933" s="9"/>
    </row>
    <row r="1038934" customHeight="1" spans="1:2">
      <c r="A1038934" s="9"/>
      <c r="B1038934" s="9"/>
    </row>
    <row r="1038935" customHeight="1" spans="1:2">
      <c r="A1038935" s="9"/>
      <c r="B1038935" s="9"/>
    </row>
    <row r="1038936" customHeight="1" spans="1:2">
      <c r="A1038936" s="9"/>
      <c r="B1038936" s="9"/>
    </row>
    <row r="1038937" customHeight="1" spans="1:2">
      <c r="A1038937" s="9"/>
      <c r="B1038937" s="9"/>
    </row>
    <row r="1038938" customHeight="1" spans="1:2">
      <c r="A1038938" s="9"/>
      <c r="B1038938" s="9"/>
    </row>
    <row r="1038939" customHeight="1" spans="1:2">
      <c r="A1038939" s="9"/>
      <c r="B1038939" s="9"/>
    </row>
    <row r="1038940" customHeight="1" spans="1:2">
      <c r="A1038940" s="9"/>
      <c r="B1038940" s="9"/>
    </row>
    <row r="1038941" customHeight="1" spans="1:2">
      <c r="A1038941" s="9"/>
      <c r="B1038941" s="9"/>
    </row>
    <row r="1038942" customHeight="1" spans="1:2">
      <c r="A1038942" s="9"/>
      <c r="B1038942" s="9"/>
    </row>
    <row r="1038943" customHeight="1" spans="1:2">
      <c r="A1038943" s="9"/>
      <c r="B1038943" s="9"/>
    </row>
    <row r="1038944" customHeight="1" spans="1:2">
      <c r="A1038944" s="9"/>
      <c r="B1038944" s="9"/>
    </row>
    <row r="1038945" customHeight="1" spans="1:2">
      <c r="A1038945" s="9"/>
      <c r="B1038945" s="9"/>
    </row>
    <row r="1038946" customHeight="1" spans="1:2">
      <c r="A1038946" s="9"/>
      <c r="B1038946" s="9"/>
    </row>
    <row r="1038947" customHeight="1" spans="1:2">
      <c r="A1038947" s="9"/>
      <c r="B1038947" s="9"/>
    </row>
    <row r="1038948" customHeight="1" spans="1:2">
      <c r="A1038948" s="9"/>
      <c r="B1038948" s="9"/>
    </row>
    <row r="1038949" customHeight="1" spans="1:2">
      <c r="A1038949" s="9"/>
      <c r="B1038949" s="9"/>
    </row>
    <row r="1038950" customHeight="1" spans="1:2">
      <c r="A1038950" s="9"/>
      <c r="B1038950" s="9"/>
    </row>
    <row r="1038951" customHeight="1" spans="1:2">
      <c r="A1038951" s="9"/>
      <c r="B1038951" s="9"/>
    </row>
    <row r="1038952" customHeight="1" spans="1:2">
      <c r="A1038952" s="9"/>
      <c r="B1038952" s="9"/>
    </row>
    <row r="1038953" customHeight="1" spans="1:2">
      <c r="A1038953" s="9"/>
      <c r="B1038953" s="9"/>
    </row>
    <row r="1038954" customHeight="1" spans="1:2">
      <c r="A1038954" s="9"/>
      <c r="B1038954" s="9"/>
    </row>
    <row r="1038955" customHeight="1" spans="1:2">
      <c r="A1038955" s="9"/>
      <c r="B1038955" s="9"/>
    </row>
    <row r="1038956" customHeight="1" spans="1:2">
      <c r="A1038956" s="9"/>
      <c r="B1038956" s="9"/>
    </row>
    <row r="1038957" customHeight="1" spans="1:2">
      <c r="A1038957" s="9"/>
      <c r="B1038957" s="9"/>
    </row>
    <row r="1038958" customHeight="1" spans="1:2">
      <c r="A1038958" s="9"/>
      <c r="B1038958" s="9"/>
    </row>
    <row r="1038959" customHeight="1" spans="1:2">
      <c r="A1038959" s="9"/>
      <c r="B1038959" s="9"/>
    </row>
    <row r="1038960" customHeight="1" spans="1:2">
      <c r="A1038960" s="9"/>
      <c r="B1038960" s="9"/>
    </row>
    <row r="1038961" customHeight="1" spans="1:2">
      <c r="A1038961" s="9"/>
      <c r="B1038961" s="9"/>
    </row>
    <row r="1038962" customHeight="1" spans="1:2">
      <c r="A1038962" s="9"/>
      <c r="B1038962" s="9"/>
    </row>
    <row r="1038963" customHeight="1" spans="1:2">
      <c r="A1038963" s="9"/>
      <c r="B1038963" s="9"/>
    </row>
    <row r="1038964" customHeight="1" spans="1:2">
      <c r="A1038964" s="9"/>
      <c r="B1038964" s="9"/>
    </row>
    <row r="1038965" customHeight="1" spans="1:2">
      <c r="A1038965" s="9"/>
      <c r="B1038965" s="9"/>
    </row>
    <row r="1038966" customHeight="1" spans="1:2">
      <c r="A1038966" s="9"/>
      <c r="B1038966" s="9"/>
    </row>
    <row r="1038967" customHeight="1" spans="1:2">
      <c r="A1038967" s="9"/>
      <c r="B1038967" s="9"/>
    </row>
    <row r="1038968" customHeight="1" spans="1:2">
      <c r="A1038968" s="9"/>
      <c r="B1038968" s="9"/>
    </row>
    <row r="1038969" customHeight="1" spans="1:2">
      <c r="A1038969" s="9"/>
      <c r="B1038969" s="9"/>
    </row>
    <row r="1038970" customHeight="1" spans="1:2">
      <c r="A1038970" s="9"/>
      <c r="B1038970" s="9"/>
    </row>
    <row r="1038971" customHeight="1" spans="1:2">
      <c r="A1038971" s="9"/>
      <c r="B1038971" s="9"/>
    </row>
    <row r="1038972" customHeight="1" spans="1:2">
      <c r="A1038972" s="9"/>
      <c r="B1038972" s="9"/>
    </row>
    <row r="1038973" customHeight="1" spans="1:2">
      <c r="A1038973" s="9"/>
      <c r="B1038973" s="9"/>
    </row>
    <row r="1038974" customHeight="1" spans="1:2">
      <c r="A1038974" s="9"/>
      <c r="B1038974" s="9"/>
    </row>
    <row r="1038975" customHeight="1" spans="1:2">
      <c r="A1038975" s="9"/>
      <c r="B1038975" s="9"/>
    </row>
    <row r="1038976" customHeight="1" spans="1:2">
      <c r="A1038976" s="9"/>
      <c r="B1038976" s="9"/>
    </row>
    <row r="1038977" customHeight="1" spans="1:2">
      <c r="A1038977" s="9"/>
      <c r="B1038977" s="9"/>
    </row>
    <row r="1038978" customHeight="1" spans="1:2">
      <c r="A1038978" s="9"/>
      <c r="B1038978" s="9"/>
    </row>
    <row r="1038979" customHeight="1" spans="1:2">
      <c r="A1038979" s="9"/>
      <c r="B1038979" s="9"/>
    </row>
    <row r="1038980" customHeight="1" spans="1:2">
      <c r="A1038980" s="9"/>
      <c r="B1038980" s="9"/>
    </row>
    <row r="1038981" customHeight="1" spans="1:2">
      <c r="A1038981" s="9"/>
      <c r="B1038981" s="9"/>
    </row>
    <row r="1038982" customHeight="1" spans="1:2">
      <c r="A1038982" s="9"/>
      <c r="B1038982" s="9"/>
    </row>
    <row r="1038983" customHeight="1" spans="1:2">
      <c r="A1038983" s="9"/>
      <c r="B1038983" s="9"/>
    </row>
    <row r="1038984" customHeight="1" spans="1:2">
      <c r="A1038984" s="9"/>
      <c r="B1038984" s="9"/>
    </row>
    <row r="1038985" customHeight="1" spans="1:2">
      <c r="A1038985" s="9"/>
      <c r="B1038985" s="9"/>
    </row>
    <row r="1038986" customHeight="1" spans="1:2">
      <c r="A1038986" s="9"/>
      <c r="B1038986" s="9"/>
    </row>
    <row r="1038987" customHeight="1" spans="1:2">
      <c r="A1038987" s="9"/>
      <c r="B1038987" s="9"/>
    </row>
    <row r="1038988" customHeight="1" spans="1:2">
      <c r="A1038988" s="9"/>
      <c r="B1038988" s="9"/>
    </row>
    <row r="1038989" customHeight="1" spans="1:2">
      <c r="A1038989" s="9"/>
      <c r="B1038989" s="9"/>
    </row>
    <row r="1038990" customHeight="1" spans="1:2">
      <c r="A1038990" s="9"/>
      <c r="B1038990" s="9"/>
    </row>
    <row r="1038991" customHeight="1" spans="1:2">
      <c r="A1038991" s="9"/>
      <c r="B1038991" s="9"/>
    </row>
    <row r="1038992" customHeight="1" spans="1:2">
      <c r="A1038992" s="9"/>
      <c r="B1038992" s="9"/>
    </row>
    <row r="1038993" customHeight="1" spans="1:2">
      <c r="A1038993" s="9"/>
      <c r="B1038993" s="9"/>
    </row>
    <row r="1038994" customHeight="1" spans="1:2">
      <c r="A1038994" s="9"/>
      <c r="B1038994" s="9"/>
    </row>
    <row r="1038995" customHeight="1" spans="1:2">
      <c r="A1038995" s="9"/>
      <c r="B1038995" s="9"/>
    </row>
    <row r="1038996" customHeight="1" spans="1:2">
      <c r="A1038996" s="9"/>
      <c r="B1038996" s="9"/>
    </row>
    <row r="1038997" customHeight="1" spans="1:2">
      <c r="A1038997" s="9"/>
      <c r="B1038997" s="9"/>
    </row>
    <row r="1038998" customHeight="1" spans="1:2">
      <c r="A1038998" s="9"/>
      <c r="B1038998" s="9"/>
    </row>
    <row r="1038999" customHeight="1" spans="1:2">
      <c r="A1038999" s="9"/>
      <c r="B1038999" s="9"/>
    </row>
    <row r="1039000" customHeight="1" spans="1:2">
      <c r="A1039000" s="9"/>
      <c r="B1039000" s="9"/>
    </row>
    <row r="1039001" customHeight="1" spans="1:2">
      <c r="A1039001" s="9"/>
      <c r="B1039001" s="9"/>
    </row>
    <row r="1039002" customHeight="1" spans="1:2">
      <c r="A1039002" s="9"/>
      <c r="B1039002" s="9"/>
    </row>
    <row r="1039003" customHeight="1" spans="1:2">
      <c r="A1039003" s="9"/>
      <c r="B1039003" s="9"/>
    </row>
    <row r="1039004" customHeight="1" spans="1:2">
      <c r="A1039004" s="9"/>
      <c r="B1039004" s="9"/>
    </row>
    <row r="1039005" customHeight="1" spans="1:2">
      <c r="A1039005" s="9"/>
      <c r="B1039005" s="9"/>
    </row>
    <row r="1039006" customHeight="1" spans="1:2">
      <c r="A1039006" s="9"/>
      <c r="B1039006" s="9"/>
    </row>
    <row r="1039007" customHeight="1" spans="1:2">
      <c r="A1039007" s="9"/>
      <c r="B1039007" s="9"/>
    </row>
    <row r="1039008" customHeight="1" spans="1:2">
      <c r="A1039008" s="9"/>
      <c r="B1039008" s="9"/>
    </row>
    <row r="1039009" customHeight="1" spans="1:2">
      <c r="A1039009" s="9"/>
      <c r="B1039009" s="9"/>
    </row>
    <row r="1039010" customHeight="1" spans="1:2">
      <c r="A1039010" s="9"/>
      <c r="B1039010" s="9"/>
    </row>
    <row r="1039011" customHeight="1" spans="1:2">
      <c r="A1039011" s="9"/>
      <c r="B1039011" s="9"/>
    </row>
    <row r="1039012" customHeight="1" spans="1:2">
      <c r="A1039012" s="9"/>
      <c r="B1039012" s="9"/>
    </row>
    <row r="1039013" customHeight="1" spans="1:2">
      <c r="A1039013" s="9"/>
      <c r="B1039013" s="9"/>
    </row>
    <row r="1039014" customHeight="1" spans="1:2">
      <c r="A1039014" s="9"/>
      <c r="B1039014" s="9"/>
    </row>
    <row r="1039015" customHeight="1" spans="1:2">
      <c r="A1039015" s="9"/>
      <c r="B1039015" s="9"/>
    </row>
    <row r="1039016" customHeight="1" spans="1:2">
      <c r="A1039016" s="9"/>
      <c r="B1039016" s="9"/>
    </row>
    <row r="1039017" customHeight="1" spans="1:2">
      <c r="A1039017" s="9"/>
      <c r="B1039017" s="9"/>
    </row>
    <row r="1039018" customHeight="1" spans="1:2">
      <c r="A1039018" s="9"/>
      <c r="B1039018" s="9"/>
    </row>
    <row r="1039019" customHeight="1" spans="1:2">
      <c r="A1039019" s="9"/>
      <c r="B1039019" s="9"/>
    </row>
    <row r="1039020" customHeight="1" spans="1:2">
      <c r="A1039020" s="9"/>
      <c r="B1039020" s="9"/>
    </row>
    <row r="1039021" customHeight="1" spans="1:2">
      <c r="A1039021" s="9"/>
      <c r="B1039021" s="9"/>
    </row>
    <row r="1039022" customHeight="1" spans="1:2">
      <c r="A1039022" s="9"/>
      <c r="B1039022" s="9"/>
    </row>
    <row r="1039023" customHeight="1" spans="1:2">
      <c r="A1039023" s="9"/>
      <c r="B1039023" s="9"/>
    </row>
    <row r="1039024" customHeight="1" spans="1:2">
      <c r="A1039024" s="9"/>
      <c r="B1039024" s="9"/>
    </row>
    <row r="1039025" customHeight="1" spans="1:2">
      <c r="A1039025" s="9"/>
      <c r="B1039025" s="9"/>
    </row>
    <row r="1039026" customHeight="1" spans="1:2">
      <c r="A1039026" s="9"/>
      <c r="B1039026" s="9"/>
    </row>
    <row r="1039027" customHeight="1" spans="1:2">
      <c r="A1039027" s="9"/>
      <c r="B1039027" s="9"/>
    </row>
    <row r="1039028" customHeight="1" spans="1:2">
      <c r="A1039028" s="9"/>
      <c r="B1039028" s="9"/>
    </row>
    <row r="1039029" customHeight="1" spans="1:2">
      <c r="A1039029" s="9"/>
      <c r="B1039029" s="9"/>
    </row>
    <row r="1039030" customHeight="1" spans="1:2">
      <c r="A1039030" s="9"/>
      <c r="B1039030" s="9"/>
    </row>
    <row r="1039031" customHeight="1" spans="1:2">
      <c r="A1039031" s="9"/>
      <c r="B1039031" s="9"/>
    </row>
    <row r="1039032" customHeight="1" spans="1:2">
      <c r="A1039032" s="9"/>
      <c r="B1039032" s="9"/>
    </row>
    <row r="1039033" customHeight="1" spans="1:2">
      <c r="A1039033" s="9"/>
      <c r="B1039033" s="9"/>
    </row>
    <row r="1039034" customHeight="1" spans="1:2">
      <c r="A1039034" s="9"/>
      <c r="B1039034" s="9"/>
    </row>
    <row r="1039035" customHeight="1" spans="1:2">
      <c r="A1039035" s="9"/>
      <c r="B1039035" s="9"/>
    </row>
    <row r="1039036" customHeight="1" spans="1:2">
      <c r="A1039036" s="9"/>
      <c r="B1039036" s="9"/>
    </row>
    <row r="1039037" customHeight="1" spans="1:2">
      <c r="A1039037" s="9"/>
      <c r="B1039037" s="9"/>
    </row>
    <row r="1039038" customHeight="1" spans="1:2">
      <c r="A1039038" s="9"/>
      <c r="B1039038" s="9"/>
    </row>
    <row r="1039039" customHeight="1" spans="1:2">
      <c r="A1039039" s="9"/>
      <c r="B1039039" s="9"/>
    </row>
    <row r="1039040" customHeight="1" spans="1:2">
      <c r="A1039040" s="9"/>
      <c r="B1039040" s="9"/>
    </row>
    <row r="1039041" customHeight="1" spans="1:2">
      <c r="A1039041" s="9"/>
      <c r="B1039041" s="9"/>
    </row>
    <row r="1039042" customHeight="1" spans="1:2">
      <c r="A1039042" s="9"/>
      <c r="B1039042" s="9"/>
    </row>
    <row r="1039043" customHeight="1" spans="1:2">
      <c r="A1039043" s="9"/>
      <c r="B1039043" s="9"/>
    </row>
    <row r="1039044" customHeight="1" spans="1:2">
      <c r="A1039044" s="9"/>
      <c r="B1039044" s="9"/>
    </row>
    <row r="1039045" customHeight="1" spans="1:2">
      <c r="A1039045" s="9"/>
      <c r="B1039045" s="9"/>
    </row>
    <row r="1039046" customHeight="1" spans="1:2">
      <c r="A1039046" s="9"/>
      <c r="B1039046" s="9"/>
    </row>
    <row r="1039047" customHeight="1" spans="1:2">
      <c r="A1039047" s="9"/>
      <c r="B1039047" s="9"/>
    </row>
    <row r="1039048" customHeight="1" spans="1:2">
      <c r="A1039048" s="9"/>
      <c r="B1039048" s="9"/>
    </row>
    <row r="1039049" customHeight="1" spans="1:2">
      <c r="A1039049" s="9"/>
      <c r="B1039049" s="9"/>
    </row>
    <row r="1039050" customHeight="1" spans="1:2">
      <c r="A1039050" s="9"/>
      <c r="B1039050" s="9"/>
    </row>
    <row r="1039051" customHeight="1" spans="1:2">
      <c r="A1039051" s="9"/>
      <c r="B1039051" s="9"/>
    </row>
    <row r="1039052" customHeight="1" spans="1:2">
      <c r="A1039052" s="9"/>
      <c r="B1039052" s="9"/>
    </row>
    <row r="1039053" customHeight="1" spans="1:2">
      <c r="A1039053" s="9"/>
      <c r="B1039053" s="9"/>
    </row>
    <row r="1039054" customHeight="1" spans="1:2">
      <c r="A1039054" s="9"/>
      <c r="B1039054" s="9"/>
    </row>
    <row r="1039055" customHeight="1" spans="1:2">
      <c r="A1039055" s="9"/>
      <c r="B1039055" s="9"/>
    </row>
    <row r="1039056" customHeight="1" spans="1:2">
      <c r="A1039056" s="9"/>
      <c r="B1039056" s="9"/>
    </row>
    <row r="1039057" customHeight="1" spans="1:2">
      <c r="A1039057" s="9"/>
      <c r="B1039057" s="9"/>
    </row>
    <row r="1039058" customHeight="1" spans="1:2">
      <c r="A1039058" s="9"/>
      <c r="B1039058" s="9"/>
    </row>
    <row r="1039059" customHeight="1" spans="1:2">
      <c r="A1039059" s="9"/>
      <c r="B1039059" s="9"/>
    </row>
    <row r="1039060" customHeight="1" spans="1:2">
      <c r="A1039060" s="9"/>
      <c r="B1039060" s="9"/>
    </row>
    <row r="1039061" customHeight="1" spans="1:2">
      <c r="A1039061" s="9"/>
      <c r="B1039061" s="9"/>
    </row>
    <row r="1039062" customHeight="1" spans="1:2">
      <c r="A1039062" s="9"/>
      <c r="B1039062" s="9"/>
    </row>
    <row r="1039063" customHeight="1" spans="1:2">
      <c r="A1039063" s="9"/>
      <c r="B1039063" s="9"/>
    </row>
    <row r="1039064" customHeight="1" spans="1:2">
      <c r="A1039064" s="9"/>
      <c r="B1039064" s="9"/>
    </row>
    <row r="1039065" customHeight="1" spans="1:2">
      <c r="A1039065" s="9"/>
      <c r="B1039065" s="9"/>
    </row>
    <row r="1039066" customHeight="1" spans="1:2">
      <c r="A1039066" s="9"/>
      <c r="B1039066" s="9"/>
    </row>
    <row r="1039067" customHeight="1" spans="1:2">
      <c r="A1039067" s="9"/>
      <c r="B1039067" s="9"/>
    </row>
    <row r="1039068" customHeight="1" spans="1:2">
      <c r="A1039068" s="9"/>
      <c r="B1039068" s="9"/>
    </row>
    <row r="1039069" customHeight="1" spans="1:2">
      <c r="A1039069" s="9"/>
      <c r="B1039069" s="9"/>
    </row>
    <row r="1039070" customHeight="1" spans="1:2">
      <c r="A1039070" s="9"/>
      <c r="B1039070" s="9"/>
    </row>
    <row r="1039071" customHeight="1" spans="1:2">
      <c r="A1039071" s="9"/>
      <c r="B1039071" s="9"/>
    </row>
    <row r="1039072" customHeight="1" spans="1:2">
      <c r="A1039072" s="9"/>
      <c r="B1039072" s="9"/>
    </row>
    <row r="1039073" customHeight="1" spans="1:2">
      <c r="A1039073" s="9"/>
      <c r="B1039073" s="9"/>
    </row>
    <row r="1039074" customHeight="1" spans="1:2">
      <c r="A1039074" s="9"/>
      <c r="B1039074" s="9"/>
    </row>
    <row r="1039075" customHeight="1" spans="1:2">
      <c r="A1039075" s="9"/>
      <c r="B1039075" s="9"/>
    </row>
    <row r="1039076" customHeight="1" spans="1:2">
      <c r="A1039076" s="9"/>
      <c r="B1039076" s="9"/>
    </row>
    <row r="1039077" customHeight="1" spans="1:2">
      <c r="A1039077" s="9"/>
      <c r="B1039077" s="9"/>
    </row>
    <row r="1039078" customHeight="1" spans="1:2">
      <c r="A1039078" s="9"/>
      <c r="B1039078" s="9"/>
    </row>
    <row r="1039079" customHeight="1" spans="1:2">
      <c r="A1039079" s="9"/>
      <c r="B1039079" s="9"/>
    </row>
    <row r="1039080" customHeight="1" spans="1:2">
      <c r="A1039080" s="9"/>
      <c r="B1039080" s="9"/>
    </row>
    <row r="1039081" customHeight="1" spans="1:2">
      <c r="A1039081" s="9"/>
      <c r="B1039081" s="9"/>
    </row>
    <row r="1039082" customHeight="1" spans="1:2">
      <c r="A1039082" s="9"/>
      <c r="B1039082" s="9"/>
    </row>
    <row r="1039083" customHeight="1" spans="1:2">
      <c r="A1039083" s="9"/>
      <c r="B1039083" s="9"/>
    </row>
    <row r="1039084" customHeight="1" spans="1:2">
      <c r="A1039084" s="9"/>
      <c r="B1039084" s="9"/>
    </row>
    <row r="1039085" customHeight="1" spans="1:2">
      <c r="A1039085" s="9"/>
      <c r="B1039085" s="9"/>
    </row>
    <row r="1039086" customHeight="1" spans="1:2">
      <c r="A1039086" s="9"/>
      <c r="B1039086" s="9"/>
    </row>
    <row r="1039087" customHeight="1" spans="1:2">
      <c r="A1039087" s="9"/>
      <c r="B1039087" s="9"/>
    </row>
    <row r="1039088" customHeight="1" spans="1:2">
      <c r="A1039088" s="9"/>
      <c r="B1039088" s="9"/>
    </row>
    <row r="1039089" customHeight="1" spans="1:2">
      <c r="A1039089" s="9"/>
      <c r="B1039089" s="9"/>
    </row>
    <row r="1039090" customHeight="1" spans="1:2">
      <c r="A1039090" s="9"/>
      <c r="B1039090" s="9"/>
    </row>
    <row r="1039091" customHeight="1" spans="1:2">
      <c r="A1039091" s="9"/>
      <c r="B1039091" s="9"/>
    </row>
    <row r="1039092" customHeight="1" spans="1:2">
      <c r="A1039092" s="9"/>
      <c r="B1039092" s="9"/>
    </row>
    <row r="1039093" customHeight="1" spans="1:2">
      <c r="A1039093" s="9"/>
      <c r="B1039093" s="9"/>
    </row>
    <row r="1039094" customHeight="1" spans="1:2">
      <c r="A1039094" s="9"/>
      <c r="B1039094" s="9"/>
    </row>
    <row r="1039095" customHeight="1" spans="1:2">
      <c r="A1039095" s="9"/>
      <c r="B1039095" s="9"/>
    </row>
    <row r="1039096" customHeight="1" spans="1:2">
      <c r="A1039096" s="9"/>
      <c r="B1039096" s="9"/>
    </row>
    <row r="1039097" customHeight="1" spans="1:2">
      <c r="A1039097" s="9"/>
      <c r="B1039097" s="9"/>
    </row>
    <row r="1039098" customHeight="1" spans="1:2">
      <c r="A1039098" s="9"/>
      <c r="B1039098" s="9"/>
    </row>
    <row r="1039099" customHeight="1" spans="1:2">
      <c r="A1039099" s="9"/>
      <c r="B1039099" s="9"/>
    </row>
    <row r="1039100" customHeight="1" spans="1:2">
      <c r="A1039100" s="9"/>
      <c r="B1039100" s="9"/>
    </row>
    <row r="1039101" customHeight="1" spans="1:2">
      <c r="A1039101" s="9"/>
      <c r="B1039101" s="9"/>
    </row>
    <row r="1039102" customHeight="1" spans="1:2">
      <c r="A1039102" s="9"/>
      <c r="B1039102" s="9"/>
    </row>
    <row r="1039103" customHeight="1" spans="1:2">
      <c r="A1039103" s="9"/>
      <c r="B1039103" s="9"/>
    </row>
    <row r="1039104" customHeight="1" spans="1:2">
      <c r="A1039104" s="9"/>
      <c r="B1039104" s="9"/>
    </row>
    <row r="1039105" customHeight="1" spans="1:2">
      <c r="A1039105" s="9"/>
      <c r="B1039105" s="9"/>
    </row>
    <row r="1039106" customHeight="1" spans="1:2">
      <c r="A1039106" s="9"/>
      <c r="B1039106" s="9"/>
    </row>
    <row r="1039107" customHeight="1" spans="1:2">
      <c r="A1039107" s="9"/>
      <c r="B1039107" s="9"/>
    </row>
    <row r="1039108" customHeight="1" spans="1:2">
      <c r="A1039108" s="9"/>
      <c r="B1039108" s="9"/>
    </row>
    <row r="1039109" customHeight="1" spans="1:2">
      <c r="A1039109" s="9"/>
      <c r="B1039109" s="9"/>
    </row>
    <row r="1039110" customHeight="1" spans="1:2">
      <c r="A1039110" s="9"/>
      <c r="B1039110" s="9"/>
    </row>
    <row r="1039111" customHeight="1" spans="1:2">
      <c r="A1039111" s="9"/>
      <c r="B1039111" s="9"/>
    </row>
    <row r="1039112" customHeight="1" spans="1:2">
      <c r="A1039112" s="9"/>
      <c r="B1039112" s="9"/>
    </row>
    <row r="1039113" customHeight="1" spans="1:2">
      <c r="A1039113" s="9"/>
      <c r="B1039113" s="9"/>
    </row>
    <row r="1039114" customHeight="1" spans="1:2">
      <c r="A1039114" s="9"/>
      <c r="B1039114" s="9"/>
    </row>
    <row r="1039115" customHeight="1" spans="1:2">
      <c r="A1039115" s="9"/>
      <c r="B1039115" s="9"/>
    </row>
    <row r="1039116" customHeight="1" spans="1:2">
      <c r="A1039116" s="9"/>
      <c r="B1039116" s="9"/>
    </row>
    <row r="1039117" customHeight="1" spans="1:2">
      <c r="A1039117" s="9"/>
      <c r="B1039117" s="9"/>
    </row>
    <row r="1039118" customHeight="1" spans="1:2">
      <c r="A1039118" s="9"/>
      <c r="B1039118" s="9"/>
    </row>
    <row r="1039119" customHeight="1" spans="1:2">
      <c r="A1039119" s="9"/>
      <c r="B1039119" s="9"/>
    </row>
    <row r="1039120" customHeight="1" spans="1:2">
      <c r="A1039120" s="9"/>
      <c r="B1039120" s="9"/>
    </row>
    <row r="1039121" customHeight="1" spans="1:2">
      <c r="A1039121" s="9"/>
      <c r="B1039121" s="9"/>
    </row>
    <row r="1039122" customHeight="1" spans="1:2">
      <c r="A1039122" s="9"/>
      <c r="B1039122" s="9"/>
    </row>
    <row r="1039123" customHeight="1" spans="1:2">
      <c r="A1039123" s="9"/>
      <c r="B1039123" s="9"/>
    </row>
    <row r="1039124" customHeight="1" spans="1:2">
      <c r="A1039124" s="9"/>
      <c r="B1039124" s="9"/>
    </row>
    <row r="1039125" customHeight="1" spans="1:2">
      <c r="A1039125" s="9"/>
      <c r="B1039125" s="9"/>
    </row>
    <row r="1039126" customHeight="1" spans="1:2">
      <c r="A1039126" s="9"/>
      <c r="B1039126" s="9"/>
    </row>
    <row r="1039127" customHeight="1" spans="1:2">
      <c r="A1039127" s="9"/>
      <c r="B1039127" s="9"/>
    </row>
    <row r="1039128" customHeight="1" spans="1:2">
      <c r="A1039128" s="9"/>
      <c r="B1039128" s="9"/>
    </row>
    <row r="1039129" customHeight="1" spans="1:2">
      <c r="A1039129" s="9"/>
      <c r="B1039129" s="9"/>
    </row>
    <row r="1039130" customHeight="1" spans="1:2">
      <c r="A1039130" s="9"/>
      <c r="B1039130" s="9"/>
    </row>
    <row r="1039131" customHeight="1" spans="1:2">
      <c r="A1039131" s="9"/>
      <c r="B1039131" s="9"/>
    </row>
    <row r="1039132" customHeight="1" spans="1:2">
      <c r="A1039132" s="9"/>
      <c r="B1039132" s="9"/>
    </row>
    <row r="1039133" customHeight="1" spans="1:2">
      <c r="A1039133" s="9"/>
      <c r="B1039133" s="9"/>
    </row>
    <row r="1039134" customHeight="1" spans="1:2">
      <c r="A1039134" s="9"/>
      <c r="B1039134" s="9"/>
    </row>
    <row r="1039135" customHeight="1" spans="1:2">
      <c r="A1039135" s="9"/>
      <c r="B1039135" s="9"/>
    </row>
    <row r="1039136" customHeight="1" spans="1:2">
      <c r="A1039136" s="9"/>
      <c r="B1039136" s="9"/>
    </row>
    <row r="1039137" customHeight="1" spans="1:2">
      <c r="A1039137" s="9"/>
      <c r="B1039137" s="9"/>
    </row>
    <row r="1039138" customHeight="1" spans="1:2">
      <c r="A1039138" s="9"/>
      <c r="B1039138" s="9"/>
    </row>
    <row r="1039139" customHeight="1" spans="1:2">
      <c r="A1039139" s="9"/>
      <c r="B1039139" s="9"/>
    </row>
    <row r="1039140" customHeight="1" spans="1:2">
      <c r="A1039140" s="9"/>
      <c r="B1039140" s="9"/>
    </row>
    <row r="1039141" customHeight="1" spans="1:2">
      <c r="A1039141" s="9"/>
      <c r="B1039141" s="9"/>
    </row>
    <row r="1039142" customHeight="1" spans="1:2">
      <c r="A1039142" s="9"/>
      <c r="B1039142" s="9"/>
    </row>
    <row r="1039143" customHeight="1" spans="1:2">
      <c r="A1039143" s="9"/>
      <c r="B1039143" s="9"/>
    </row>
    <row r="1039144" customHeight="1" spans="1:2">
      <c r="A1039144" s="9"/>
      <c r="B1039144" s="9"/>
    </row>
    <row r="1039145" customHeight="1" spans="1:2">
      <c r="A1039145" s="9"/>
      <c r="B1039145" s="9"/>
    </row>
    <row r="1039146" customHeight="1" spans="1:2">
      <c r="A1039146" s="9"/>
      <c r="B1039146" s="9"/>
    </row>
    <row r="1039147" customHeight="1" spans="1:2">
      <c r="A1039147" s="9"/>
      <c r="B1039147" s="9"/>
    </row>
    <row r="1039148" customHeight="1" spans="1:2">
      <c r="A1039148" s="9"/>
      <c r="B1039148" s="9"/>
    </row>
    <row r="1039149" customHeight="1" spans="1:2">
      <c r="A1039149" s="9"/>
      <c r="B1039149" s="9"/>
    </row>
    <row r="1039150" customHeight="1" spans="1:2">
      <c r="A1039150" s="9"/>
      <c r="B1039150" s="9"/>
    </row>
    <row r="1039151" customHeight="1" spans="1:2">
      <c r="A1039151" s="9"/>
      <c r="B1039151" s="9"/>
    </row>
    <row r="1039152" customHeight="1" spans="1:2">
      <c r="A1039152" s="9"/>
      <c r="B1039152" s="9"/>
    </row>
    <row r="1039153" customHeight="1" spans="1:2">
      <c r="A1039153" s="9"/>
      <c r="B1039153" s="9"/>
    </row>
    <row r="1039154" customHeight="1" spans="1:2">
      <c r="A1039154" s="9"/>
      <c r="B1039154" s="9"/>
    </row>
    <row r="1039155" customHeight="1" spans="1:2">
      <c r="A1039155" s="9"/>
      <c r="B1039155" s="9"/>
    </row>
    <row r="1039156" customHeight="1" spans="1:2">
      <c r="A1039156" s="9"/>
      <c r="B1039156" s="9"/>
    </row>
    <row r="1039157" customHeight="1" spans="1:2">
      <c r="A1039157" s="9"/>
      <c r="B1039157" s="9"/>
    </row>
    <row r="1039158" customHeight="1" spans="1:2">
      <c r="A1039158" s="9"/>
      <c r="B1039158" s="9"/>
    </row>
    <row r="1039159" customHeight="1" spans="1:2">
      <c r="A1039159" s="9"/>
      <c r="B1039159" s="9"/>
    </row>
    <row r="1039160" customHeight="1" spans="1:2">
      <c r="A1039160" s="9"/>
      <c r="B1039160" s="9"/>
    </row>
    <row r="1039161" customHeight="1" spans="1:2">
      <c r="A1039161" s="9"/>
      <c r="B1039161" s="9"/>
    </row>
    <row r="1039162" customHeight="1" spans="1:2">
      <c r="A1039162" s="9"/>
      <c r="B1039162" s="9"/>
    </row>
    <row r="1039163" customHeight="1" spans="1:2">
      <c r="A1039163" s="9"/>
      <c r="B1039163" s="9"/>
    </row>
    <row r="1039164" customHeight="1" spans="1:2">
      <c r="A1039164" s="9"/>
      <c r="B1039164" s="9"/>
    </row>
    <row r="1039165" customHeight="1" spans="1:2">
      <c r="A1039165" s="9"/>
      <c r="B1039165" s="9"/>
    </row>
    <row r="1039166" customHeight="1" spans="1:2">
      <c r="A1039166" s="9"/>
      <c r="B1039166" s="9"/>
    </row>
    <row r="1039167" customHeight="1" spans="1:2">
      <c r="A1039167" s="9"/>
      <c r="B1039167" s="9"/>
    </row>
    <row r="1039168" customHeight="1" spans="1:2">
      <c r="A1039168" s="9"/>
      <c r="B1039168" s="9"/>
    </row>
    <row r="1039169" customHeight="1" spans="1:2">
      <c r="A1039169" s="9"/>
      <c r="B1039169" s="9"/>
    </row>
    <row r="1039170" customHeight="1" spans="1:2">
      <c r="A1039170" s="9"/>
      <c r="B1039170" s="9"/>
    </row>
    <row r="1039171" customHeight="1" spans="1:2">
      <c r="A1039171" s="9"/>
      <c r="B1039171" s="9"/>
    </row>
    <row r="1039172" customHeight="1" spans="1:2">
      <c r="A1039172" s="9"/>
      <c r="B1039172" s="9"/>
    </row>
    <row r="1039173" customHeight="1" spans="1:2">
      <c r="A1039173" s="9"/>
      <c r="B1039173" s="9"/>
    </row>
    <row r="1039174" customHeight="1" spans="1:2">
      <c r="A1039174" s="9"/>
      <c r="B1039174" s="9"/>
    </row>
    <row r="1039175" customHeight="1" spans="1:2">
      <c r="A1039175" s="9"/>
      <c r="B1039175" s="9"/>
    </row>
    <row r="1039176" customHeight="1" spans="1:2">
      <c r="A1039176" s="9"/>
      <c r="B1039176" s="9"/>
    </row>
    <row r="1039177" customHeight="1" spans="1:2">
      <c r="A1039177" s="9"/>
      <c r="B1039177" s="9"/>
    </row>
    <row r="1039178" customHeight="1" spans="1:2">
      <c r="A1039178" s="9"/>
      <c r="B1039178" s="9"/>
    </row>
    <row r="1039179" customHeight="1" spans="1:2">
      <c r="A1039179" s="9"/>
      <c r="B1039179" s="9"/>
    </row>
    <row r="1039180" customHeight="1" spans="1:2">
      <c r="A1039180" s="9"/>
      <c r="B1039180" s="9"/>
    </row>
    <row r="1039181" customHeight="1" spans="1:2">
      <c r="A1039181" s="9"/>
      <c r="B1039181" s="9"/>
    </row>
    <row r="1039182" customHeight="1" spans="1:2">
      <c r="A1039182" s="9"/>
      <c r="B1039182" s="9"/>
    </row>
    <row r="1039183" customHeight="1" spans="1:2">
      <c r="A1039183" s="9"/>
      <c r="B1039183" s="9"/>
    </row>
    <row r="1039184" customHeight="1" spans="1:2">
      <c r="A1039184" s="9"/>
      <c r="B1039184" s="9"/>
    </row>
    <row r="1039185" customHeight="1" spans="1:2">
      <c r="A1039185" s="9"/>
      <c r="B1039185" s="9"/>
    </row>
    <row r="1039186" customHeight="1" spans="1:2">
      <c r="A1039186" s="9"/>
      <c r="B1039186" s="9"/>
    </row>
    <row r="1039187" customHeight="1" spans="1:2">
      <c r="A1039187" s="9"/>
      <c r="B1039187" s="9"/>
    </row>
    <row r="1039188" customHeight="1" spans="1:2">
      <c r="A1039188" s="9"/>
      <c r="B1039188" s="9"/>
    </row>
    <row r="1039189" customHeight="1" spans="1:2">
      <c r="A1039189" s="9"/>
      <c r="B1039189" s="9"/>
    </row>
    <row r="1039190" customHeight="1" spans="1:2">
      <c r="A1039190" s="9"/>
      <c r="B1039190" s="9"/>
    </row>
    <row r="1039191" customHeight="1" spans="1:2">
      <c r="A1039191" s="9"/>
      <c r="B1039191" s="9"/>
    </row>
    <row r="1039192" customHeight="1" spans="1:2">
      <c r="A1039192" s="9"/>
      <c r="B1039192" s="9"/>
    </row>
    <row r="1039193" customHeight="1" spans="1:2">
      <c r="A1039193" s="9"/>
      <c r="B1039193" s="9"/>
    </row>
    <row r="1039194" customHeight="1" spans="1:2">
      <c r="A1039194" s="9"/>
      <c r="B1039194" s="9"/>
    </row>
    <row r="1039195" customHeight="1" spans="1:2">
      <c r="A1039195" s="9"/>
      <c r="B1039195" s="9"/>
    </row>
    <row r="1039196" customHeight="1" spans="1:2">
      <c r="A1039196" s="9"/>
      <c r="B1039196" s="9"/>
    </row>
    <row r="1039197" customHeight="1" spans="1:2">
      <c r="A1039197" s="9"/>
      <c r="B1039197" s="9"/>
    </row>
    <row r="1039198" customHeight="1" spans="1:2">
      <c r="A1039198" s="9"/>
      <c r="B1039198" s="9"/>
    </row>
    <row r="1039199" customHeight="1" spans="1:2">
      <c r="A1039199" s="9"/>
      <c r="B1039199" s="9"/>
    </row>
    <row r="1039200" customHeight="1" spans="1:2">
      <c r="A1039200" s="9"/>
      <c r="B1039200" s="9"/>
    </row>
    <row r="1039201" customHeight="1" spans="1:2">
      <c r="A1039201" s="9"/>
      <c r="B1039201" s="9"/>
    </row>
    <row r="1039202" customHeight="1" spans="1:2">
      <c r="A1039202" s="9"/>
      <c r="B1039202" s="9"/>
    </row>
    <row r="1039203" customHeight="1" spans="1:2">
      <c r="A1039203" s="9"/>
      <c r="B1039203" s="9"/>
    </row>
    <row r="1039204" customHeight="1" spans="1:2">
      <c r="A1039204" s="9"/>
      <c r="B1039204" s="9"/>
    </row>
    <row r="1039205" customHeight="1" spans="1:2">
      <c r="A1039205" s="9"/>
      <c r="B1039205" s="9"/>
    </row>
    <row r="1039206" customHeight="1" spans="1:2">
      <c r="A1039206" s="9"/>
      <c r="B1039206" s="9"/>
    </row>
    <row r="1039207" customHeight="1" spans="1:2">
      <c r="A1039207" s="9"/>
      <c r="B1039207" s="9"/>
    </row>
    <row r="1039208" customHeight="1" spans="1:2">
      <c r="A1039208" s="9"/>
      <c r="B1039208" s="9"/>
    </row>
    <row r="1039209" customHeight="1" spans="1:2">
      <c r="A1039209" s="9"/>
      <c r="B1039209" s="9"/>
    </row>
    <row r="1039210" customHeight="1" spans="1:2">
      <c r="A1039210" s="9"/>
      <c r="B1039210" s="9"/>
    </row>
    <row r="1039211" customHeight="1" spans="1:2">
      <c r="A1039211" s="9"/>
      <c r="B1039211" s="9"/>
    </row>
    <row r="1039212" customHeight="1" spans="1:2">
      <c r="A1039212" s="9"/>
      <c r="B1039212" s="9"/>
    </row>
    <row r="1039213" customHeight="1" spans="1:2">
      <c r="A1039213" s="9"/>
      <c r="B1039213" s="9"/>
    </row>
    <row r="1039214" customHeight="1" spans="1:2">
      <c r="A1039214" s="9"/>
      <c r="B1039214" s="9"/>
    </row>
    <row r="1039215" customHeight="1" spans="1:2">
      <c r="A1039215" s="9"/>
      <c r="B1039215" s="9"/>
    </row>
    <row r="1039216" customHeight="1" spans="1:2">
      <c r="A1039216" s="9"/>
      <c r="B1039216" s="9"/>
    </row>
    <row r="1039217" customHeight="1" spans="1:2">
      <c r="A1039217" s="9"/>
      <c r="B1039217" s="9"/>
    </row>
    <row r="1039218" customHeight="1" spans="1:2">
      <c r="A1039218" s="9"/>
      <c r="B1039218" s="9"/>
    </row>
    <row r="1039219" customHeight="1" spans="1:2">
      <c r="A1039219" s="9"/>
      <c r="B1039219" s="9"/>
    </row>
    <row r="1039220" customHeight="1" spans="1:2">
      <c r="A1039220" s="9"/>
      <c r="B1039220" s="9"/>
    </row>
    <row r="1039221" customHeight="1" spans="1:2">
      <c r="A1039221" s="9"/>
      <c r="B1039221" s="9"/>
    </row>
    <row r="1039222" customHeight="1" spans="1:2">
      <c r="A1039222" s="9"/>
      <c r="B1039222" s="9"/>
    </row>
    <row r="1039223" customHeight="1" spans="1:2">
      <c r="A1039223" s="9"/>
      <c r="B1039223" s="9"/>
    </row>
    <row r="1039224" customHeight="1" spans="1:2">
      <c r="A1039224" s="9"/>
      <c r="B1039224" s="9"/>
    </row>
    <row r="1039225" customHeight="1" spans="1:2">
      <c r="A1039225" s="9"/>
      <c r="B1039225" s="9"/>
    </row>
    <row r="1039226" customHeight="1" spans="1:2">
      <c r="A1039226" s="9"/>
      <c r="B1039226" s="9"/>
    </row>
    <row r="1039227" customHeight="1" spans="1:2">
      <c r="A1039227" s="9"/>
      <c r="B1039227" s="9"/>
    </row>
    <row r="1039228" customHeight="1" spans="1:2">
      <c r="A1039228" s="9"/>
      <c r="B1039228" s="9"/>
    </row>
    <row r="1039229" customHeight="1" spans="1:2">
      <c r="A1039229" s="9"/>
      <c r="B1039229" s="9"/>
    </row>
    <row r="1039230" customHeight="1" spans="1:2">
      <c r="A1039230" s="9"/>
      <c r="B1039230" s="9"/>
    </row>
    <row r="1039231" customHeight="1" spans="1:2">
      <c r="A1039231" s="9"/>
      <c r="B1039231" s="9"/>
    </row>
    <row r="1039232" customHeight="1" spans="1:2">
      <c r="A1039232" s="9"/>
      <c r="B1039232" s="9"/>
    </row>
    <row r="1039233" customHeight="1" spans="1:2">
      <c r="A1039233" s="9"/>
      <c r="B1039233" s="9"/>
    </row>
    <row r="1039234" customHeight="1" spans="1:2">
      <c r="A1039234" s="9"/>
      <c r="B1039234" s="9"/>
    </row>
    <row r="1039235" customHeight="1" spans="1:2">
      <c r="A1039235" s="9"/>
      <c r="B1039235" s="9"/>
    </row>
    <row r="1039236" customHeight="1" spans="1:2">
      <c r="A1039236" s="9"/>
      <c r="B1039236" s="9"/>
    </row>
    <row r="1039237" customHeight="1" spans="1:2">
      <c r="A1039237" s="9"/>
      <c r="B1039237" s="9"/>
    </row>
    <row r="1039238" customHeight="1" spans="1:2">
      <c r="A1039238" s="9"/>
      <c r="B1039238" s="9"/>
    </row>
    <row r="1039239" customHeight="1" spans="1:2">
      <c r="A1039239" s="9"/>
      <c r="B1039239" s="9"/>
    </row>
    <row r="1039240" customHeight="1" spans="1:2">
      <c r="A1039240" s="9"/>
      <c r="B1039240" s="9"/>
    </row>
    <row r="1039241" customHeight="1" spans="1:2">
      <c r="A1039241" s="9"/>
      <c r="B1039241" s="9"/>
    </row>
    <row r="1039242" customHeight="1" spans="1:2">
      <c r="A1039242" s="9"/>
      <c r="B1039242" s="9"/>
    </row>
    <row r="1039243" customHeight="1" spans="1:2">
      <c r="A1039243" s="9"/>
      <c r="B1039243" s="9"/>
    </row>
    <row r="1039244" customHeight="1" spans="1:2">
      <c r="A1039244" s="9"/>
      <c r="B1039244" s="9"/>
    </row>
    <row r="1039245" customHeight="1" spans="1:2">
      <c r="A1039245" s="9"/>
      <c r="B1039245" s="9"/>
    </row>
    <row r="1039246" customHeight="1" spans="1:2">
      <c r="A1039246" s="9"/>
      <c r="B1039246" s="9"/>
    </row>
    <row r="1039247" customHeight="1" spans="1:2">
      <c r="A1039247" s="9"/>
      <c r="B1039247" s="9"/>
    </row>
    <row r="1039248" customHeight="1" spans="1:2">
      <c r="A1039248" s="9"/>
      <c r="B1039248" s="9"/>
    </row>
    <row r="1039249" customHeight="1" spans="1:2">
      <c r="A1039249" s="9"/>
      <c r="B1039249" s="9"/>
    </row>
    <row r="1039250" customHeight="1" spans="1:2">
      <c r="A1039250" s="9"/>
      <c r="B1039250" s="9"/>
    </row>
    <row r="1039251" customHeight="1" spans="1:2">
      <c r="A1039251" s="9"/>
      <c r="B1039251" s="9"/>
    </row>
    <row r="1039252" customHeight="1" spans="1:2">
      <c r="A1039252" s="9"/>
      <c r="B1039252" s="9"/>
    </row>
    <row r="1039253" customHeight="1" spans="1:2">
      <c r="A1039253" s="9"/>
      <c r="B1039253" s="9"/>
    </row>
    <row r="1039254" customHeight="1" spans="1:2">
      <c r="A1039254" s="9"/>
      <c r="B1039254" s="9"/>
    </row>
    <row r="1039255" customHeight="1" spans="1:2">
      <c r="A1039255" s="9"/>
      <c r="B1039255" s="9"/>
    </row>
    <row r="1039256" customHeight="1" spans="1:2">
      <c r="A1039256" s="9"/>
      <c r="B1039256" s="9"/>
    </row>
    <row r="1039257" customHeight="1" spans="1:2">
      <c r="A1039257" s="9"/>
      <c r="B1039257" s="9"/>
    </row>
    <row r="1039258" customHeight="1" spans="1:2">
      <c r="A1039258" s="9"/>
      <c r="B1039258" s="9"/>
    </row>
    <row r="1039259" customHeight="1" spans="1:2">
      <c r="A1039259" s="9"/>
      <c r="B1039259" s="9"/>
    </row>
    <row r="1039260" customHeight="1" spans="1:2">
      <c r="A1039260" s="9"/>
      <c r="B1039260" s="9"/>
    </row>
    <row r="1039261" customHeight="1" spans="1:2">
      <c r="A1039261" s="9"/>
      <c r="B1039261" s="9"/>
    </row>
    <row r="1039262" customHeight="1" spans="1:2">
      <c r="A1039262" s="9"/>
      <c r="B1039262" s="9"/>
    </row>
    <row r="1039263" customHeight="1" spans="1:2">
      <c r="A1039263" s="9"/>
      <c r="B1039263" s="9"/>
    </row>
    <row r="1039264" customHeight="1" spans="1:2">
      <c r="A1039264" s="9"/>
      <c r="B1039264" s="9"/>
    </row>
    <row r="1039265" customHeight="1" spans="1:2">
      <c r="A1039265" s="9"/>
      <c r="B1039265" s="9"/>
    </row>
    <row r="1039266" customHeight="1" spans="1:2">
      <c r="A1039266" s="9"/>
      <c r="B1039266" s="9"/>
    </row>
    <row r="1039267" customHeight="1" spans="1:2">
      <c r="A1039267" s="9"/>
      <c r="B1039267" s="9"/>
    </row>
    <row r="1039268" customHeight="1" spans="1:2">
      <c r="A1039268" s="9"/>
      <c r="B1039268" s="9"/>
    </row>
    <row r="1039269" customHeight="1" spans="1:2">
      <c r="A1039269" s="9"/>
      <c r="B1039269" s="9"/>
    </row>
    <row r="1039270" customHeight="1" spans="1:2">
      <c r="A1039270" s="9"/>
      <c r="B1039270" s="9"/>
    </row>
    <row r="1039271" customHeight="1" spans="1:2">
      <c r="A1039271" s="9"/>
      <c r="B1039271" s="9"/>
    </row>
    <row r="1039272" customHeight="1" spans="1:2">
      <c r="A1039272" s="9"/>
      <c r="B1039272" s="9"/>
    </row>
    <row r="1039273" customHeight="1" spans="1:2">
      <c r="A1039273" s="9"/>
      <c r="B1039273" s="9"/>
    </row>
    <row r="1039274" customHeight="1" spans="1:2">
      <c r="A1039274" s="9"/>
      <c r="B1039274" s="9"/>
    </row>
    <row r="1039275" customHeight="1" spans="1:2">
      <c r="A1039275" s="9"/>
      <c r="B1039275" s="9"/>
    </row>
    <row r="1039276" customHeight="1" spans="1:2">
      <c r="A1039276" s="9"/>
      <c r="B1039276" s="9"/>
    </row>
    <row r="1039277" customHeight="1" spans="1:2">
      <c r="A1039277" s="9"/>
      <c r="B1039277" s="9"/>
    </row>
    <row r="1039278" customHeight="1" spans="1:2">
      <c r="A1039278" s="9"/>
      <c r="B1039278" s="9"/>
    </row>
    <row r="1039279" customHeight="1" spans="1:2">
      <c r="A1039279" s="9"/>
      <c r="B1039279" s="9"/>
    </row>
    <row r="1039280" customHeight="1" spans="1:2">
      <c r="A1039280" s="9"/>
      <c r="B1039280" s="9"/>
    </row>
    <row r="1039281" customHeight="1" spans="1:2">
      <c r="A1039281" s="9"/>
      <c r="B1039281" s="9"/>
    </row>
    <row r="1039282" customHeight="1" spans="1:2">
      <c r="A1039282" s="9"/>
      <c r="B1039282" s="9"/>
    </row>
    <row r="1039283" customHeight="1" spans="1:2">
      <c r="A1039283" s="9"/>
      <c r="B1039283" s="9"/>
    </row>
    <row r="1039284" customHeight="1" spans="1:2">
      <c r="A1039284" s="9"/>
      <c r="B1039284" s="9"/>
    </row>
    <row r="1039285" customHeight="1" spans="1:2">
      <c r="A1039285" s="9"/>
      <c r="B1039285" s="9"/>
    </row>
    <row r="1039286" customHeight="1" spans="1:2">
      <c r="A1039286" s="9"/>
      <c r="B1039286" s="9"/>
    </row>
    <row r="1039287" customHeight="1" spans="1:2">
      <c r="A1039287" s="9"/>
      <c r="B1039287" s="9"/>
    </row>
    <row r="1039288" customHeight="1" spans="1:2">
      <c r="A1039288" s="9"/>
      <c r="B1039288" s="9"/>
    </row>
    <row r="1039289" customHeight="1" spans="1:2">
      <c r="A1039289" s="9"/>
      <c r="B1039289" s="9"/>
    </row>
    <row r="1039290" customHeight="1" spans="1:2">
      <c r="A1039290" s="9"/>
      <c r="B1039290" s="9"/>
    </row>
    <row r="1039291" customHeight="1" spans="1:2">
      <c r="A1039291" s="9"/>
      <c r="B1039291" s="9"/>
    </row>
    <row r="1039292" customHeight="1" spans="1:2">
      <c r="A1039292" s="9"/>
      <c r="B1039292" s="9"/>
    </row>
    <row r="1039293" customHeight="1" spans="1:2">
      <c r="A1039293" s="9"/>
      <c r="B1039293" s="9"/>
    </row>
    <row r="1039294" customHeight="1" spans="1:2">
      <c r="A1039294" s="9"/>
      <c r="B1039294" s="9"/>
    </row>
    <row r="1039295" customHeight="1" spans="1:2">
      <c r="A1039295" s="9"/>
      <c r="B1039295" s="9"/>
    </row>
    <row r="1039296" customHeight="1" spans="1:2">
      <c r="A1039296" s="9"/>
      <c r="B1039296" s="9"/>
    </row>
    <row r="1039297" customHeight="1" spans="1:2">
      <c r="A1039297" s="9"/>
      <c r="B1039297" s="9"/>
    </row>
    <row r="1039298" customHeight="1" spans="1:2">
      <c r="A1039298" s="9"/>
      <c r="B1039298" s="9"/>
    </row>
    <row r="1039299" customHeight="1" spans="1:2">
      <c r="A1039299" s="9"/>
      <c r="B1039299" s="9"/>
    </row>
    <row r="1039300" customHeight="1" spans="1:2">
      <c r="A1039300" s="9"/>
      <c r="B1039300" s="9"/>
    </row>
    <row r="1039301" customHeight="1" spans="1:2">
      <c r="A1039301" s="9"/>
      <c r="B1039301" s="9"/>
    </row>
    <row r="1039302" customHeight="1" spans="1:2">
      <c r="A1039302" s="9"/>
      <c r="B1039302" s="9"/>
    </row>
    <row r="1039303" customHeight="1" spans="1:2">
      <c r="A1039303" s="9"/>
      <c r="B1039303" s="9"/>
    </row>
    <row r="1039304" customHeight="1" spans="1:2">
      <c r="A1039304" s="9"/>
      <c r="B1039304" s="9"/>
    </row>
    <row r="1039305" customHeight="1" spans="1:2">
      <c r="A1039305" s="9"/>
      <c r="B1039305" s="9"/>
    </row>
    <row r="1039306" customHeight="1" spans="1:2">
      <c r="A1039306" s="9"/>
      <c r="B1039306" s="9"/>
    </row>
    <row r="1039307" customHeight="1" spans="1:2">
      <c r="A1039307" s="9"/>
      <c r="B1039307" s="9"/>
    </row>
    <row r="1039308" customHeight="1" spans="1:2">
      <c r="A1039308" s="9"/>
      <c r="B1039308" s="9"/>
    </row>
    <row r="1039309" customHeight="1" spans="1:2">
      <c r="A1039309" s="9"/>
      <c r="B1039309" s="9"/>
    </row>
    <row r="1039310" customHeight="1" spans="1:2">
      <c r="A1039310" s="9"/>
      <c r="B1039310" s="9"/>
    </row>
    <row r="1039311" customHeight="1" spans="1:2">
      <c r="A1039311" s="9"/>
      <c r="B1039311" s="9"/>
    </row>
    <row r="1039312" customHeight="1" spans="1:2">
      <c r="A1039312" s="9"/>
      <c r="B1039312" s="9"/>
    </row>
    <row r="1039313" customHeight="1" spans="1:2">
      <c r="A1039313" s="9"/>
      <c r="B1039313" s="9"/>
    </row>
    <row r="1039314" customHeight="1" spans="1:2">
      <c r="A1039314" s="9"/>
      <c r="B1039314" s="9"/>
    </row>
    <row r="1039315" customHeight="1" spans="1:2">
      <c r="A1039315" s="9"/>
      <c r="B1039315" s="9"/>
    </row>
    <row r="1039316" customHeight="1" spans="1:2">
      <c r="A1039316" s="9"/>
      <c r="B1039316" s="9"/>
    </row>
    <row r="1039317" customHeight="1" spans="1:2">
      <c r="A1039317" s="9"/>
      <c r="B1039317" s="9"/>
    </row>
    <row r="1039318" customHeight="1" spans="1:2">
      <c r="A1039318" s="9"/>
      <c r="B1039318" s="9"/>
    </row>
    <row r="1039319" customHeight="1" spans="1:2">
      <c r="A1039319" s="9"/>
      <c r="B1039319" s="9"/>
    </row>
    <row r="1039320" customHeight="1" spans="1:2">
      <c r="A1039320" s="9"/>
      <c r="B1039320" s="9"/>
    </row>
    <row r="1039321" customHeight="1" spans="1:2">
      <c r="A1039321" s="9"/>
      <c r="B1039321" s="9"/>
    </row>
    <row r="1039322" customHeight="1" spans="1:2">
      <c r="A1039322" s="9"/>
      <c r="B1039322" s="9"/>
    </row>
    <row r="1039323" customHeight="1" spans="1:2">
      <c r="A1039323" s="9"/>
      <c r="B1039323" s="9"/>
    </row>
    <row r="1039324" customHeight="1" spans="1:2">
      <c r="A1039324" s="9"/>
      <c r="B1039324" s="9"/>
    </row>
    <row r="1039325" customHeight="1" spans="1:2">
      <c r="A1039325" s="9"/>
      <c r="B1039325" s="9"/>
    </row>
    <row r="1039326" customHeight="1" spans="1:2">
      <c r="A1039326" s="9"/>
      <c r="B1039326" s="9"/>
    </row>
    <row r="1039327" customHeight="1" spans="1:2">
      <c r="A1039327" s="9"/>
      <c r="B1039327" s="9"/>
    </row>
    <row r="1039328" customHeight="1" spans="1:2">
      <c r="A1039328" s="9"/>
      <c r="B1039328" s="9"/>
    </row>
    <row r="1039329" customHeight="1" spans="1:2">
      <c r="A1039329" s="9"/>
      <c r="B1039329" s="9"/>
    </row>
    <row r="1039330" customHeight="1" spans="1:2">
      <c r="A1039330" s="9"/>
      <c r="B1039330" s="9"/>
    </row>
    <row r="1039331" customHeight="1" spans="1:2">
      <c r="A1039331" s="9"/>
      <c r="B1039331" s="9"/>
    </row>
    <row r="1039332" customHeight="1" spans="1:2">
      <c r="A1039332" s="9"/>
      <c r="B1039332" s="9"/>
    </row>
    <row r="1039333" customHeight="1" spans="1:2">
      <c r="A1039333" s="9"/>
      <c r="B1039333" s="9"/>
    </row>
    <row r="1039334" customHeight="1" spans="1:2">
      <c r="A1039334" s="9"/>
      <c r="B1039334" s="9"/>
    </row>
    <row r="1039335" customHeight="1" spans="1:2">
      <c r="A1039335" s="9"/>
      <c r="B1039335" s="9"/>
    </row>
    <row r="1039336" customHeight="1" spans="1:2">
      <c r="A1039336" s="9"/>
      <c r="B1039336" s="9"/>
    </row>
    <row r="1039337" customHeight="1" spans="1:2">
      <c r="A1039337" s="9"/>
      <c r="B1039337" s="9"/>
    </row>
    <row r="1039338" customHeight="1" spans="1:2">
      <c r="A1039338" s="9"/>
      <c r="B1039338" s="9"/>
    </row>
    <row r="1039339" customHeight="1" spans="1:2">
      <c r="A1039339" s="9"/>
      <c r="B1039339" s="9"/>
    </row>
    <row r="1039340" customHeight="1" spans="1:2">
      <c r="A1039340" s="9"/>
      <c r="B1039340" s="9"/>
    </row>
    <row r="1039341" customHeight="1" spans="1:2">
      <c r="A1039341" s="9"/>
      <c r="B1039341" s="9"/>
    </row>
    <row r="1039342" customHeight="1" spans="1:2">
      <c r="A1039342" s="9"/>
      <c r="B1039342" s="9"/>
    </row>
    <row r="1039343" customHeight="1" spans="1:2">
      <c r="A1039343" s="9"/>
      <c r="B1039343" s="9"/>
    </row>
    <row r="1039344" customHeight="1" spans="1:2">
      <c r="A1039344" s="9"/>
      <c r="B1039344" s="9"/>
    </row>
    <row r="1039345" customHeight="1" spans="1:2">
      <c r="A1039345" s="9"/>
      <c r="B1039345" s="9"/>
    </row>
    <row r="1039346" customHeight="1" spans="1:2">
      <c r="A1039346" s="9"/>
      <c r="B1039346" s="9"/>
    </row>
    <row r="1039347" customHeight="1" spans="1:2">
      <c r="A1039347" s="9"/>
      <c r="B1039347" s="9"/>
    </row>
    <row r="1039348" customHeight="1" spans="1:2">
      <c r="A1039348" s="9"/>
      <c r="B1039348" s="9"/>
    </row>
    <row r="1039349" customHeight="1" spans="1:2">
      <c r="A1039349" s="9"/>
      <c r="B1039349" s="9"/>
    </row>
    <row r="1039350" customHeight="1" spans="1:2">
      <c r="A1039350" s="9"/>
      <c r="B1039350" s="9"/>
    </row>
    <row r="1039351" customHeight="1" spans="1:2">
      <c r="A1039351" s="9"/>
      <c r="B1039351" s="9"/>
    </row>
    <row r="1039352" customHeight="1" spans="1:2">
      <c r="A1039352" s="9"/>
      <c r="B1039352" s="9"/>
    </row>
    <row r="1039353" customHeight="1" spans="1:2">
      <c r="A1039353" s="9"/>
      <c r="B1039353" s="9"/>
    </row>
    <row r="1039354" customHeight="1" spans="1:2">
      <c r="A1039354" s="9"/>
      <c r="B1039354" s="9"/>
    </row>
    <row r="1039355" customHeight="1" spans="1:2">
      <c r="A1039355" s="9"/>
      <c r="B1039355" s="9"/>
    </row>
    <row r="1039356" customHeight="1" spans="1:2">
      <c r="A1039356" s="9"/>
      <c r="B1039356" s="9"/>
    </row>
    <row r="1039357" customHeight="1" spans="1:2">
      <c r="A1039357" s="9"/>
      <c r="B1039357" s="9"/>
    </row>
    <row r="1039358" customHeight="1" spans="1:2">
      <c r="A1039358" s="9"/>
      <c r="B1039358" s="9"/>
    </row>
    <row r="1039359" customHeight="1" spans="1:2">
      <c r="A1039359" s="9"/>
      <c r="B1039359" s="9"/>
    </row>
    <row r="1039360" customHeight="1" spans="1:2">
      <c r="A1039360" s="9"/>
      <c r="B1039360" s="9"/>
    </row>
    <row r="1039361" customHeight="1" spans="1:2">
      <c r="A1039361" s="9"/>
      <c r="B1039361" s="9"/>
    </row>
    <row r="1039362" customHeight="1" spans="1:2">
      <c r="A1039362" s="9"/>
      <c r="B1039362" s="9"/>
    </row>
    <row r="1039363" customHeight="1" spans="1:2">
      <c r="A1039363" s="9"/>
      <c r="B1039363" s="9"/>
    </row>
    <row r="1039364" customHeight="1" spans="1:2">
      <c r="A1039364" s="9"/>
      <c r="B1039364" s="9"/>
    </row>
    <row r="1039365" customHeight="1" spans="1:2">
      <c r="A1039365" s="9"/>
      <c r="B1039365" s="9"/>
    </row>
    <row r="1039366" customHeight="1" spans="1:2">
      <c r="A1039366" s="9"/>
      <c r="B1039366" s="9"/>
    </row>
    <row r="1039367" customHeight="1" spans="1:2">
      <c r="A1039367" s="9"/>
      <c r="B1039367" s="9"/>
    </row>
    <row r="1039368" customHeight="1" spans="1:2">
      <c r="A1039368" s="9"/>
      <c r="B1039368" s="9"/>
    </row>
    <row r="1039369" customHeight="1" spans="1:2">
      <c r="A1039369" s="9"/>
      <c r="B1039369" s="9"/>
    </row>
    <row r="1039370" customHeight="1" spans="1:2">
      <c r="A1039370" s="9"/>
      <c r="B1039370" s="9"/>
    </row>
    <row r="1039371" customHeight="1" spans="1:2">
      <c r="A1039371" s="9"/>
      <c r="B1039371" s="9"/>
    </row>
    <row r="1039372" customHeight="1" spans="1:2">
      <c r="A1039372" s="9"/>
      <c r="B1039372" s="9"/>
    </row>
    <row r="1039373" customHeight="1" spans="1:2">
      <c r="A1039373" s="9"/>
      <c r="B1039373" s="9"/>
    </row>
    <row r="1039374" customHeight="1" spans="1:2">
      <c r="A1039374" s="9"/>
      <c r="B1039374" s="9"/>
    </row>
    <row r="1039375" customHeight="1" spans="1:2">
      <c r="A1039375" s="9"/>
      <c r="B1039375" s="9"/>
    </row>
    <row r="1039376" customHeight="1" spans="1:2">
      <c r="A1039376" s="9"/>
      <c r="B1039376" s="9"/>
    </row>
    <row r="1039377" customHeight="1" spans="1:2">
      <c r="A1039377" s="9"/>
      <c r="B1039377" s="9"/>
    </row>
    <row r="1039378" customHeight="1" spans="1:2">
      <c r="A1039378" s="9"/>
      <c r="B1039378" s="9"/>
    </row>
    <row r="1039379" customHeight="1" spans="1:2">
      <c r="A1039379" s="9"/>
      <c r="B1039379" s="9"/>
    </row>
    <row r="1039380" customHeight="1" spans="1:2">
      <c r="A1039380" s="9"/>
      <c r="B1039380" s="9"/>
    </row>
    <row r="1039381" customHeight="1" spans="1:2">
      <c r="A1039381" s="9"/>
      <c r="B1039381" s="9"/>
    </row>
    <row r="1039382" customHeight="1" spans="1:2">
      <c r="A1039382" s="9"/>
      <c r="B1039382" s="9"/>
    </row>
    <row r="1039383" customHeight="1" spans="1:2">
      <c r="A1039383" s="9"/>
      <c r="B1039383" s="9"/>
    </row>
    <row r="1039384" customHeight="1" spans="1:2">
      <c r="A1039384" s="9"/>
      <c r="B1039384" s="9"/>
    </row>
    <row r="1039385" customHeight="1" spans="1:2">
      <c r="A1039385" s="9"/>
      <c r="B1039385" s="9"/>
    </row>
    <row r="1039386" customHeight="1" spans="1:2">
      <c r="A1039386" s="9"/>
      <c r="B1039386" s="9"/>
    </row>
    <row r="1039387" customHeight="1" spans="1:2">
      <c r="A1039387" s="9"/>
      <c r="B1039387" s="9"/>
    </row>
    <row r="1039388" customHeight="1" spans="1:2">
      <c r="A1039388" s="9"/>
      <c r="B1039388" s="9"/>
    </row>
    <row r="1039389" customHeight="1" spans="1:2">
      <c r="A1039389" s="9"/>
      <c r="B1039389" s="9"/>
    </row>
    <row r="1039390" customHeight="1" spans="1:2">
      <c r="A1039390" s="9"/>
      <c r="B1039390" s="9"/>
    </row>
    <row r="1039391" customHeight="1" spans="1:2">
      <c r="A1039391" s="9"/>
      <c r="B1039391" s="9"/>
    </row>
    <row r="1039392" customHeight="1" spans="1:2">
      <c r="A1039392" s="9"/>
      <c r="B1039392" s="9"/>
    </row>
    <row r="1039393" customHeight="1" spans="1:2">
      <c r="A1039393" s="9"/>
      <c r="B1039393" s="9"/>
    </row>
    <row r="1039394" customHeight="1" spans="1:2">
      <c r="A1039394" s="9"/>
      <c r="B1039394" s="9"/>
    </row>
    <row r="1039395" customHeight="1" spans="1:2">
      <c r="A1039395" s="9"/>
      <c r="B1039395" s="9"/>
    </row>
    <row r="1039396" customHeight="1" spans="1:2">
      <c r="A1039396" s="9"/>
      <c r="B1039396" s="9"/>
    </row>
    <row r="1039397" customHeight="1" spans="1:2">
      <c r="A1039397" s="9"/>
      <c r="B1039397" s="9"/>
    </row>
    <row r="1039398" customHeight="1" spans="1:2">
      <c r="A1039398" s="9"/>
      <c r="B1039398" s="9"/>
    </row>
    <row r="1039399" customHeight="1" spans="1:2">
      <c r="A1039399" s="9"/>
      <c r="B1039399" s="9"/>
    </row>
    <row r="1039400" customHeight="1" spans="1:2">
      <c r="A1039400" s="9"/>
      <c r="B1039400" s="9"/>
    </row>
    <row r="1039401" customHeight="1" spans="1:2">
      <c r="A1039401" s="9"/>
      <c r="B1039401" s="9"/>
    </row>
    <row r="1039402" customHeight="1" spans="1:2">
      <c r="A1039402" s="9"/>
      <c r="B1039402" s="9"/>
    </row>
    <row r="1039403" customHeight="1" spans="1:2">
      <c r="A1039403" s="9"/>
      <c r="B1039403" s="9"/>
    </row>
    <row r="1039404" customHeight="1" spans="1:2">
      <c r="A1039404" s="9"/>
      <c r="B1039404" s="9"/>
    </row>
    <row r="1039405" customHeight="1" spans="1:2">
      <c r="A1039405" s="9"/>
      <c r="B1039405" s="9"/>
    </row>
    <row r="1039406" customHeight="1" spans="1:2">
      <c r="A1039406" s="9"/>
      <c r="B1039406" s="9"/>
    </row>
    <row r="1039407" customHeight="1" spans="1:2">
      <c r="A1039407" s="9"/>
      <c r="B1039407" s="9"/>
    </row>
    <row r="1039408" customHeight="1" spans="1:2">
      <c r="A1039408" s="9"/>
      <c r="B1039408" s="9"/>
    </row>
    <row r="1039409" customHeight="1" spans="1:2">
      <c r="A1039409" s="9"/>
      <c r="B1039409" s="9"/>
    </row>
    <row r="1039410" customHeight="1" spans="1:2">
      <c r="A1039410" s="9"/>
      <c r="B1039410" s="9"/>
    </row>
    <row r="1039411" customHeight="1" spans="1:2">
      <c r="A1039411" s="9"/>
      <c r="B1039411" s="9"/>
    </row>
    <row r="1039412" customHeight="1" spans="1:2">
      <c r="A1039412" s="9"/>
      <c r="B1039412" s="9"/>
    </row>
    <row r="1039413" customHeight="1" spans="1:2">
      <c r="A1039413" s="9"/>
      <c r="B1039413" s="9"/>
    </row>
    <row r="1039414" customHeight="1" spans="1:2">
      <c r="A1039414" s="9"/>
      <c r="B1039414" s="9"/>
    </row>
    <row r="1039415" customHeight="1" spans="1:2">
      <c r="A1039415" s="9"/>
      <c r="B1039415" s="9"/>
    </row>
    <row r="1039416" customHeight="1" spans="1:2">
      <c r="A1039416" s="9"/>
      <c r="B1039416" s="9"/>
    </row>
    <row r="1039417" customHeight="1" spans="1:2">
      <c r="A1039417" s="9"/>
      <c r="B1039417" s="9"/>
    </row>
    <row r="1039418" customHeight="1" spans="1:2">
      <c r="A1039418" s="9"/>
      <c r="B1039418" s="9"/>
    </row>
    <row r="1039419" customHeight="1" spans="1:2">
      <c r="A1039419" s="9"/>
      <c r="B1039419" s="9"/>
    </row>
    <row r="1039420" customHeight="1" spans="1:2">
      <c r="A1039420" s="9"/>
      <c r="B1039420" s="9"/>
    </row>
    <row r="1039421" customHeight="1" spans="1:2">
      <c r="A1039421" s="9"/>
      <c r="B1039421" s="9"/>
    </row>
    <row r="1039422" customHeight="1" spans="1:2">
      <c r="A1039422" s="9"/>
      <c r="B1039422" s="9"/>
    </row>
    <row r="1039423" customHeight="1" spans="1:2">
      <c r="A1039423" s="9"/>
      <c r="B1039423" s="9"/>
    </row>
    <row r="1039424" customHeight="1" spans="1:2">
      <c r="A1039424" s="9"/>
      <c r="B1039424" s="9"/>
    </row>
    <row r="1039425" customHeight="1" spans="1:2">
      <c r="A1039425" s="9"/>
      <c r="B1039425" s="9"/>
    </row>
    <row r="1039426" customHeight="1" spans="1:2">
      <c r="A1039426" s="9"/>
      <c r="B1039426" s="9"/>
    </row>
    <row r="1039427" customHeight="1" spans="1:2">
      <c r="A1039427" s="9"/>
      <c r="B1039427" s="9"/>
    </row>
    <row r="1039428" customHeight="1" spans="1:2">
      <c r="A1039428" s="9"/>
      <c r="B1039428" s="9"/>
    </row>
    <row r="1039429" customHeight="1" spans="1:2">
      <c r="A1039429" s="9"/>
      <c r="B1039429" s="9"/>
    </row>
    <row r="1039430" customHeight="1" spans="1:2">
      <c r="A1039430" s="9"/>
      <c r="B1039430" s="9"/>
    </row>
    <row r="1039431" customHeight="1" spans="1:2">
      <c r="A1039431" s="9"/>
      <c r="B1039431" s="9"/>
    </row>
    <row r="1039432" customHeight="1" spans="1:2">
      <c r="A1039432" s="9"/>
      <c r="B1039432" s="9"/>
    </row>
    <row r="1039433" customHeight="1" spans="1:2">
      <c r="A1039433" s="9"/>
      <c r="B1039433" s="9"/>
    </row>
    <row r="1039434" customHeight="1" spans="1:2">
      <c r="A1039434" s="9"/>
      <c r="B1039434" s="9"/>
    </row>
    <row r="1039435" customHeight="1" spans="1:2">
      <c r="A1039435" s="9"/>
      <c r="B1039435" s="9"/>
    </row>
    <row r="1039436" customHeight="1" spans="1:2">
      <c r="A1039436" s="9"/>
      <c r="B1039436" s="9"/>
    </row>
    <row r="1039437" customHeight="1" spans="1:2">
      <c r="A1039437" s="9"/>
      <c r="B1039437" s="9"/>
    </row>
    <row r="1039438" customHeight="1" spans="1:2">
      <c r="A1039438" s="9"/>
      <c r="B1039438" s="9"/>
    </row>
    <row r="1039439" customHeight="1" spans="1:2">
      <c r="A1039439" s="9"/>
      <c r="B1039439" s="9"/>
    </row>
    <row r="1039440" customHeight="1" spans="1:2">
      <c r="A1039440" s="9"/>
      <c r="B1039440" s="9"/>
    </row>
    <row r="1039441" customHeight="1" spans="1:2">
      <c r="A1039441" s="9"/>
      <c r="B1039441" s="9"/>
    </row>
    <row r="1039442" customHeight="1" spans="1:2">
      <c r="A1039442" s="9"/>
      <c r="B1039442" s="9"/>
    </row>
    <row r="1039443" customHeight="1" spans="1:2">
      <c r="A1039443" s="9"/>
      <c r="B1039443" s="9"/>
    </row>
    <row r="1039444" customHeight="1" spans="1:2">
      <c r="A1039444" s="9"/>
      <c r="B1039444" s="9"/>
    </row>
    <row r="1039445" customHeight="1" spans="1:2">
      <c r="A1039445" s="9"/>
      <c r="B1039445" s="9"/>
    </row>
    <row r="1039446" customHeight="1" spans="1:2">
      <c r="A1039446" s="9"/>
      <c r="B1039446" s="9"/>
    </row>
    <row r="1039447" customHeight="1" spans="1:2">
      <c r="A1039447" s="9"/>
      <c r="B1039447" s="9"/>
    </row>
    <row r="1039448" customHeight="1" spans="1:2">
      <c r="A1039448" s="9"/>
      <c r="B1039448" s="9"/>
    </row>
    <row r="1039449" customHeight="1" spans="1:2">
      <c r="A1039449" s="9"/>
      <c r="B1039449" s="9"/>
    </row>
    <row r="1039450" customHeight="1" spans="1:2">
      <c r="A1039450" s="9"/>
      <c r="B1039450" s="9"/>
    </row>
    <row r="1039451" customHeight="1" spans="1:2">
      <c r="A1039451" s="9"/>
      <c r="B1039451" s="9"/>
    </row>
    <row r="1039452" customHeight="1" spans="1:2">
      <c r="A1039452" s="9"/>
      <c r="B1039452" s="9"/>
    </row>
    <row r="1039453" customHeight="1" spans="1:2">
      <c r="A1039453" s="9"/>
      <c r="B1039453" s="9"/>
    </row>
    <row r="1039454" customHeight="1" spans="1:2">
      <c r="A1039454" s="9"/>
      <c r="B1039454" s="9"/>
    </row>
    <row r="1039455" customHeight="1" spans="1:2">
      <c r="A1039455" s="9"/>
      <c r="B1039455" s="9"/>
    </row>
    <row r="1039456" customHeight="1" spans="1:2">
      <c r="A1039456" s="9"/>
      <c r="B1039456" s="9"/>
    </row>
    <row r="1039457" customHeight="1" spans="1:2">
      <c r="A1039457" s="9"/>
      <c r="B1039457" s="9"/>
    </row>
    <row r="1039458" customHeight="1" spans="1:2">
      <c r="A1039458" s="9"/>
      <c r="B1039458" s="9"/>
    </row>
    <row r="1039459" customHeight="1" spans="1:2">
      <c r="A1039459" s="9"/>
      <c r="B1039459" s="9"/>
    </row>
    <row r="1039460" customHeight="1" spans="1:2">
      <c r="A1039460" s="9"/>
      <c r="B1039460" s="9"/>
    </row>
    <row r="1039461" customHeight="1" spans="1:2">
      <c r="A1039461" s="9"/>
      <c r="B1039461" s="9"/>
    </row>
    <row r="1039462" customHeight="1" spans="1:2">
      <c r="A1039462" s="9"/>
      <c r="B1039462" s="9"/>
    </row>
    <row r="1039463" customHeight="1" spans="1:2">
      <c r="A1039463" s="9"/>
      <c r="B1039463" s="9"/>
    </row>
    <row r="1039464" customHeight="1" spans="1:2">
      <c r="A1039464" s="9"/>
      <c r="B1039464" s="9"/>
    </row>
    <row r="1039465" customHeight="1" spans="1:2">
      <c r="A1039465" s="9"/>
      <c r="B1039465" s="9"/>
    </row>
    <row r="1039466" customHeight="1" spans="1:2">
      <c r="A1039466" s="9"/>
      <c r="B1039466" s="9"/>
    </row>
    <row r="1039467" customHeight="1" spans="1:2">
      <c r="A1039467" s="9"/>
      <c r="B1039467" s="9"/>
    </row>
    <row r="1039468" customHeight="1" spans="1:2">
      <c r="A1039468" s="9"/>
      <c r="B1039468" s="9"/>
    </row>
    <row r="1039469" customHeight="1" spans="1:2">
      <c r="A1039469" s="9"/>
      <c r="B1039469" s="9"/>
    </row>
    <row r="1039470" customHeight="1" spans="1:2">
      <c r="A1039470" s="9"/>
      <c r="B1039470" s="9"/>
    </row>
    <row r="1039471" customHeight="1" spans="1:2">
      <c r="A1039471" s="9"/>
      <c r="B1039471" s="9"/>
    </row>
    <row r="1039472" customHeight="1" spans="1:2">
      <c r="A1039472" s="9"/>
      <c r="B1039472" s="9"/>
    </row>
    <row r="1039473" customHeight="1" spans="1:2">
      <c r="A1039473" s="9"/>
      <c r="B1039473" s="9"/>
    </row>
    <row r="1039474" customHeight="1" spans="1:2">
      <c r="A1039474" s="9"/>
      <c r="B1039474" s="9"/>
    </row>
    <row r="1039475" customHeight="1" spans="1:2">
      <c r="A1039475" s="9"/>
      <c r="B1039475" s="9"/>
    </row>
    <row r="1039476" customHeight="1" spans="1:2">
      <c r="A1039476" s="9"/>
      <c r="B1039476" s="9"/>
    </row>
    <row r="1039477" customHeight="1" spans="1:2">
      <c r="A1039477" s="9"/>
      <c r="B1039477" s="9"/>
    </row>
    <row r="1039478" customHeight="1" spans="1:2">
      <c r="A1039478" s="9"/>
      <c r="B1039478" s="9"/>
    </row>
    <row r="1039479" customHeight="1" spans="1:2">
      <c r="A1039479" s="9"/>
      <c r="B1039479" s="9"/>
    </row>
    <row r="1039480" customHeight="1" spans="1:2">
      <c r="A1039480" s="9"/>
      <c r="B1039480" s="9"/>
    </row>
    <row r="1039481" customHeight="1" spans="1:2">
      <c r="A1039481" s="9"/>
      <c r="B1039481" s="9"/>
    </row>
    <row r="1039482" customHeight="1" spans="1:2">
      <c r="A1039482" s="9"/>
      <c r="B1039482" s="9"/>
    </row>
    <row r="1039483" customHeight="1" spans="1:2">
      <c r="A1039483" s="9"/>
      <c r="B1039483" s="9"/>
    </row>
    <row r="1039484" customHeight="1" spans="1:2">
      <c r="A1039484" s="9"/>
      <c r="B1039484" s="9"/>
    </row>
    <row r="1039485" customHeight="1" spans="1:2">
      <c r="A1039485" s="9"/>
      <c r="B1039485" s="9"/>
    </row>
    <row r="1039486" customHeight="1" spans="1:2">
      <c r="A1039486" s="9"/>
      <c r="B1039486" s="9"/>
    </row>
    <row r="1039487" customHeight="1" spans="1:2">
      <c r="A1039487" s="9"/>
      <c r="B1039487" s="9"/>
    </row>
    <row r="1039488" customHeight="1" spans="1:2">
      <c r="A1039488" s="9"/>
      <c r="B1039488" s="9"/>
    </row>
    <row r="1039489" customHeight="1" spans="1:2">
      <c r="A1039489" s="9"/>
      <c r="B1039489" s="9"/>
    </row>
    <row r="1039490" customHeight="1" spans="1:2">
      <c r="A1039490" s="9"/>
      <c r="B1039490" s="9"/>
    </row>
    <row r="1039491" customHeight="1" spans="1:2">
      <c r="A1039491" s="9"/>
      <c r="B1039491" s="9"/>
    </row>
    <row r="1039492" customHeight="1" spans="1:2">
      <c r="A1039492" s="9"/>
      <c r="B1039492" s="9"/>
    </row>
    <row r="1039493" customHeight="1" spans="1:2">
      <c r="A1039493" s="9"/>
      <c r="B1039493" s="9"/>
    </row>
    <row r="1039494" customHeight="1" spans="1:2">
      <c r="A1039494" s="9"/>
      <c r="B1039494" s="9"/>
    </row>
    <row r="1039495" customHeight="1" spans="1:2">
      <c r="A1039495" s="9"/>
      <c r="B1039495" s="9"/>
    </row>
    <row r="1039496" customHeight="1" spans="1:2">
      <c r="A1039496" s="9"/>
      <c r="B1039496" s="9"/>
    </row>
    <row r="1039497" customHeight="1" spans="1:2">
      <c r="A1039497" s="9"/>
      <c r="B1039497" s="9"/>
    </row>
    <row r="1039498" customHeight="1" spans="1:2">
      <c r="A1039498" s="9"/>
      <c r="B1039498" s="9"/>
    </row>
    <row r="1039499" customHeight="1" spans="1:2">
      <c r="A1039499" s="9"/>
      <c r="B1039499" s="9"/>
    </row>
    <row r="1039500" customHeight="1" spans="1:2">
      <c r="A1039500" s="9"/>
      <c r="B1039500" s="9"/>
    </row>
    <row r="1039501" customHeight="1" spans="1:2">
      <c r="A1039501" s="9"/>
      <c r="B1039501" s="9"/>
    </row>
    <row r="1039502" customHeight="1" spans="1:2">
      <c r="A1039502" s="9"/>
      <c r="B1039502" s="9"/>
    </row>
    <row r="1039503" customHeight="1" spans="1:2">
      <c r="A1039503" s="9"/>
      <c r="B1039503" s="9"/>
    </row>
    <row r="1039504" customHeight="1" spans="1:2">
      <c r="A1039504" s="9"/>
      <c r="B1039504" s="9"/>
    </row>
    <row r="1039505" customHeight="1" spans="1:2">
      <c r="A1039505" s="9"/>
      <c r="B1039505" s="9"/>
    </row>
    <row r="1039506" customHeight="1" spans="1:2">
      <c r="A1039506" s="9"/>
      <c r="B1039506" s="9"/>
    </row>
    <row r="1039507" customHeight="1" spans="1:2">
      <c r="A1039507" s="9"/>
      <c r="B1039507" s="9"/>
    </row>
    <row r="1039508" customHeight="1" spans="1:2">
      <c r="A1039508" s="9"/>
      <c r="B1039508" s="9"/>
    </row>
    <row r="1039509" customHeight="1" spans="1:2">
      <c r="A1039509" s="9"/>
      <c r="B1039509" s="9"/>
    </row>
    <row r="1039510" customHeight="1" spans="1:2">
      <c r="A1039510" s="9"/>
      <c r="B1039510" s="9"/>
    </row>
    <row r="1039511" customHeight="1" spans="1:2">
      <c r="A1039511" s="9"/>
      <c r="B1039511" s="9"/>
    </row>
    <row r="1039512" customHeight="1" spans="1:2">
      <c r="A1039512" s="9"/>
      <c r="B1039512" s="9"/>
    </row>
    <row r="1039513" customHeight="1" spans="1:2">
      <c r="A1039513" s="9"/>
      <c r="B1039513" s="9"/>
    </row>
    <row r="1039514" customHeight="1" spans="1:2">
      <c r="A1039514" s="9"/>
      <c r="B1039514" s="9"/>
    </row>
    <row r="1039515" customHeight="1" spans="1:2">
      <c r="A1039515" s="9"/>
      <c r="B1039515" s="9"/>
    </row>
    <row r="1039516" customHeight="1" spans="1:2">
      <c r="A1039516" s="9"/>
      <c r="B1039516" s="9"/>
    </row>
    <row r="1039517" customHeight="1" spans="1:2">
      <c r="A1039517" s="9"/>
      <c r="B1039517" s="9"/>
    </row>
    <row r="1039518" customHeight="1" spans="1:2">
      <c r="A1039518" s="9"/>
      <c r="B1039518" s="9"/>
    </row>
    <row r="1039519" customHeight="1" spans="1:2">
      <c r="A1039519" s="9"/>
      <c r="B1039519" s="9"/>
    </row>
    <row r="1039520" customHeight="1" spans="1:2">
      <c r="A1039520" s="9"/>
      <c r="B1039520" s="9"/>
    </row>
    <row r="1039521" customHeight="1" spans="1:2">
      <c r="A1039521" s="9"/>
      <c r="B1039521" s="9"/>
    </row>
    <row r="1039522" customHeight="1" spans="1:2">
      <c r="A1039522" s="9"/>
      <c r="B1039522" s="9"/>
    </row>
    <row r="1039523" customHeight="1" spans="1:2">
      <c r="A1039523" s="9"/>
      <c r="B1039523" s="9"/>
    </row>
    <row r="1039524" customHeight="1" spans="1:2">
      <c r="A1039524" s="9"/>
      <c r="B1039524" s="9"/>
    </row>
    <row r="1039525" customHeight="1" spans="1:2">
      <c r="A1039525" s="9"/>
      <c r="B1039525" s="9"/>
    </row>
    <row r="1039526" customHeight="1" spans="1:2">
      <c r="A1039526" s="9"/>
      <c r="B1039526" s="9"/>
    </row>
    <row r="1039527" customHeight="1" spans="1:2">
      <c r="A1039527" s="9"/>
      <c r="B1039527" s="9"/>
    </row>
    <row r="1039528" customHeight="1" spans="1:2">
      <c r="A1039528" s="9"/>
      <c r="B1039528" s="9"/>
    </row>
    <row r="1039529" customHeight="1" spans="1:2">
      <c r="A1039529" s="9"/>
      <c r="B1039529" s="9"/>
    </row>
    <row r="1039530" customHeight="1" spans="1:2">
      <c r="A1039530" s="9"/>
      <c r="B1039530" s="9"/>
    </row>
    <row r="1039531" customHeight="1" spans="1:2">
      <c r="A1039531" s="9"/>
      <c r="B1039531" s="9"/>
    </row>
    <row r="1039532" customHeight="1" spans="1:2">
      <c r="A1039532" s="9"/>
      <c r="B1039532" s="9"/>
    </row>
    <row r="1039533" customHeight="1" spans="1:2">
      <c r="A1039533" s="9"/>
      <c r="B1039533" s="9"/>
    </row>
    <row r="1039534" customHeight="1" spans="1:2">
      <c r="A1039534" s="9"/>
      <c r="B1039534" s="9"/>
    </row>
    <row r="1039535" customHeight="1" spans="1:2">
      <c r="A1039535" s="9"/>
      <c r="B1039535" s="9"/>
    </row>
    <row r="1039536" customHeight="1" spans="1:2">
      <c r="A1039536" s="9"/>
      <c r="B1039536" s="9"/>
    </row>
    <row r="1039537" customHeight="1" spans="1:2">
      <c r="A1039537" s="9"/>
      <c r="B1039537" s="9"/>
    </row>
    <row r="1039538" customHeight="1" spans="1:2">
      <c r="A1039538" s="9"/>
      <c r="B1039538" s="9"/>
    </row>
    <row r="1039539" customHeight="1" spans="1:2">
      <c r="A1039539" s="9"/>
      <c r="B1039539" s="9"/>
    </row>
    <row r="1039540" customHeight="1" spans="1:2">
      <c r="A1039540" s="9"/>
      <c r="B1039540" s="9"/>
    </row>
    <row r="1039541" customHeight="1" spans="1:2">
      <c r="A1039541" s="9"/>
      <c r="B1039541" s="9"/>
    </row>
    <row r="1039542" customHeight="1" spans="1:2">
      <c r="A1039542" s="9"/>
      <c r="B1039542" s="9"/>
    </row>
    <row r="1039543" customHeight="1" spans="1:2">
      <c r="A1039543" s="9"/>
      <c r="B1039543" s="9"/>
    </row>
    <row r="1039544" customHeight="1" spans="1:2">
      <c r="A1039544" s="9"/>
      <c r="B1039544" s="9"/>
    </row>
    <row r="1039545" customHeight="1" spans="1:2">
      <c r="A1039545" s="9"/>
      <c r="B1039545" s="9"/>
    </row>
    <row r="1039546" customHeight="1" spans="1:2">
      <c r="A1039546" s="9"/>
      <c r="B1039546" s="9"/>
    </row>
    <row r="1039547" customHeight="1" spans="1:2">
      <c r="A1039547" s="9"/>
      <c r="B1039547" s="9"/>
    </row>
    <row r="1039548" customHeight="1" spans="1:2">
      <c r="A1039548" s="9"/>
      <c r="B1039548" s="9"/>
    </row>
    <row r="1039549" customHeight="1" spans="1:2">
      <c r="A1039549" s="9"/>
      <c r="B1039549" s="9"/>
    </row>
    <row r="1039550" customHeight="1" spans="1:2">
      <c r="A1039550" s="9"/>
      <c r="B1039550" s="9"/>
    </row>
    <row r="1039551" customHeight="1" spans="1:2">
      <c r="A1039551" s="9"/>
      <c r="B1039551" s="9"/>
    </row>
    <row r="1039552" customHeight="1" spans="1:2">
      <c r="A1039552" s="9"/>
      <c r="B1039552" s="9"/>
    </row>
    <row r="1039553" customHeight="1" spans="1:2">
      <c r="A1039553" s="9"/>
      <c r="B1039553" s="9"/>
    </row>
    <row r="1039554" customHeight="1" spans="1:2">
      <c r="A1039554" s="9"/>
      <c r="B1039554" s="9"/>
    </row>
    <row r="1039555" customHeight="1" spans="1:2">
      <c r="A1039555" s="9"/>
      <c r="B1039555" s="9"/>
    </row>
    <row r="1039556" customHeight="1" spans="1:2">
      <c r="A1039556" s="9"/>
      <c r="B1039556" s="9"/>
    </row>
    <row r="1039557" customHeight="1" spans="1:2">
      <c r="A1039557" s="9"/>
      <c r="B1039557" s="9"/>
    </row>
    <row r="1039558" customHeight="1" spans="1:2">
      <c r="A1039558" s="9"/>
      <c r="B1039558" s="9"/>
    </row>
    <row r="1039559" customHeight="1" spans="1:2">
      <c r="A1039559" s="9"/>
      <c r="B1039559" s="9"/>
    </row>
    <row r="1039560" customHeight="1" spans="1:2">
      <c r="A1039560" s="9"/>
      <c r="B1039560" s="9"/>
    </row>
    <row r="1039561" customHeight="1" spans="1:2">
      <c r="A1039561" s="9"/>
      <c r="B1039561" s="9"/>
    </row>
    <row r="1039562" customHeight="1" spans="1:2">
      <c r="A1039562" s="9"/>
      <c r="B1039562" s="9"/>
    </row>
    <row r="1039563" customHeight="1" spans="1:2">
      <c r="A1039563" s="9"/>
      <c r="B1039563" s="9"/>
    </row>
    <row r="1039564" customHeight="1" spans="1:2">
      <c r="A1039564" s="9"/>
      <c r="B1039564" s="9"/>
    </row>
    <row r="1039565" customHeight="1" spans="1:2">
      <c r="A1039565" s="9"/>
      <c r="B1039565" s="9"/>
    </row>
    <row r="1039566" customHeight="1" spans="1:2">
      <c r="A1039566" s="9"/>
      <c r="B1039566" s="9"/>
    </row>
    <row r="1039567" customHeight="1" spans="1:2">
      <c r="A1039567" s="9"/>
      <c r="B1039567" s="9"/>
    </row>
    <row r="1039568" customHeight="1" spans="1:2">
      <c r="A1039568" s="9"/>
      <c r="B1039568" s="9"/>
    </row>
    <row r="1039569" customHeight="1" spans="1:2">
      <c r="A1039569" s="9"/>
      <c r="B1039569" s="9"/>
    </row>
    <row r="1039570" customHeight="1" spans="1:2">
      <c r="A1039570" s="9"/>
      <c r="B1039570" s="9"/>
    </row>
    <row r="1039571" customHeight="1" spans="1:2">
      <c r="A1039571" s="9"/>
      <c r="B1039571" s="9"/>
    </row>
    <row r="1039572" customHeight="1" spans="1:2">
      <c r="A1039572" s="9"/>
      <c r="B1039572" s="9"/>
    </row>
    <row r="1039573" customHeight="1" spans="1:2">
      <c r="A1039573" s="9"/>
      <c r="B1039573" s="9"/>
    </row>
    <row r="1039574" customHeight="1" spans="1:2">
      <c r="A1039574" s="9"/>
      <c r="B1039574" s="9"/>
    </row>
    <row r="1039575" customHeight="1" spans="1:2">
      <c r="A1039575" s="9"/>
      <c r="B1039575" s="9"/>
    </row>
    <row r="1039576" customHeight="1" spans="1:2">
      <c r="A1039576" s="9"/>
      <c r="B1039576" s="9"/>
    </row>
    <row r="1039577" customHeight="1" spans="1:2">
      <c r="A1039577" s="9"/>
      <c r="B1039577" s="9"/>
    </row>
    <row r="1039578" customHeight="1" spans="1:2">
      <c r="A1039578" s="9"/>
      <c r="B1039578" s="9"/>
    </row>
    <row r="1039579" customHeight="1" spans="1:2">
      <c r="A1039579" s="9"/>
      <c r="B1039579" s="9"/>
    </row>
    <row r="1039580" customHeight="1" spans="1:2">
      <c r="A1039580" s="9"/>
      <c r="B1039580" s="9"/>
    </row>
    <row r="1039581" customHeight="1" spans="1:2">
      <c r="A1039581" s="9"/>
      <c r="B1039581" s="9"/>
    </row>
    <row r="1039582" customHeight="1" spans="1:2">
      <c r="A1039582" s="9"/>
      <c r="B1039582" s="9"/>
    </row>
    <row r="1039583" customHeight="1" spans="1:2">
      <c r="A1039583" s="9"/>
      <c r="B1039583" s="9"/>
    </row>
    <row r="1039584" customHeight="1" spans="1:2">
      <c r="A1039584" s="9"/>
      <c r="B1039584" s="9"/>
    </row>
    <row r="1039585" customHeight="1" spans="1:2">
      <c r="A1039585" s="9"/>
      <c r="B1039585" s="9"/>
    </row>
    <row r="1039586" customHeight="1" spans="1:2">
      <c r="A1039586" s="9"/>
      <c r="B1039586" s="9"/>
    </row>
    <row r="1039587" customHeight="1" spans="1:2">
      <c r="A1039587" s="9"/>
      <c r="B1039587" s="9"/>
    </row>
    <row r="1039588" customHeight="1" spans="1:2">
      <c r="A1039588" s="9"/>
      <c r="B1039588" s="9"/>
    </row>
    <row r="1039589" customHeight="1" spans="1:2">
      <c r="A1039589" s="9"/>
      <c r="B1039589" s="9"/>
    </row>
    <row r="1039590" customHeight="1" spans="1:2">
      <c r="A1039590" s="9"/>
      <c r="B1039590" s="9"/>
    </row>
    <row r="1039591" customHeight="1" spans="1:2">
      <c r="A1039591" s="9"/>
      <c r="B1039591" s="9"/>
    </row>
    <row r="1039592" customHeight="1" spans="1:2">
      <c r="A1039592" s="9"/>
      <c r="B1039592" s="9"/>
    </row>
    <row r="1039593" customHeight="1" spans="1:2">
      <c r="A1039593" s="9"/>
      <c r="B1039593" s="9"/>
    </row>
    <row r="1039594" customHeight="1" spans="1:2">
      <c r="A1039594" s="9"/>
      <c r="B1039594" s="9"/>
    </row>
    <row r="1039595" customHeight="1" spans="1:2">
      <c r="A1039595" s="9"/>
      <c r="B1039595" s="9"/>
    </row>
    <row r="1039596" customHeight="1" spans="1:2">
      <c r="A1039596" s="9"/>
      <c r="B1039596" s="9"/>
    </row>
    <row r="1039597" customHeight="1" spans="1:2">
      <c r="A1039597" s="9"/>
      <c r="B1039597" s="9"/>
    </row>
    <row r="1039598" customHeight="1" spans="1:2">
      <c r="A1039598" s="9"/>
      <c r="B1039598" s="9"/>
    </row>
    <row r="1039599" customHeight="1" spans="1:2">
      <c r="A1039599" s="9"/>
      <c r="B1039599" s="9"/>
    </row>
    <row r="1039600" customHeight="1" spans="1:2">
      <c r="A1039600" s="9"/>
      <c r="B1039600" s="9"/>
    </row>
    <row r="1039601" customHeight="1" spans="1:2">
      <c r="A1039601" s="9"/>
      <c r="B1039601" s="9"/>
    </row>
    <row r="1039602" customHeight="1" spans="1:2">
      <c r="A1039602" s="9"/>
      <c r="B1039602" s="9"/>
    </row>
    <row r="1039603" customHeight="1" spans="1:2">
      <c r="A1039603" s="9"/>
      <c r="B1039603" s="9"/>
    </row>
    <row r="1039604" customHeight="1" spans="1:2">
      <c r="A1039604" s="9"/>
      <c r="B1039604" s="9"/>
    </row>
    <row r="1039605" customHeight="1" spans="1:2">
      <c r="A1039605" s="9"/>
      <c r="B1039605" s="9"/>
    </row>
    <row r="1039606" customHeight="1" spans="1:2">
      <c r="A1039606" s="9"/>
      <c r="B1039606" s="9"/>
    </row>
    <row r="1039607" customHeight="1" spans="1:2">
      <c r="A1039607" s="9"/>
      <c r="B1039607" s="9"/>
    </row>
    <row r="1039608" customHeight="1" spans="1:2">
      <c r="A1039608" s="9"/>
      <c r="B1039608" s="9"/>
    </row>
    <row r="1039609" customHeight="1" spans="1:2">
      <c r="A1039609" s="9"/>
      <c r="B1039609" s="9"/>
    </row>
    <row r="1039610" customHeight="1" spans="1:2">
      <c r="A1039610" s="9"/>
      <c r="B1039610" s="9"/>
    </row>
    <row r="1039611" customHeight="1" spans="1:2">
      <c r="A1039611" s="9"/>
      <c r="B1039611" s="9"/>
    </row>
    <row r="1039612" customHeight="1" spans="1:2">
      <c r="A1039612" s="9"/>
      <c r="B1039612" s="9"/>
    </row>
    <row r="1039613" customHeight="1" spans="1:2">
      <c r="A1039613" s="9"/>
      <c r="B1039613" s="9"/>
    </row>
    <row r="1039614" customHeight="1" spans="1:2">
      <c r="A1039614" s="9"/>
      <c r="B1039614" s="9"/>
    </row>
    <row r="1039615" customHeight="1" spans="1:2">
      <c r="A1039615" s="9"/>
      <c r="B1039615" s="9"/>
    </row>
    <row r="1039616" customHeight="1" spans="1:2">
      <c r="A1039616" s="9"/>
      <c r="B1039616" s="9"/>
    </row>
    <row r="1039617" customHeight="1" spans="1:2">
      <c r="A1039617" s="9"/>
      <c r="B1039617" s="9"/>
    </row>
    <row r="1039618" customHeight="1" spans="1:2">
      <c r="A1039618" s="9"/>
      <c r="B1039618" s="9"/>
    </row>
    <row r="1039619" customHeight="1" spans="1:2">
      <c r="A1039619" s="9"/>
      <c r="B1039619" s="9"/>
    </row>
    <row r="1039620" customHeight="1" spans="1:2">
      <c r="A1039620" s="9"/>
      <c r="B1039620" s="9"/>
    </row>
    <row r="1039621" customHeight="1" spans="1:2">
      <c r="A1039621" s="9"/>
      <c r="B1039621" s="9"/>
    </row>
    <row r="1039622" customHeight="1" spans="1:2">
      <c r="A1039622" s="9"/>
      <c r="B1039622" s="9"/>
    </row>
    <row r="1039623" customHeight="1" spans="1:2">
      <c r="A1039623" s="9"/>
      <c r="B1039623" s="9"/>
    </row>
    <row r="1039624" customHeight="1" spans="1:2">
      <c r="A1039624" s="9"/>
      <c r="B1039624" s="9"/>
    </row>
    <row r="1039625" customHeight="1" spans="1:2">
      <c r="A1039625" s="9"/>
      <c r="B1039625" s="9"/>
    </row>
    <row r="1039626" customHeight="1" spans="1:2">
      <c r="A1039626" s="9"/>
      <c r="B1039626" s="9"/>
    </row>
    <row r="1039627" customHeight="1" spans="1:2">
      <c r="A1039627" s="9"/>
      <c r="B1039627" s="9"/>
    </row>
    <row r="1039628" customHeight="1" spans="1:2">
      <c r="A1039628" s="9"/>
      <c r="B1039628" s="9"/>
    </row>
    <row r="1039629" customHeight="1" spans="1:2">
      <c r="A1039629" s="9"/>
      <c r="B1039629" s="9"/>
    </row>
    <row r="1039630" customHeight="1" spans="1:2">
      <c r="A1039630" s="9"/>
      <c r="B1039630" s="9"/>
    </row>
    <row r="1039631" customHeight="1" spans="1:2">
      <c r="A1039631" s="9"/>
      <c r="B1039631" s="9"/>
    </row>
    <row r="1039632" customHeight="1" spans="1:2">
      <c r="A1039632" s="9"/>
      <c r="B1039632" s="9"/>
    </row>
    <row r="1039633" customHeight="1" spans="1:2">
      <c r="A1039633" s="9"/>
      <c r="B1039633" s="9"/>
    </row>
    <row r="1039634" customHeight="1" spans="1:2">
      <c r="A1039634" s="9"/>
      <c r="B1039634" s="9"/>
    </row>
    <row r="1039635" customHeight="1" spans="1:2">
      <c r="A1039635" s="9"/>
      <c r="B1039635" s="9"/>
    </row>
    <row r="1039636" customHeight="1" spans="1:2">
      <c r="A1039636" s="9"/>
      <c r="B1039636" s="9"/>
    </row>
    <row r="1039637" customHeight="1" spans="1:2">
      <c r="A1039637" s="9"/>
      <c r="B1039637" s="9"/>
    </row>
    <row r="1039638" customHeight="1" spans="1:2">
      <c r="A1039638" s="9"/>
      <c r="B1039638" s="9"/>
    </row>
    <row r="1039639" customHeight="1" spans="1:2">
      <c r="A1039639" s="9"/>
      <c r="B1039639" s="9"/>
    </row>
    <row r="1039640" customHeight="1" spans="1:2">
      <c r="A1039640" s="9"/>
      <c r="B1039640" s="9"/>
    </row>
    <row r="1039641" customHeight="1" spans="1:2">
      <c r="A1039641" s="9"/>
      <c r="B1039641" s="9"/>
    </row>
    <row r="1039642" customHeight="1" spans="1:2">
      <c r="A1039642" s="9"/>
      <c r="B1039642" s="9"/>
    </row>
    <row r="1039643" customHeight="1" spans="1:2">
      <c r="A1039643" s="9"/>
      <c r="B1039643" s="9"/>
    </row>
    <row r="1039644" customHeight="1" spans="1:2">
      <c r="A1039644" s="9"/>
      <c r="B1039644" s="9"/>
    </row>
    <row r="1039645" customHeight="1" spans="1:2">
      <c r="A1039645" s="9"/>
      <c r="B1039645" s="9"/>
    </row>
    <row r="1039646" customHeight="1" spans="1:2">
      <c r="A1039646" s="9"/>
      <c r="B1039646" s="9"/>
    </row>
    <row r="1039647" customHeight="1" spans="1:2">
      <c r="A1039647" s="9"/>
      <c r="B1039647" s="9"/>
    </row>
    <row r="1039648" customHeight="1" spans="1:2">
      <c r="A1039648" s="9"/>
      <c r="B1039648" s="9"/>
    </row>
    <row r="1039649" customHeight="1" spans="1:2">
      <c r="A1039649" s="9"/>
      <c r="B1039649" s="9"/>
    </row>
    <row r="1039650" customHeight="1" spans="1:2">
      <c r="A1039650" s="9"/>
      <c r="B1039650" s="9"/>
    </row>
    <row r="1039651" customHeight="1" spans="1:2">
      <c r="A1039651" s="9"/>
      <c r="B1039651" s="9"/>
    </row>
    <row r="1039652" customHeight="1" spans="1:2">
      <c r="A1039652" s="9"/>
      <c r="B1039652" s="9"/>
    </row>
    <row r="1039653" customHeight="1" spans="1:2">
      <c r="A1039653" s="9"/>
      <c r="B1039653" s="9"/>
    </row>
    <row r="1039654" customHeight="1" spans="1:2">
      <c r="A1039654" s="9"/>
      <c r="B1039654" s="9"/>
    </row>
    <row r="1039655" customHeight="1" spans="1:2">
      <c r="A1039655" s="9"/>
      <c r="B1039655" s="9"/>
    </row>
    <row r="1039656" customHeight="1" spans="1:2">
      <c r="A1039656" s="9"/>
      <c r="B1039656" s="9"/>
    </row>
    <row r="1039657" customHeight="1" spans="1:2">
      <c r="A1039657" s="9"/>
      <c r="B1039657" s="9"/>
    </row>
    <row r="1039658" customHeight="1" spans="1:2">
      <c r="A1039658" s="9"/>
      <c r="B1039658" s="9"/>
    </row>
    <row r="1039659" customHeight="1" spans="1:2">
      <c r="A1039659" s="9"/>
      <c r="B1039659" s="9"/>
    </row>
    <row r="1039660" customHeight="1" spans="1:2">
      <c r="A1039660" s="9"/>
      <c r="B1039660" s="9"/>
    </row>
    <row r="1039661" customHeight="1" spans="1:2">
      <c r="A1039661" s="9"/>
      <c r="B1039661" s="9"/>
    </row>
    <row r="1039662" customHeight="1" spans="1:2">
      <c r="A1039662" s="9"/>
      <c r="B1039662" s="9"/>
    </row>
    <row r="1039663" customHeight="1" spans="1:2">
      <c r="A1039663" s="9"/>
      <c r="B1039663" s="9"/>
    </row>
    <row r="1039664" customHeight="1" spans="1:2">
      <c r="A1039664" s="9"/>
      <c r="B1039664" s="9"/>
    </row>
    <row r="1039665" customHeight="1" spans="1:2">
      <c r="A1039665" s="9"/>
      <c r="B1039665" s="9"/>
    </row>
    <row r="1039666" customHeight="1" spans="1:2">
      <c r="A1039666" s="9"/>
      <c r="B1039666" s="9"/>
    </row>
    <row r="1039667" customHeight="1" spans="1:2">
      <c r="A1039667" s="9"/>
      <c r="B1039667" s="9"/>
    </row>
    <row r="1039668" customHeight="1" spans="1:2">
      <c r="A1039668" s="9"/>
      <c r="B1039668" s="9"/>
    </row>
    <row r="1039669" customHeight="1" spans="1:2">
      <c r="A1039669" s="9"/>
      <c r="B1039669" s="9"/>
    </row>
    <row r="1039670" customHeight="1" spans="1:2">
      <c r="A1039670" s="9"/>
      <c r="B1039670" s="9"/>
    </row>
    <row r="1039671" customHeight="1" spans="1:2">
      <c r="A1039671" s="9"/>
      <c r="B1039671" s="9"/>
    </row>
    <row r="1039672" customHeight="1" spans="1:2">
      <c r="A1039672" s="9"/>
      <c r="B1039672" s="9"/>
    </row>
    <row r="1039673" customHeight="1" spans="1:2">
      <c r="A1039673" s="9"/>
      <c r="B1039673" s="9"/>
    </row>
    <row r="1039674" customHeight="1" spans="1:2">
      <c r="A1039674" s="9"/>
      <c r="B1039674" s="9"/>
    </row>
    <row r="1039675" customHeight="1" spans="1:2">
      <c r="A1039675" s="9"/>
      <c r="B1039675" s="9"/>
    </row>
    <row r="1039676" customHeight="1" spans="1:2">
      <c r="A1039676" s="9"/>
      <c r="B1039676" s="9"/>
    </row>
    <row r="1039677" customHeight="1" spans="1:2">
      <c r="A1039677" s="9"/>
      <c r="B1039677" s="9"/>
    </row>
    <row r="1039678" customHeight="1" spans="1:2">
      <c r="A1039678" s="9"/>
      <c r="B1039678" s="9"/>
    </row>
    <row r="1039679" customHeight="1" spans="1:2">
      <c r="A1039679" s="9"/>
      <c r="B1039679" s="9"/>
    </row>
    <row r="1039680" customHeight="1" spans="1:2">
      <c r="A1039680" s="9"/>
      <c r="B1039680" s="9"/>
    </row>
    <row r="1039681" customHeight="1" spans="1:2">
      <c r="A1039681" s="9"/>
      <c r="B1039681" s="9"/>
    </row>
    <row r="1039682" customHeight="1" spans="1:2">
      <c r="A1039682" s="9"/>
      <c r="B1039682" s="9"/>
    </row>
    <row r="1039683" customHeight="1" spans="1:2">
      <c r="A1039683" s="9"/>
      <c r="B1039683" s="9"/>
    </row>
    <row r="1039684" customHeight="1" spans="1:2">
      <c r="A1039684" s="9"/>
      <c r="B1039684" s="9"/>
    </row>
    <row r="1039685" customHeight="1" spans="1:2">
      <c r="A1039685" s="9"/>
      <c r="B1039685" s="9"/>
    </row>
    <row r="1039686" customHeight="1" spans="1:2">
      <c r="A1039686" s="9"/>
      <c r="B1039686" s="9"/>
    </row>
    <row r="1039687" customHeight="1" spans="1:2">
      <c r="A1039687" s="9"/>
      <c r="B1039687" s="9"/>
    </row>
    <row r="1039688" customHeight="1" spans="1:2">
      <c r="A1039688" s="9"/>
      <c r="B1039688" s="9"/>
    </row>
    <row r="1039689" customHeight="1" spans="1:2">
      <c r="A1039689" s="9"/>
      <c r="B1039689" s="9"/>
    </row>
    <row r="1039690" customHeight="1" spans="1:2">
      <c r="A1039690" s="9"/>
      <c r="B1039690" s="9"/>
    </row>
    <row r="1039691" customHeight="1" spans="1:2">
      <c r="A1039691" s="9"/>
      <c r="B1039691" s="9"/>
    </row>
    <row r="1039692" customHeight="1" spans="1:2">
      <c r="A1039692" s="9"/>
      <c r="B1039692" s="9"/>
    </row>
    <row r="1039693" customHeight="1" spans="1:2">
      <c r="A1039693" s="9"/>
      <c r="B1039693" s="9"/>
    </row>
    <row r="1039694" customHeight="1" spans="1:2">
      <c r="A1039694" s="9"/>
      <c r="B1039694" s="9"/>
    </row>
    <row r="1039695" customHeight="1" spans="1:2">
      <c r="A1039695" s="9"/>
      <c r="B1039695" s="9"/>
    </row>
    <row r="1039696" customHeight="1" spans="1:2">
      <c r="A1039696" s="9"/>
      <c r="B1039696" s="9"/>
    </row>
    <row r="1039697" customHeight="1" spans="1:2">
      <c r="A1039697" s="9"/>
      <c r="B1039697" s="9"/>
    </row>
    <row r="1039698" customHeight="1" spans="1:2">
      <c r="A1039698" s="9"/>
      <c r="B1039698" s="9"/>
    </row>
    <row r="1039699" customHeight="1" spans="1:2">
      <c r="A1039699" s="9"/>
      <c r="B1039699" s="9"/>
    </row>
    <row r="1039700" customHeight="1" spans="1:2">
      <c r="A1039700" s="9"/>
      <c r="B1039700" s="9"/>
    </row>
    <row r="1039701" customHeight="1" spans="1:2">
      <c r="A1039701" s="9"/>
      <c r="B1039701" s="9"/>
    </row>
    <row r="1039702" customHeight="1" spans="1:2">
      <c r="A1039702" s="9"/>
      <c r="B1039702" s="9"/>
    </row>
    <row r="1039703" customHeight="1" spans="1:2">
      <c r="A1039703" s="9"/>
      <c r="B1039703" s="9"/>
    </row>
    <row r="1039704" customHeight="1" spans="1:2">
      <c r="A1039704" s="9"/>
      <c r="B1039704" s="9"/>
    </row>
    <row r="1039705" customHeight="1" spans="1:2">
      <c r="A1039705" s="9"/>
      <c r="B1039705" s="9"/>
    </row>
    <row r="1039706" customHeight="1" spans="1:2">
      <c r="A1039706" s="9"/>
      <c r="B1039706" s="9"/>
    </row>
    <row r="1039707" customHeight="1" spans="1:2">
      <c r="A1039707" s="9"/>
      <c r="B1039707" s="9"/>
    </row>
    <row r="1039708" customHeight="1" spans="1:2">
      <c r="A1039708" s="9"/>
      <c r="B1039708" s="9"/>
    </row>
    <row r="1039709" customHeight="1" spans="1:2">
      <c r="A1039709" s="9"/>
      <c r="B1039709" s="9"/>
    </row>
    <row r="1039710" customHeight="1" spans="1:2">
      <c r="A1039710" s="9"/>
      <c r="B1039710" s="9"/>
    </row>
    <row r="1039711" customHeight="1" spans="1:2">
      <c r="A1039711" s="9"/>
      <c r="B1039711" s="9"/>
    </row>
    <row r="1039712" customHeight="1" spans="1:2">
      <c r="A1039712" s="9"/>
      <c r="B1039712" s="9"/>
    </row>
    <row r="1039713" customHeight="1" spans="1:2">
      <c r="A1039713" s="9"/>
      <c r="B1039713" s="9"/>
    </row>
    <row r="1039714" customHeight="1" spans="1:2">
      <c r="A1039714" s="9"/>
      <c r="B1039714" s="9"/>
    </row>
    <row r="1039715" customHeight="1" spans="1:2">
      <c r="A1039715" s="9"/>
      <c r="B1039715" s="9"/>
    </row>
    <row r="1039716" customHeight="1" spans="1:2">
      <c r="A1039716" s="9"/>
      <c r="B1039716" s="9"/>
    </row>
    <row r="1039717" customHeight="1" spans="1:2">
      <c r="A1039717" s="9"/>
      <c r="B1039717" s="9"/>
    </row>
    <row r="1039718" customHeight="1" spans="1:2">
      <c r="A1039718" s="9"/>
      <c r="B1039718" s="9"/>
    </row>
    <row r="1039719" customHeight="1" spans="1:2">
      <c r="A1039719" s="9"/>
      <c r="B1039719" s="9"/>
    </row>
    <row r="1039720" customHeight="1" spans="1:2">
      <c r="A1039720" s="9"/>
      <c r="B1039720" s="9"/>
    </row>
    <row r="1039721" customHeight="1" spans="1:2">
      <c r="A1039721" s="9"/>
      <c r="B1039721" s="9"/>
    </row>
    <row r="1039722" customHeight="1" spans="1:2">
      <c r="A1039722" s="9"/>
      <c r="B1039722" s="9"/>
    </row>
    <row r="1039723" customHeight="1" spans="1:2">
      <c r="A1039723" s="9"/>
      <c r="B1039723" s="9"/>
    </row>
    <row r="1039724" customHeight="1" spans="1:2">
      <c r="A1039724" s="9"/>
      <c r="B1039724" s="9"/>
    </row>
    <row r="1039725" customHeight="1" spans="1:2">
      <c r="A1039725" s="9"/>
      <c r="B1039725" s="9"/>
    </row>
    <row r="1039726" customHeight="1" spans="1:2">
      <c r="A1039726" s="9"/>
      <c r="B1039726" s="9"/>
    </row>
    <row r="1039727" customHeight="1" spans="1:2">
      <c r="A1039727" s="9"/>
      <c r="B1039727" s="9"/>
    </row>
    <row r="1039728" customHeight="1" spans="1:2">
      <c r="A1039728" s="9"/>
      <c r="B1039728" s="9"/>
    </row>
    <row r="1039729" customHeight="1" spans="1:2">
      <c r="A1039729" s="9"/>
      <c r="B1039729" s="9"/>
    </row>
    <row r="1039730" customHeight="1" spans="1:2">
      <c r="A1039730" s="9"/>
      <c r="B1039730" s="9"/>
    </row>
    <row r="1039731" customHeight="1" spans="1:2">
      <c r="A1039731" s="9"/>
      <c r="B1039731" s="9"/>
    </row>
    <row r="1039732" customHeight="1" spans="1:2">
      <c r="A1039732" s="9"/>
      <c r="B1039732" s="9"/>
    </row>
    <row r="1039733" customHeight="1" spans="1:2">
      <c r="A1039733" s="9"/>
      <c r="B1039733" s="9"/>
    </row>
    <row r="1039734" customHeight="1" spans="1:2">
      <c r="A1039734" s="9"/>
      <c r="B1039734" s="9"/>
    </row>
    <row r="1039735" customHeight="1" spans="1:2">
      <c r="A1039735" s="9"/>
      <c r="B1039735" s="9"/>
    </row>
    <row r="1039736" customHeight="1" spans="1:2">
      <c r="A1039736" s="9"/>
      <c r="B1039736" s="9"/>
    </row>
    <row r="1039737" customHeight="1" spans="1:2">
      <c r="A1039737" s="9"/>
      <c r="B1039737" s="9"/>
    </row>
    <row r="1039738" customHeight="1" spans="1:2">
      <c r="A1039738" s="9"/>
      <c r="B1039738" s="9"/>
    </row>
    <row r="1039739" customHeight="1" spans="1:2">
      <c r="A1039739" s="9"/>
      <c r="B1039739" s="9"/>
    </row>
    <row r="1039740" customHeight="1" spans="1:2">
      <c r="A1039740" s="9"/>
      <c r="B1039740" s="9"/>
    </row>
    <row r="1039741" customHeight="1" spans="1:2">
      <c r="A1039741" s="9"/>
      <c r="B1039741" s="9"/>
    </row>
    <row r="1039742" customHeight="1" spans="1:2">
      <c r="A1039742" s="9"/>
      <c r="B1039742" s="9"/>
    </row>
    <row r="1039743" customHeight="1" spans="1:2">
      <c r="A1039743" s="9"/>
      <c r="B1039743" s="9"/>
    </row>
    <row r="1039744" customHeight="1" spans="1:2">
      <c r="A1039744" s="9"/>
      <c r="B1039744" s="9"/>
    </row>
    <row r="1039745" customHeight="1" spans="1:2">
      <c r="A1039745" s="9"/>
      <c r="B1039745" s="9"/>
    </row>
    <row r="1039746" customHeight="1" spans="1:2">
      <c r="A1039746" s="9"/>
      <c r="B1039746" s="9"/>
    </row>
    <row r="1039747" customHeight="1" spans="1:2">
      <c r="A1039747" s="9"/>
      <c r="B1039747" s="9"/>
    </row>
    <row r="1039748" customHeight="1" spans="1:2">
      <c r="A1039748" s="9"/>
      <c r="B1039748" s="9"/>
    </row>
    <row r="1039749" customHeight="1" spans="1:2">
      <c r="A1039749" s="9"/>
      <c r="B1039749" s="9"/>
    </row>
    <row r="1039750" customHeight="1" spans="1:2">
      <c r="A1039750" s="9"/>
      <c r="B1039750" s="9"/>
    </row>
    <row r="1039751" customHeight="1" spans="1:2">
      <c r="A1039751" s="9"/>
      <c r="B1039751" s="9"/>
    </row>
    <row r="1039752" customHeight="1" spans="1:2">
      <c r="A1039752" s="9"/>
      <c r="B1039752" s="9"/>
    </row>
    <row r="1039753" customHeight="1" spans="1:2">
      <c r="A1039753" s="9"/>
      <c r="B1039753" s="9"/>
    </row>
    <row r="1039754" customHeight="1" spans="1:2">
      <c r="A1039754" s="9"/>
      <c r="B1039754" s="9"/>
    </row>
    <row r="1039755" customHeight="1" spans="1:2">
      <c r="A1039755" s="9"/>
      <c r="B1039755" s="9"/>
    </row>
    <row r="1039756" customHeight="1" spans="1:2">
      <c r="A1039756" s="9"/>
      <c r="B1039756" s="9"/>
    </row>
    <row r="1039757" customHeight="1" spans="1:2">
      <c r="A1039757" s="9"/>
      <c r="B1039757" s="9"/>
    </row>
    <row r="1039758" customHeight="1" spans="1:2">
      <c r="A1039758" s="9"/>
      <c r="B1039758" s="9"/>
    </row>
    <row r="1039759" customHeight="1" spans="1:2">
      <c r="A1039759" s="9"/>
      <c r="B1039759" s="9"/>
    </row>
    <row r="1039760" customHeight="1" spans="1:2">
      <c r="A1039760" s="9"/>
      <c r="B1039760" s="9"/>
    </row>
    <row r="1039761" customHeight="1" spans="1:2">
      <c r="A1039761" s="9"/>
      <c r="B1039761" s="9"/>
    </row>
    <row r="1039762" customHeight="1" spans="1:2">
      <c r="A1039762" s="9"/>
      <c r="B1039762" s="9"/>
    </row>
    <row r="1039763" customHeight="1" spans="1:2">
      <c r="A1039763" s="9"/>
      <c r="B1039763" s="9"/>
    </row>
    <row r="1039764" customHeight="1" spans="1:2">
      <c r="A1039764" s="9"/>
      <c r="B1039764" s="9"/>
    </row>
    <row r="1039765" customHeight="1" spans="1:2">
      <c r="A1039765" s="9"/>
      <c r="B1039765" s="9"/>
    </row>
    <row r="1039766" customHeight="1" spans="1:2">
      <c r="A1039766" s="9"/>
      <c r="B1039766" s="9"/>
    </row>
    <row r="1039767" customHeight="1" spans="1:2">
      <c r="A1039767" s="9"/>
      <c r="B1039767" s="9"/>
    </row>
    <row r="1039768" customHeight="1" spans="1:2">
      <c r="A1039768" s="9"/>
      <c r="B1039768" s="9"/>
    </row>
    <row r="1039769" customHeight="1" spans="1:2">
      <c r="A1039769" s="9"/>
      <c r="B1039769" s="9"/>
    </row>
    <row r="1039770" customHeight="1" spans="1:2">
      <c r="A1039770" s="9"/>
      <c r="B1039770" s="9"/>
    </row>
    <row r="1039771" customHeight="1" spans="1:2">
      <c r="A1039771" s="9"/>
      <c r="B1039771" s="9"/>
    </row>
    <row r="1039772" customHeight="1" spans="1:2">
      <c r="A1039772" s="9"/>
      <c r="B1039772" s="9"/>
    </row>
    <row r="1039773" customHeight="1" spans="1:2">
      <c r="A1039773" s="9"/>
      <c r="B1039773" s="9"/>
    </row>
    <row r="1039774" customHeight="1" spans="1:2">
      <c r="A1039774" s="9"/>
      <c r="B1039774" s="9"/>
    </row>
    <row r="1039775" customHeight="1" spans="1:2">
      <c r="A1039775" s="9"/>
      <c r="B1039775" s="9"/>
    </row>
    <row r="1039776" customHeight="1" spans="1:2">
      <c r="A1039776" s="9"/>
      <c r="B1039776" s="9"/>
    </row>
    <row r="1039777" customHeight="1" spans="1:2">
      <c r="A1039777" s="9"/>
      <c r="B1039777" s="9"/>
    </row>
    <row r="1039778" customHeight="1" spans="1:2">
      <c r="A1039778" s="9"/>
      <c r="B1039778" s="9"/>
    </row>
    <row r="1039779" customHeight="1" spans="1:2">
      <c r="A1039779" s="9"/>
      <c r="B1039779" s="9"/>
    </row>
    <row r="1039780" customHeight="1" spans="1:2">
      <c r="A1039780" s="9"/>
      <c r="B1039780" s="9"/>
    </row>
    <row r="1039781" customHeight="1" spans="1:2">
      <c r="A1039781" s="9"/>
      <c r="B1039781" s="9"/>
    </row>
    <row r="1039782" customHeight="1" spans="1:2">
      <c r="A1039782" s="9"/>
      <c r="B1039782" s="9"/>
    </row>
    <row r="1039783" customHeight="1" spans="1:2">
      <c r="A1039783" s="9"/>
      <c r="B1039783" s="9"/>
    </row>
    <row r="1039784" customHeight="1" spans="1:2">
      <c r="A1039784" s="9"/>
      <c r="B1039784" s="9"/>
    </row>
    <row r="1039785" customHeight="1" spans="1:2">
      <c r="A1039785" s="9"/>
      <c r="B1039785" s="9"/>
    </row>
    <row r="1039786" customHeight="1" spans="1:2">
      <c r="A1039786" s="9"/>
      <c r="B1039786" s="9"/>
    </row>
    <row r="1039787" customHeight="1" spans="1:2">
      <c r="A1039787" s="9"/>
      <c r="B1039787" s="9"/>
    </row>
    <row r="1039788" customHeight="1" spans="1:2">
      <c r="A1039788" s="9"/>
      <c r="B1039788" s="9"/>
    </row>
    <row r="1039789" customHeight="1" spans="1:2">
      <c r="A1039789" s="9"/>
      <c r="B1039789" s="9"/>
    </row>
    <row r="1039790" customHeight="1" spans="1:2">
      <c r="A1039790" s="9"/>
      <c r="B1039790" s="9"/>
    </row>
    <row r="1039791" customHeight="1" spans="1:2">
      <c r="A1039791" s="9"/>
      <c r="B1039791" s="9"/>
    </row>
    <row r="1039792" customHeight="1" spans="1:2">
      <c r="A1039792" s="9"/>
      <c r="B1039792" s="9"/>
    </row>
    <row r="1039793" customHeight="1" spans="1:2">
      <c r="A1039793" s="9"/>
      <c r="B1039793" s="9"/>
    </row>
    <row r="1039794" customHeight="1" spans="1:2">
      <c r="A1039794" s="9"/>
      <c r="B1039794" s="9"/>
    </row>
    <row r="1039795" customHeight="1" spans="1:2">
      <c r="A1039795" s="9"/>
      <c r="B1039795" s="9"/>
    </row>
    <row r="1039796" customHeight="1" spans="1:2">
      <c r="A1039796" s="9"/>
      <c r="B1039796" s="9"/>
    </row>
    <row r="1039797" customHeight="1" spans="1:2">
      <c r="A1039797" s="9"/>
      <c r="B1039797" s="9"/>
    </row>
    <row r="1039798" customHeight="1" spans="1:2">
      <c r="A1039798" s="9"/>
      <c r="B1039798" s="9"/>
    </row>
    <row r="1039799" customHeight="1" spans="1:2">
      <c r="A1039799" s="9"/>
      <c r="B1039799" s="9"/>
    </row>
    <row r="1039800" customHeight="1" spans="1:2">
      <c r="A1039800" s="9"/>
      <c r="B1039800" s="9"/>
    </row>
    <row r="1039801" customHeight="1" spans="1:2">
      <c r="A1039801" s="9"/>
      <c r="B1039801" s="9"/>
    </row>
    <row r="1039802" customHeight="1" spans="1:2">
      <c r="A1039802" s="9"/>
      <c r="B1039802" s="9"/>
    </row>
    <row r="1039803" customHeight="1" spans="1:2">
      <c r="A1039803" s="9"/>
      <c r="B1039803" s="9"/>
    </row>
    <row r="1039804" customHeight="1" spans="1:2">
      <c r="A1039804" s="9"/>
      <c r="B1039804" s="9"/>
    </row>
    <row r="1039805" customHeight="1" spans="1:2">
      <c r="A1039805" s="9"/>
      <c r="B1039805" s="9"/>
    </row>
    <row r="1039806" customHeight="1" spans="1:2">
      <c r="A1039806" s="9"/>
      <c r="B1039806" s="9"/>
    </row>
    <row r="1039807" customHeight="1" spans="1:2">
      <c r="A1039807" s="9"/>
      <c r="B1039807" s="9"/>
    </row>
    <row r="1039808" customHeight="1" spans="1:2">
      <c r="A1039808" s="9"/>
      <c r="B1039808" s="9"/>
    </row>
    <row r="1039809" customHeight="1" spans="1:2">
      <c r="A1039809" s="9"/>
      <c r="B1039809" s="9"/>
    </row>
    <row r="1039810" customHeight="1" spans="1:2">
      <c r="A1039810" s="9"/>
      <c r="B1039810" s="9"/>
    </row>
    <row r="1039811" customHeight="1" spans="1:2">
      <c r="A1039811" s="9"/>
      <c r="B1039811" s="9"/>
    </row>
    <row r="1039812" customHeight="1" spans="1:2">
      <c r="A1039812" s="9"/>
      <c r="B1039812" s="9"/>
    </row>
    <row r="1039813" customHeight="1" spans="1:2">
      <c r="A1039813" s="9"/>
      <c r="B1039813" s="9"/>
    </row>
    <row r="1039814" customHeight="1" spans="1:2">
      <c r="A1039814" s="9"/>
      <c r="B1039814" s="9"/>
    </row>
    <row r="1039815" customHeight="1" spans="1:2">
      <c r="A1039815" s="9"/>
      <c r="B1039815" s="9"/>
    </row>
    <row r="1039816" customHeight="1" spans="1:2">
      <c r="A1039816" s="9"/>
      <c r="B1039816" s="9"/>
    </row>
    <row r="1039817" customHeight="1" spans="1:2">
      <c r="A1039817" s="9"/>
      <c r="B1039817" s="9"/>
    </row>
    <row r="1039818" customHeight="1" spans="1:2">
      <c r="A1039818" s="9"/>
      <c r="B1039818" s="9"/>
    </row>
    <row r="1039819" customHeight="1" spans="1:2">
      <c r="A1039819" s="9"/>
      <c r="B1039819" s="9"/>
    </row>
    <row r="1039820" customHeight="1" spans="1:2">
      <c r="A1039820" s="9"/>
      <c r="B1039820" s="9"/>
    </row>
    <row r="1039821" customHeight="1" spans="1:2">
      <c r="A1039821" s="9"/>
      <c r="B1039821" s="9"/>
    </row>
    <row r="1039822" customHeight="1" spans="1:2">
      <c r="A1039822" s="9"/>
      <c r="B1039822" s="9"/>
    </row>
    <row r="1039823" customHeight="1" spans="1:2">
      <c r="A1039823" s="9"/>
      <c r="B1039823" s="9"/>
    </row>
    <row r="1039824" customHeight="1" spans="1:2">
      <c r="A1039824" s="9"/>
      <c r="B1039824" s="9"/>
    </row>
    <row r="1039825" customHeight="1" spans="1:2">
      <c r="A1039825" s="9"/>
      <c r="B1039825" s="9"/>
    </row>
    <row r="1039826" customHeight="1" spans="1:2">
      <c r="A1039826" s="9"/>
      <c r="B1039826" s="9"/>
    </row>
    <row r="1039827" customHeight="1" spans="1:2">
      <c r="A1039827" s="9"/>
      <c r="B1039827" s="9"/>
    </row>
    <row r="1039828" customHeight="1" spans="1:2">
      <c r="A1039828" s="9"/>
      <c r="B1039828" s="9"/>
    </row>
    <row r="1039829" customHeight="1" spans="1:2">
      <c r="A1039829" s="9"/>
      <c r="B1039829" s="9"/>
    </row>
    <row r="1039830" customHeight="1" spans="1:2">
      <c r="A1039830" s="9"/>
      <c r="B1039830" s="9"/>
    </row>
    <row r="1039831" customHeight="1" spans="1:2">
      <c r="A1039831" s="9"/>
      <c r="B1039831" s="9"/>
    </row>
    <row r="1039832" customHeight="1" spans="1:2">
      <c r="A1039832" s="9"/>
      <c r="B1039832" s="9"/>
    </row>
    <row r="1039833" customHeight="1" spans="1:2">
      <c r="A1039833" s="9"/>
      <c r="B1039833" s="9"/>
    </row>
    <row r="1039834" customHeight="1" spans="1:2">
      <c r="A1039834" s="9"/>
      <c r="B1039834" s="9"/>
    </row>
    <row r="1039835" customHeight="1" spans="1:2">
      <c r="A1039835" s="9"/>
      <c r="B1039835" s="9"/>
    </row>
    <row r="1039836" customHeight="1" spans="1:2">
      <c r="A1039836" s="9"/>
      <c r="B1039836" s="9"/>
    </row>
    <row r="1039837" customHeight="1" spans="1:2">
      <c r="A1039837" s="9"/>
      <c r="B1039837" s="9"/>
    </row>
    <row r="1039838" customHeight="1" spans="1:2">
      <c r="A1039838" s="9"/>
      <c r="B1039838" s="9"/>
    </row>
    <row r="1039839" customHeight="1" spans="1:2">
      <c r="A1039839" s="9"/>
      <c r="B1039839" s="9"/>
    </row>
    <row r="1039840" customHeight="1" spans="1:2">
      <c r="A1039840" s="9"/>
      <c r="B1039840" s="9"/>
    </row>
    <row r="1039841" customHeight="1" spans="1:2">
      <c r="A1039841" s="9"/>
      <c r="B1039841" s="9"/>
    </row>
    <row r="1039842" customHeight="1" spans="1:2">
      <c r="A1039842" s="9"/>
      <c r="B1039842" s="9"/>
    </row>
    <row r="1039843" customHeight="1" spans="1:2">
      <c r="A1039843" s="9"/>
      <c r="B1039843" s="9"/>
    </row>
    <row r="1039844" customHeight="1" spans="1:2">
      <c r="A1039844" s="9"/>
      <c r="B1039844" s="9"/>
    </row>
    <row r="1039845" customHeight="1" spans="1:2">
      <c r="A1039845" s="9"/>
      <c r="B1039845" s="9"/>
    </row>
    <row r="1039846" customHeight="1" spans="1:2">
      <c r="A1039846" s="9"/>
      <c r="B1039846" s="9"/>
    </row>
    <row r="1039847" customHeight="1" spans="1:2">
      <c r="A1039847" s="9"/>
      <c r="B1039847" s="9"/>
    </row>
    <row r="1039848" customHeight="1" spans="1:2">
      <c r="A1039848" s="9"/>
      <c r="B1039848" s="9"/>
    </row>
    <row r="1039849" customHeight="1" spans="1:2">
      <c r="A1039849" s="9"/>
      <c r="B1039849" s="9"/>
    </row>
    <row r="1039850" customHeight="1" spans="1:2">
      <c r="A1039850" s="9"/>
      <c r="B1039850" s="9"/>
    </row>
    <row r="1039851" customHeight="1" spans="1:2">
      <c r="A1039851" s="9"/>
      <c r="B1039851" s="9"/>
    </row>
    <row r="1039852" customHeight="1" spans="1:2">
      <c r="A1039852" s="9"/>
      <c r="B1039852" s="9"/>
    </row>
    <row r="1039853" customHeight="1" spans="1:2">
      <c r="A1039853" s="9"/>
      <c r="B1039853" s="9"/>
    </row>
    <row r="1039854" customHeight="1" spans="1:2">
      <c r="A1039854" s="9"/>
      <c r="B1039854" s="9"/>
    </row>
    <row r="1039855" customHeight="1" spans="1:2">
      <c r="A1039855" s="9"/>
      <c r="B1039855" s="9"/>
    </row>
    <row r="1039856" customHeight="1" spans="1:2">
      <c r="A1039856" s="9"/>
      <c r="B1039856" s="9"/>
    </row>
    <row r="1039857" customHeight="1" spans="1:2">
      <c r="A1039857" s="9"/>
      <c r="B1039857" s="9"/>
    </row>
    <row r="1039858" customHeight="1" spans="1:2">
      <c r="A1039858" s="9"/>
      <c r="B1039858" s="9"/>
    </row>
    <row r="1039859" customHeight="1" spans="1:2">
      <c r="A1039859" s="9"/>
      <c r="B1039859" s="9"/>
    </row>
    <row r="1039860" customHeight="1" spans="1:2">
      <c r="A1039860" s="9"/>
      <c r="B1039860" s="9"/>
    </row>
    <row r="1039861" customHeight="1" spans="1:2">
      <c r="A1039861" s="9"/>
      <c r="B1039861" s="9"/>
    </row>
    <row r="1039862" customHeight="1" spans="1:2">
      <c r="A1039862" s="9"/>
      <c r="B1039862" s="9"/>
    </row>
    <row r="1039863" customHeight="1" spans="1:2">
      <c r="A1039863" s="9"/>
      <c r="B1039863" s="9"/>
    </row>
    <row r="1039864" customHeight="1" spans="1:2">
      <c r="A1039864" s="9"/>
      <c r="B1039864" s="9"/>
    </row>
    <row r="1039865" customHeight="1" spans="1:2">
      <c r="A1039865" s="9"/>
      <c r="B1039865" s="9"/>
    </row>
    <row r="1039866" customHeight="1" spans="1:2">
      <c r="A1039866" s="9"/>
      <c r="B1039866" s="9"/>
    </row>
    <row r="1039867" customHeight="1" spans="1:2">
      <c r="A1039867" s="9"/>
      <c r="B1039867" s="9"/>
    </row>
    <row r="1039868" customHeight="1" spans="1:2">
      <c r="A1039868" s="9"/>
      <c r="B1039868" s="9"/>
    </row>
    <row r="1039869" customHeight="1" spans="1:2">
      <c r="A1039869" s="9"/>
      <c r="B1039869" s="9"/>
    </row>
    <row r="1039870" customHeight="1" spans="1:2">
      <c r="A1039870" s="9"/>
      <c r="B1039870" s="9"/>
    </row>
    <row r="1039871" customHeight="1" spans="1:2">
      <c r="A1039871" s="9"/>
      <c r="B1039871" s="9"/>
    </row>
    <row r="1039872" customHeight="1" spans="1:2">
      <c r="A1039872" s="9"/>
      <c r="B1039872" s="9"/>
    </row>
    <row r="1039873" customHeight="1" spans="1:2">
      <c r="A1039873" s="9"/>
      <c r="B1039873" s="9"/>
    </row>
    <row r="1039874" customHeight="1" spans="1:2">
      <c r="A1039874" s="9"/>
      <c r="B1039874" s="9"/>
    </row>
    <row r="1039875" customHeight="1" spans="1:2">
      <c r="A1039875" s="9"/>
      <c r="B1039875" s="9"/>
    </row>
    <row r="1039876" customHeight="1" spans="1:2">
      <c r="A1039876" s="9"/>
      <c r="B1039876" s="9"/>
    </row>
    <row r="1039877" customHeight="1" spans="1:2">
      <c r="A1039877" s="9"/>
      <c r="B1039877" s="9"/>
    </row>
    <row r="1039878" customHeight="1" spans="1:2">
      <c r="A1039878" s="9"/>
      <c r="B1039878" s="9"/>
    </row>
    <row r="1039879" customHeight="1" spans="1:2">
      <c r="A1039879" s="9"/>
      <c r="B1039879" s="9"/>
    </row>
    <row r="1039880" customHeight="1" spans="1:2">
      <c r="A1039880" s="9"/>
      <c r="B1039880" s="9"/>
    </row>
    <row r="1039881" customHeight="1" spans="1:2">
      <c r="A1039881" s="9"/>
      <c r="B1039881" s="9"/>
    </row>
    <row r="1039882" customHeight="1" spans="1:2">
      <c r="A1039882" s="9"/>
      <c r="B1039882" s="9"/>
    </row>
    <row r="1039883" customHeight="1" spans="1:2">
      <c r="A1039883" s="9"/>
      <c r="B1039883" s="9"/>
    </row>
    <row r="1039884" customHeight="1" spans="1:2">
      <c r="A1039884" s="9"/>
      <c r="B1039884" s="9"/>
    </row>
    <row r="1039885" customHeight="1" spans="1:2">
      <c r="A1039885" s="9"/>
      <c r="B1039885" s="9"/>
    </row>
    <row r="1039886" customHeight="1" spans="1:2">
      <c r="A1039886" s="9"/>
      <c r="B1039886" s="9"/>
    </row>
    <row r="1039887" customHeight="1" spans="1:2">
      <c r="A1039887" s="9"/>
      <c r="B1039887" s="9"/>
    </row>
    <row r="1039888" customHeight="1" spans="1:2">
      <c r="A1039888" s="9"/>
      <c r="B1039888" s="9"/>
    </row>
    <row r="1039889" customHeight="1" spans="1:2">
      <c r="A1039889" s="9"/>
      <c r="B1039889" s="9"/>
    </row>
    <row r="1039890" customHeight="1" spans="1:2">
      <c r="A1039890" s="9"/>
      <c r="B1039890" s="9"/>
    </row>
    <row r="1039891" customHeight="1" spans="1:2">
      <c r="A1039891" s="9"/>
      <c r="B1039891" s="9"/>
    </row>
    <row r="1039892" customHeight="1" spans="1:2">
      <c r="A1039892" s="9"/>
      <c r="B1039892" s="9"/>
    </row>
    <row r="1039893" customHeight="1" spans="1:2">
      <c r="A1039893" s="9"/>
      <c r="B1039893" s="9"/>
    </row>
    <row r="1039894" customHeight="1" spans="1:2">
      <c r="A1039894" s="9"/>
      <c r="B1039894" s="9"/>
    </row>
    <row r="1039895" customHeight="1" spans="1:2">
      <c r="A1039895" s="9"/>
      <c r="B1039895" s="9"/>
    </row>
    <row r="1039896" customHeight="1" spans="1:2">
      <c r="A1039896" s="9"/>
      <c r="B1039896" s="9"/>
    </row>
    <row r="1039897" customHeight="1" spans="1:2">
      <c r="A1039897" s="9"/>
      <c r="B1039897" s="9"/>
    </row>
    <row r="1039898" customHeight="1" spans="1:2">
      <c r="A1039898" s="9"/>
      <c r="B1039898" s="9"/>
    </row>
    <row r="1039899" customHeight="1" spans="1:2">
      <c r="A1039899" s="9"/>
      <c r="B1039899" s="9"/>
    </row>
    <row r="1039900" customHeight="1" spans="1:2">
      <c r="A1039900" s="9"/>
      <c r="B1039900" s="9"/>
    </row>
    <row r="1039901" customHeight="1" spans="1:2">
      <c r="A1039901" s="9"/>
      <c r="B1039901" s="9"/>
    </row>
    <row r="1039902" customHeight="1" spans="1:2">
      <c r="A1039902" s="9"/>
      <c r="B1039902" s="9"/>
    </row>
    <row r="1039903" customHeight="1" spans="1:2">
      <c r="A1039903" s="9"/>
      <c r="B1039903" s="9"/>
    </row>
    <row r="1039904" customHeight="1" spans="1:2">
      <c r="A1039904" s="9"/>
      <c r="B1039904" s="9"/>
    </row>
    <row r="1039905" customHeight="1" spans="1:2">
      <c r="A1039905" s="9"/>
      <c r="B1039905" s="9"/>
    </row>
    <row r="1039906" customHeight="1" spans="1:2">
      <c r="A1039906" s="9"/>
      <c r="B1039906" s="9"/>
    </row>
    <row r="1039907" customHeight="1" spans="1:2">
      <c r="A1039907" s="9"/>
      <c r="B1039907" s="9"/>
    </row>
    <row r="1039908" customHeight="1" spans="1:2">
      <c r="A1039908" s="9"/>
      <c r="B1039908" s="9"/>
    </row>
    <row r="1039909" customHeight="1" spans="1:2">
      <c r="A1039909" s="9"/>
      <c r="B1039909" s="9"/>
    </row>
    <row r="1039910" customHeight="1" spans="1:2">
      <c r="A1039910" s="9"/>
      <c r="B1039910" s="9"/>
    </row>
    <row r="1039911" customHeight="1" spans="1:2">
      <c r="A1039911" s="9"/>
      <c r="B1039911" s="9"/>
    </row>
    <row r="1039912" customHeight="1" spans="1:2">
      <c r="A1039912" s="9"/>
      <c r="B1039912" s="9"/>
    </row>
    <row r="1039913" customHeight="1" spans="1:2">
      <c r="A1039913" s="9"/>
      <c r="B1039913" s="9"/>
    </row>
    <row r="1039914" customHeight="1" spans="1:2">
      <c r="A1039914" s="9"/>
      <c r="B1039914" s="9"/>
    </row>
    <row r="1039915" customHeight="1" spans="1:2">
      <c r="A1039915" s="9"/>
      <c r="B1039915" s="9"/>
    </row>
    <row r="1039916" customHeight="1" spans="1:2">
      <c r="A1039916" s="9"/>
      <c r="B1039916" s="9"/>
    </row>
    <row r="1039917" customHeight="1" spans="1:2">
      <c r="A1039917" s="9"/>
      <c r="B1039917" s="9"/>
    </row>
    <row r="1039918" customHeight="1" spans="1:2">
      <c r="A1039918" s="9"/>
      <c r="B1039918" s="9"/>
    </row>
    <row r="1039919" customHeight="1" spans="1:2">
      <c r="A1039919" s="9"/>
      <c r="B1039919" s="9"/>
    </row>
    <row r="1039920" customHeight="1" spans="1:2">
      <c r="A1039920" s="9"/>
      <c r="B1039920" s="9"/>
    </row>
    <row r="1039921" customHeight="1" spans="1:2">
      <c r="A1039921" s="9"/>
      <c r="B1039921" s="9"/>
    </row>
    <row r="1039922" customHeight="1" spans="1:2">
      <c r="A1039922" s="9"/>
      <c r="B1039922" s="9"/>
    </row>
    <row r="1039923" customHeight="1" spans="1:2">
      <c r="A1039923" s="9"/>
      <c r="B1039923" s="9"/>
    </row>
    <row r="1039924" customHeight="1" spans="1:2">
      <c r="A1039924" s="9"/>
      <c r="B1039924" s="9"/>
    </row>
    <row r="1039925" customHeight="1" spans="1:2">
      <c r="A1039925" s="9"/>
      <c r="B1039925" s="9"/>
    </row>
    <row r="1039926" customHeight="1" spans="1:2">
      <c r="A1039926" s="9"/>
      <c r="B1039926" s="9"/>
    </row>
    <row r="1039927" customHeight="1" spans="1:2">
      <c r="A1039927" s="9"/>
      <c r="B1039927" s="9"/>
    </row>
    <row r="1039928" customHeight="1" spans="1:2">
      <c r="A1039928" s="9"/>
      <c r="B1039928" s="9"/>
    </row>
    <row r="1039929" customHeight="1" spans="1:2">
      <c r="A1039929" s="9"/>
      <c r="B1039929" s="9"/>
    </row>
    <row r="1039930" customHeight="1" spans="1:2">
      <c r="A1039930" s="9"/>
      <c r="B1039930" s="9"/>
    </row>
    <row r="1039931" customHeight="1" spans="1:2">
      <c r="A1039931" s="9"/>
      <c r="B1039931" s="9"/>
    </row>
    <row r="1039932" customHeight="1" spans="1:2">
      <c r="A1039932" s="9"/>
      <c r="B1039932" s="9"/>
    </row>
    <row r="1039933" customHeight="1" spans="1:2">
      <c r="A1039933" s="9"/>
      <c r="B1039933" s="9"/>
    </row>
    <row r="1039934" customHeight="1" spans="1:2">
      <c r="A1039934" s="9"/>
      <c r="B1039934" s="9"/>
    </row>
    <row r="1039935" customHeight="1" spans="1:2">
      <c r="A1039935" s="9"/>
      <c r="B1039935" s="9"/>
    </row>
    <row r="1039936" customHeight="1" spans="1:2">
      <c r="A1039936" s="9"/>
      <c r="B1039936" s="9"/>
    </row>
    <row r="1039937" customHeight="1" spans="1:2">
      <c r="A1039937" s="9"/>
      <c r="B1039937" s="9"/>
    </row>
    <row r="1039938" customHeight="1" spans="1:2">
      <c r="A1039938" s="9"/>
      <c r="B1039938" s="9"/>
    </row>
    <row r="1039939" customHeight="1" spans="1:2">
      <c r="A1039939" s="9"/>
      <c r="B1039939" s="9"/>
    </row>
    <row r="1039940" customHeight="1" spans="1:2">
      <c r="A1039940" s="9"/>
      <c r="B1039940" s="9"/>
    </row>
    <row r="1039941" customHeight="1" spans="1:2">
      <c r="A1039941" s="9"/>
      <c r="B1039941" s="9"/>
    </row>
    <row r="1039942" customHeight="1" spans="1:2">
      <c r="A1039942" s="9"/>
      <c r="B1039942" s="9"/>
    </row>
    <row r="1039943" customHeight="1" spans="1:2">
      <c r="A1039943" s="9"/>
      <c r="B1039943" s="9"/>
    </row>
    <row r="1039944" customHeight="1" spans="1:2">
      <c r="A1039944" s="9"/>
      <c r="B1039944" s="9"/>
    </row>
    <row r="1039945" customHeight="1" spans="1:2">
      <c r="A1039945" s="9"/>
      <c r="B1039945" s="9"/>
    </row>
    <row r="1039946" customHeight="1" spans="1:2">
      <c r="A1039946" s="9"/>
      <c r="B1039946" s="9"/>
    </row>
    <row r="1039947" customHeight="1" spans="1:2">
      <c r="A1039947" s="9"/>
      <c r="B1039947" s="9"/>
    </row>
    <row r="1039948" customHeight="1" spans="1:2">
      <c r="A1039948" s="9"/>
      <c r="B1039948" s="9"/>
    </row>
    <row r="1039949" customHeight="1" spans="1:2">
      <c r="A1039949" s="9"/>
      <c r="B1039949" s="9"/>
    </row>
    <row r="1039950" customHeight="1" spans="1:2">
      <c r="A1039950" s="9"/>
      <c r="B1039950" s="9"/>
    </row>
    <row r="1039951" customHeight="1" spans="1:2">
      <c r="A1039951" s="9"/>
      <c r="B1039951" s="9"/>
    </row>
    <row r="1039952" customHeight="1" spans="1:2">
      <c r="A1039952" s="9"/>
      <c r="B1039952" s="9"/>
    </row>
    <row r="1039953" customHeight="1" spans="1:2">
      <c r="A1039953" s="9"/>
      <c r="B1039953" s="9"/>
    </row>
    <row r="1039954" customHeight="1" spans="1:2">
      <c r="A1039954" s="9"/>
      <c r="B1039954" s="9"/>
    </row>
    <row r="1039955" customHeight="1" spans="1:2">
      <c r="A1039955" s="9"/>
      <c r="B1039955" s="9"/>
    </row>
    <row r="1039956" customHeight="1" spans="1:2">
      <c r="A1039956" s="9"/>
      <c r="B1039956" s="9"/>
    </row>
    <row r="1039957" customHeight="1" spans="1:2">
      <c r="A1039957" s="9"/>
      <c r="B1039957" s="9"/>
    </row>
    <row r="1039958" customHeight="1" spans="1:2">
      <c r="A1039958" s="9"/>
      <c r="B1039958" s="9"/>
    </row>
    <row r="1039959" customHeight="1" spans="1:2">
      <c r="A1039959" s="9"/>
      <c r="B1039959" s="9"/>
    </row>
    <row r="1039960" customHeight="1" spans="1:2">
      <c r="A1039960" s="9"/>
      <c r="B1039960" s="9"/>
    </row>
    <row r="1039961" customHeight="1" spans="1:2">
      <c r="A1039961" s="9"/>
      <c r="B1039961" s="9"/>
    </row>
    <row r="1039962" customHeight="1" spans="1:2">
      <c r="A1039962" s="9"/>
      <c r="B1039962" s="9"/>
    </row>
    <row r="1039963" customHeight="1" spans="1:2">
      <c r="A1039963" s="9"/>
      <c r="B1039963" s="9"/>
    </row>
    <row r="1039964" customHeight="1" spans="1:2">
      <c r="A1039964" s="9"/>
      <c r="B1039964" s="9"/>
    </row>
    <row r="1039965" customHeight="1" spans="1:2">
      <c r="A1039965" s="9"/>
      <c r="B1039965" s="9"/>
    </row>
    <row r="1039966" customHeight="1" spans="1:2">
      <c r="A1039966" s="9"/>
      <c r="B1039966" s="9"/>
    </row>
    <row r="1039967" customHeight="1" spans="1:2">
      <c r="A1039967" s="9"/>
      <c r="B1039967" s="9"/>
    </row>
    <row r="1039968" customHeight="1" spans="1:2">
      <c r="A1039968" s="9"/>
      <c r="B1039968" s="9"/>
    </row>
    <row r="1039969" customHeight="1" spans="1:2">
      <c r="A1039969" s="9"/>
      <c r="B1039969" s="9"/>
    </row>
    <row r="1039970" customHeight="1" spans="1:2">
      <c r="A1039970" s="9"/>
      <c r="B1039970" s="9"/>
    </row>
    <row r="1039971" customHeight="1" spans="1:2">
      <c r="A1039971" s="9"/>
      <c r="B1039971" s="9"/>
    </row>
    <row r="1039972" customHeight="1" spans="1:2">
      <c r="A1039972" s="9"/>
      <c r="B1039972" s="9"/>
    </row>
    <row r="1039973" customHeight="1" spans="1:2">
      <c r="A1039973" s="9"/>
      <c r="B1039973" s="9"/>
    </row>
    <row r="1039974" customHeight="1" spans="1:2">
      <c r="A1039974" s="9"/>
      <c r="B1039974" s="9"/>
    </row>
    <row r="1039975" customHeight="1" spans="1:2">
      <c r="A1039975" s="9"/>
      <c r="B1039975" s="9"/>
    </row>
    <row r="1039976" customHeight="1" spans="1:2">
      <c r="A1039976" s="9"/>
      <c r="B1039976" s="9"/>
    </row>
    <row r="1039977" customHeight="1" spans="1:2">
      <c r="A1039977" s="9"/>
      <c r="B1039977" s="9"/>
    </row>
    <row r="1039978" customHeight="1" spans="1:2">
      <c r="A1039978" s="9"/>
      <c r="B1039978" s="9"/>
    </row>
    <row r="1039979" customHeight="1" spans="1:2">
      <c r="A1039979" s="9"/>
      <c r="B1039979" s="9"/>
    </row>
    <row r="1039980" customHeight="1" spans="1:2">
      <c r="A1039980" s="9"/>
      <c r="B1039980" s="9"/>
    </row>
    <row r="1039981" customHeight="1" spans="1:2">
      <c r="A1039981" s="9"/>
      <c r="B1039981" s="9"/>
    </row>
    <row r="1039982" customHeight="1" spans="1:2">
      <c r="A1039982" s="9"/>
      <c r="B1039982" s="9"/>
    </row>
    <row r="1039983" customHeight="1" spans="1:2">
      <c r="A1039983" s="9"/>
      <c r="B1039983" s="9"/>
    </row>
    <row r="1039984" customHeight="1" spans="1:2">
      <c r="A1039984" s="9"/>
      <c r="B1039984" s="9"/>
    </row>
    <row r="1039985" customHeight="1" spans="1:2">
      <c r="A1039985" s="9"/>
      <c r="B1039985" s="9"/>
    </row>
    <row r="1039986" customHeight="1" spans="1:2">
      <c r="A1039986" s="9"/>
      <c r="B1039986" s="9"/>
    </row>
    <row r="1039987" customHeight="1" spans="1:2">
      <c r="A1039987" s="9"/>
      <c r="B1039987" s="9"/>
    </row>
    <row r="1039988" customHeight="1" spans="1:2">
      <c r="A1039988" s="9"/>
      <c r="B1039988" s="9"/>
    </row>
    <row r="1039989" customHeight="1" spans="1:2">
      <c r="A1039989" s="9"/>
      <c r="B1039989" s="9"/>
    </row>
    <row r="1039990" customHeight="1" spans="1:2">
      <c r="A1039990" s="9"/>
      <c r="B1039990" s="9"/>
    </row>
    <row r="1039991" customHeight="1" spans="1:2">
      <c r="A1039991" s="9"/>
      <c r="B1039991" s="9"/>
    </row>
    <row r="1039992" customHeight="1" spans="1:2">
      <c r="A1039992" s="9"/>
      <c r="B1039992" s="9"/>
    </row>
    <row r="1039993" customHeight="1" spans="1:2">
      <c r="A1039993" s="9"/>
      <c r="B1039993" s="9"/>
    </row>
    <row r="1039994" customHeight="1" spans="1:2">
      <c r="A1039994" s="9"/>
      <c r="B1039994" s="9"/>
    </row>
    <row r="1039995" customHeight="1" spans="1:2">
      <c r="A1039995" s="9"/>
      <c r="B1039995" s="9"/>
    </row>
    <row r="1039996" customHeight="1" spans="1:2">
      <c r="A1039996" s="9"/>
      <c r="B1039996" s="9"/>
    </row>
    <row r="1039997" customHeight="1" spans="1:2">
      <c r="A1039997" s="9"/>
      <c r="B1039997" s="9"/>
    </row>
    <row r="1039998" customHeight="1" spans="1:2">
      <c r="A1039998" s="9"/>
      <c r="B1039998" s="9"/>
    </row>
    <row r="1039999" customHeight="1" spans="1:2">
      <c r="A1039999" s="9"/>
      <c r="B1039999" s="9"/>
    </row>
    <row r="1040000" customHeight="1" spans="1:2">
      <c r="A1040000" s="9"/>
      <c r="B1040000" s="9"/>
    </row>
    <row r="1040001" customHeight="1" spans="1:2">
      <c r="A1040001" s="9"/>
      <c r="B1040001" s="9"/>
    </row>
    <row r="1040002" customHeight="1" spans="1:2">
      <c r="A1040002" s="9"/>
      <c r="B1040002" s="9"/>
    </row>
    <row r="1040003" customHeight="1" spans="1:2">
      <c r="A1040003" s="9"/>
      <c r="B1040003" s="9"/>
    </row>
    <row r="1040004" customHeight="1" spans="1:2">
      <c r="A1040004" s="9"/>
      <c r="B1040004" s="9"/>
    </row>
    <row r="1040005" customHeight="1" spans="1:2">
      <c r="A1040005" s="9"/>
      <c r="B1040005" s="9"/>
    </row>
    <row r="1040006" customHeight="1" spans="1:2">
      <c r="A1040006" s="9"/>
      <c r="B1040006" s="9"/>
    </row>
    <row r="1040007" customHeight="1" spans="1:2">
      <c r="A1040007" s="9"/>
      <c r="B1040007" s="9"/>
    </row>
    <row r="1040008" customHeight="1" spans="1:2">
      <c r="A1040008" s="9"/>
      <c r="B1040008" s="9"/>
    </row>
    <row r="1040009" customHeight="1" spans="1:2">
      <c r="A1040009" s="9"/>
      <c r="B1040009" s="9"/>
    </row>
    <row r="1040010" customHeight="1" spans="1:2">
      <c r="A1040010" s="9"/>
      <c r="B1040010" s="9"/>
    </row>
    <row r="1040011" customHeight="1" spans="1:2">
      <c r="A1040011" s="9"/>
      <c r="B1040011" s="9"/>
    </row>
    <row r="1040012" customHeight="1" spans="1:2">
      <c r="A1040012" s="9"/>
      <c r="B1040012" s="9"/>
    </row>
    <row r="1040013" customHeight="1" spans="1:2">
      <c r="A1040013" s="9"/>
      <c r="B1040013" s="9"/>
    </row>
    <row r="1040014" customHeight="1" spans="1:2">
      <c r="A1040014" s="9"/>
      <c r="B1040014" s="9"/>
    </row>
    <row r="1040015" customHeight="1" spans="1:2">
      <c r="A1040015" s="9"/>
      <c r="B1040015" s="9"/>
    </row>
    <row r="1040016" customHeight="1" spans="1:2">
      <c r="A1040016" s="9"/>
      <c r="B1040016" s="9"/>
    </row>
    <row r="1040017" customHeight="1" spans="1:2">
      <c r="A1040017" s="9"/>
      <c r="B1040017" s="9"/>
    </row>
    <row r="1040018" customHeight="1" spans="1:2">
      <c r="A1040018" s="9"/>
      <c r="B1040018" s="9"/>
    </row>
    <row r="1040019" customHeight="1" spans="1:2">
      <c r="A1040019" s="9"/>
      <c r="B1040019" s="9"/>
    </row>
    <row r="1040020" customHeight="1" spans="1:2">
      <c r="A1040020" s="9"/>
      <c r="B1040020" s="9"/>
    </row>
    <row r="1040021" customHeight="1" spans="1:2">
      <c r="A1040021" s="9"/>
      <c r="B1040021" s="9"/>
    </row>
    <row r="1040022" customHeight="1" spans="1:2">
      <c r="A1040022" s="9"/>
      <c r="B1040022" s="9"/>
    </row>
    <row r="1040023" customHeight="1" spans="1:2">
      <c r="A1040023" s="9"/>
      <c r="B1040023" s="9"/>
    </row>
    <row r="1040024" customHeight="1" spans="1:2">
      <c r="A1040024" s="9"/>
      <c r="B1040024" s="9"/>
    </row>
    <row r="1040025" customHeight="1" spans="1:2">
      <c r="A1040025" s="9"/>
      <c r="B1040025" s="9"/>
    </row>
    <row r="1040026" customHeight="1" spans="1:2">
      <c r="A1040026" s="9"/>
      <c r="B1040026" s="9"/>
    </row>
    <row r="1040027" customHeight="1" spans="1:2">
      <c r="A1040027" s="9"/>
      <c r="B1040027" s="9"/>
    </row>
    <row r="1040028" customHeight="1" spans="1:2">
      <c r="A1040028" s="9"/>
      <c r="B1040028" s="9"/>
    </row>
    <row r="1040029" customHeight="1" spans="1:2">
      <c r="A1040029" s="9"/>
      <c r="B1040029" s="9"/>
    </row>
    <row r="1040030" customHeight="1" spans="1:2">
      <c r="A1040030" s="9"/>
      <c r="B1040030" s="9"/>
    </row>
    <row r="1040031" customHeight="1" spans="1:2">
      <c r="A1040031" s="9"/>
      <c r="B1040031" s="9"/>
    </row>
    <row r="1040032" customHeight="1" spans="1:2">
      <c r="A1040032" s="9"/>
      <c r="B1040032" s="9"/>
    </row>
    <row r="1040033" customHeight="1" spans="1:2">
      <c r="A1040033" s="9"/>
      <c r="B1040033" s="9"/>
    </row>
    <row r="1040034" customHeight="1" spans="1:2">
      <c r="A1040034" s="9"/>
      <c r="B1040034" s="9"/>
    </row>
    <row r="1040035" customHeight="1" spans="1:2">
      <c r="A1040035" s="9"/>
      <c r="B1040035" s="9"/>
    </row>
    <row r="1040036" customHeight="1" spans="1:2">
      <c r="A1040036" s="9"/>
      <c r="B1040036" s="9"/>
    </row>
    <row r="1040037" customHeight="1" spans="1:2">
      <c r="A1040037" s="9"/>
      <c r="B1040037" s="9"/>
    </row>
    <row r="1040038" customHeight="1" spans="1:2">
      <c r="A1040038" s="9"/>
      <c r="B1040038" s="9"/>
    </row>
    <row r="1040039" customHeight="1" spans="1:2">
      <c r="A1040039" s="9"/>
      <c r="B1040039" s="9"/>
    </row>
    <row r="1040040" customHeight="1" spans="1:2">
      <c r="A1040040" s="9"/>
      <c r="B1040040" s="9"/>
    </row>
    <row r="1040041" customHeight="1" spans="1:2">
      <c r="A1040041" s="9"/>
      <c r="B1040041" s="9"/>
    </row>
    <row r="1040042" customHeight="1" spans="1:2">
      <c r="A1040042" s="9"/>
      <c r="B1040042" s="9"/>
    </row>
    <row r="1040043" customHeight="1" spans="1:2">
      <c r="A1040043" s="9"/>
      <c r="B1040043" s="9"/>
    </row>
    <row r="1040044" customHeight="1" spans="1:2">
      <c r="A1040044" s="9"/>
      <c r="B1040044" s="9"/>
    </row>
    <row r="1040045" customHeight="1" spans="1:2">
      <c r="A1040045" s="9"/>
      <c r="B1040045" s="9"/>
    </row>
    <row r="1040046" customHeight="1" spans="1:2">
      <c r="A1040046" s="9"/>
      <c r="B1040046" s="9"/>
    </row>
    <row r="1040047" customHeight="1" spans="1:2">
      <c r="A1040047" s="9"/>
      <c r="B1040047" s="9"/>
    </row>
    <row r="1040048" customHeight="1" spans="1:2">
      <c r="A1040048" s="9"/>
      <c r="B1040048" s="9"/>
    </row>
    <row r="1040049" customHeight="1" spans="1:2">
      <c r="A1040049" s="9"/>
      <c r="B1040049" s="9"/>
    </row>
    <row r="1040050" customHeight="1" spans="1:2">
      <c r="A1040050" s="9"/>
      <c r="B1040050" s="9"/>
    </row>
    <row r="1040051" customHeight="1" spans="1:2">
      <c r="A1040051" s="9"/>
      <c r="B1040051" s="9"/>
    </row>
    <row r="1040052" customHeight="1" spans="1:2">
      <c r="A1040052" s="9"/>
      <c r="B1040052" s="9"/>
    </row>
    <row r="1040053" customHeight="1" spans="1:2">
      <c r="A1040053" s="9"/>
      <c r="B1040053" s="9"/>
    </row>
    <row r="1040054" customHeight="1" spans="1:2">
      <c r="A1040054" s="9"/>
      <c r="B1040054" s="9"/>
    </row>
    <row r="1040055" customHeight="1" spans="1:2">
      <c r="A1040055" s="9"/>
      <c r="B1040055" s="9"/>
    </row>
    <row r="1040056" customHeight="1" spans="1:2">
      <c r="A1040056" s="9"/>
      <c r="B1040056" s="9"/>
    </row>
    <row r="1040057" customHeight="1" spans="1:2">
      <c r="A1040057" s="9"/>
      <c r="B1040057" s="9"/>
    </row>
    <row r="1040058" customHeight="1" spans="1:2">
      <c r="A1040058" s="9"/>
      <c r="B1040058" s="9"/>
    </row>
    <row r="1040059" customHeight="1" spans="1:2">
      <c r="A1040059" s="9"/>
      <c r="B1040059" s="9"/>
    </row>
    <row r="1040060" customHeight="1" spans="1:2">
      <c r="A1040060" s="9"/>
      <c r="B1040060" s="9"/>
    </row>
    <row r="1040061" customHeight="1" spans="1:2">
      <c r="A1040061" s="9"/>
      <c r="B1040061" s="9"/>
    </row>
    <row r="1040062" customHeight="1" spans="1:2">
      <c r="A1040062" s="9"/>
      <c r="B1040062" s="9"/>
    </row>
    <row r="1040063" customHeight="1" spans="1:2">
      <c r="A1040063" s="9"/>
      <c r="B1040063" s="9"/>
    </row>
    <row r="1040064" customHeight="1" spans="1:2">
      <c r="A1040064" s="9"/>
      <c r="B1040064" s="9"/>
    </row>
    <row r="1040065" customHeight="1" spans="1:2">
      <c r="A1040065" s="9"/>
      <c r="B1040065" s="9"/>
    </row>
    <row r="1040066" customHeight="1" spans="1:2">
      <c r="A1040066" s="9"/>
      <c r="B1040066" s="9"/>
    </row>
    <row r="1040067" customHeight="1" spans="1:2">
      <c r="A1040067" s="9"/>
      <c r="B1040067" s="9"/>
    </row>
    <row r="1040068" customHeight="1" spans="1:2">
      <c r="A1040068" s="9"/>
      <c r="B1040068" s="9"/>
    </row>
    <row r="1040069" customHeight="1" spans="1:2">
      <c r="A1040069" s="9"/>
      <c r="B1040069" s="9"/>
    </row>
    <row r="1040070" customHeight="1" spans="1:2">
      <c r="A1040070" s="9"/>
      <c r="B1040070" s="9"/>
    </row>
    <row r="1040071" customHeight="1" spans="1:2">
      <c r="A1040071" s="9"/>
      <c r="B1040071" s="9"/>
    </row>
    <row r="1040072" customHeight="1" spans="1:2">
      <c r="A1040072" s="9"/>
      <c r="B1040072" s="9"/>
    </row>
    <row r="1040073" customHeight="1" spans="1:2">
      <c r="A1040073" s="9"/>
      <c r="B1040073" s="9"/>
    </row>
    <row r="1040074" customHeight="1" spans="1:2">
      <c r="A1040074" s="9"/>
      <c r="B1040074" s="9"/>
    </row>
    <row r="1040075" customHeight="1" spans="1:2">
      <c r="A1040075" s="9"/>
      <c r="B1040075" s="9"/>
    </row>
    <row r="1040076" customHeight="1" spans="1:2">
      <c r="A1040076" s="9"/>
      <c r="B1040076" s="9"/>
    </row>
    <row r="1040077" customHeight="1" spans="1:2">
      <c r="A1040077" s="9"/>
      <c r="B1040077" s="9"/>
    </row>
    <row r="1040078" customHeight="1" spans="1:2">
      <c r="A1040078" s="9"/>
      <c r="B1040078" s="9"/>
    </row>
    <row r="1040079" customHeight="1" spans="1:2">
      <c r="A1040079" s="9"/>
      <c r="B1040079" s="9"/>
    </row>
    <row r="1040080" customHeight="1" spans="1:2">
      <c r="A1040080" s="9"/>
      <c r="B1040080" s="9"/>
    </row>
    <row r="1040081" customHeight="1" spans="1:2">
      <c r="A1040081" s="9"/>
      <c r="B1040081" s="9"/>
    </row>
    <row r="1040082" customHeight="1" spans="1:2">
      <c r="A1040082" s="9"/>
      <c r="B1040082" s="9"/>
    </row>
    <row r="1040083" customHeight="1" spans="1:2">
      <c r="A1040083" s="9"/>
      <c r="B1040083" s="9"/>
    </row>
    <row r="1040084" customHeight="1" spans="1:2">
      <c r="A1040084" s="9"/>
      <c r="B1040084" s="9"/>
    </row>
    <row r="1040085" customHeight="1" spans="1:2">
      <c r="A1040085" s="9"/>
      <c r="B1040085" s="9"/>
    </row>
    <row r="1040086" customHeight="1" spans="1:2">
      <c r="A1040086" s="9"/>
      <c r="B1040086" s="9"/>
    </row>
    <row r="1040087" customHeight="1" spans="1:2">
      <c r="A1040087" s="9"/>
      <c r="B1040087" s="9"/>
    </row>
    <row r="1040088" customHeight="1" spans="1:2">
      <c r="A1040088" s="9"/>
      <c r="B1040088" s="9"/>
    </row>
    <row r="1040089" customHeight="1" spans="1:2">
      <c r="A1040089" s="9"/>
      <c r="B1040089" s="9"/>
    </row>
    <row r="1040090" customHeight="1" spans="1:2">
      <c r="A1040090" s="9"/>
      <c r="B1040090" s="9"/>
    </row>
    <row r="1040091" customHeight="1" spans="1:2">
      <c r="A1040091" s="9"/>
      <c r="B1040091" s="9"/>
    </row>
    <row r="1040092" customHeight="1" spans="1:2">
      <c r="A1040092" s="9"/>
      <c r="B1040092" s="9"/>
    </row>
    <row r="1040093" customHeight="1" spans="1:2">
      <c r="A1040093" s="9"/>
      <c r="B1040093" s="9"/>
    </row>
    <row r="1040094" customHeight="1" spans="1:2">
      <c r="A1040094" s="9"/>
      <c r="B1040094" s="9"/>
    </row>
    <row r="1040095" customHeight="1" spans="1:2">
      <c r="A1040095" s="9"/>
      <c r="B1040095" s="9"/>
    </row>
    <row r="1040096" customHeight="1" spans="1:2">
      <c r="A1040096" s="9"/>
      <c r="B1040096" s="9"/>
    </row>
    <row r="1040097" customHeight="1" spans="1:2">
      <c r="A1040097" s="9"/>
      <c r="B1040097" s="9"/>
    </row>
    <row r="1040098" customHeight="1" spans="1:2">
      <c r="A1040098" s="9"/>
      <c r="B1040098" s="9"/>
    </row>
    <row r="1040099" customHeight="1" spans="1:2">
      <c r="A1040099" s="9"/>
      <c r="B1040099" s="9"/>
    </row>
    <row r="1040100" customHeight="1" spans="1:2">
      <c r="A1040100" s="9"/>
      <c r="B1040100" s="9"/>
    </row>
    <row r="1040101" customHeight="1" spans="1:2">
      <c r="A1040101" s="9"/>
      <c r="B1040101" s="9"/>
    </row>
    <row r="1040102" customHeight="1" spans="1:2">
      <c r="A1040102" s="9"/>
      <c r="B1040102" s="9"/>
    </row>
    <row r="1040103" customHeight="1" spans="1:2">
      <c r="A1040103" s="9"/>
      <c r="B1040103" s="9"/>
    </row>
    <row r="1040104" customHeight="1" spans="1:2">
      <c r="A1040104" s="9"/>
      <c r="B1040104" s="9"/>
    </row>
    <row r="1040105" customHeight="1" spans="1:2">
      <c r="A1040105" s="9"/>
      <c r="B1040105" s="9"/>
    </row>
    <row r="1040106" customHeight="1" spans="1:2">
      <c r="A1040106" s="9"/>
      <c r="B1040106" s="9"/>
    </row>
    <row r="1040107" customHeight="1" spans="1:2">
      <c r="A1040107" s="9"/>
      <c r="B1040107" s="9"/>
    </row>
    <row r="1040108" customHeight="1" spans="1:2">
      <c r="A1040108" s="9"/>
      <c r="B1040108" s="9"/>
    </row>
    <row r="1040109" customHeight="1" spans="1:2">
      <c r="A1040109" s="9"/>
      <c r="B1040109" s="9"/>
    </row>
    <row r="1040110" customHeight="1" spans="1:2">
      <c r="A1040110" s="9"/>
      <c r="B1040110" s="9"/>
    </row>
    <row r="1040111" customHeight="1" spans="1:2">
      <c r="A1040111" s="9"/>
      <c r="B1040111" s="9"/>
    </row>
    <row r="1040112" customHeight="1" spans="1:2">
      <c r="A1040112" s="9"/>
      <c r="B1040112" s="9"/>
    </row>
    <row r="1040113" customHeight="1" spans="1:2">
      <c r="A1040113" s="9"/>
      <c r="B1040113" s="9"/>
    </row>
    <row r="1040114" customHeight="1" spans="1:2">
      <c r="A1040114" s="9"/>
      <c r="B1040114" s="9"/>
    </row>
    <row r="1040115" customHeight="1" spans="1:2">
      <c r="A1040115" s="9"/>
      <c r="B1040115" s="9"/>
    </row>
    <row r="1040116" customHeight="1" spans="1:2">
      <c r="A1040116" s="9"/>
      <c r="B1040116" s="9"/>
    </row>
    <row r="1040117" customHeight="1" spans="1:2">
      <c r="A1040117" s="9"/>
      <c r="B1040117" s="9"/>
    </row>
    <row r="1040118" customHeight="1" spans="1:2">
      <c r="A1040118" s="9"/>
      <c r="B1040118" s="9"/>
    </row>
    <row r="1040119" customHeight="1" spans="1:2">
      <c r="A1040119" s="9"/>
      <c r="B1040119" s="9"/>
    </row>
    <row r="1040120" customHeight="1" spans="1:2">
      <c r="A1040120" s="9"/>
      <c r="B1040120" s="9"/>
    </row>
    <row r="1040121" customHeight="1" spans="1:2">
      <c r="A1040121" s="9"/>
      <c r="B1040121" s="9"/>
    </row>
    <row r="1040122" customHeight="1" spans="1:2">
      <c r="A1040122" s="9"/>
      <c r="B1040122" s="9"/>
    </row>
    <row r="1040123" customHeight="1" spans="1:2">
      <c r="A1040123" s="9"/>
      <c r="B1040123" s="9"/>
    </row>
    <row r="1040124" customHeight="1" spans="1:2">
      <c r="A1040124" s="9"/>
      <c r="B1040124" s="9"/>
    </row>
    <row r="1040125" customHeight="1" spans="1:2">
      <c r="A1040125" s="9"/>
      <c r="B1040125" s="9"/>
    </row>
    <row r="1040126" customHeight="1" spans="1:2">
      <c r="A1040126" s="9"/>
      <c r="B1040126" s="9"/>
    </row>
    <row r="1040127" customHeight="1" spans="1:2">
      <c r="A1040127" s="9"/>
      <c r="B1040127" s="9"/>
    </row>
    <row r="1040128" customHeight="1" spans="1:2">
      <c r="A1040128" s="9"/>
      <c r="B1040128" s="9"/>
    </row>
    <row r="1040129" customHeight="1" spans="1:2">
      <c r="A1040129" s="9"/>
      <c r="B1040129" s="9"/>
    </row>
    <row r="1040130" customHeight="1" spans="1:2">
      <c r="A1040130" s="9"/>
      <c r="B1040130" s="9"/>
    </row>
    <row r="1040131" customHeight="1" spans="1:2">
      <c r="A1040131" s="9"/>
      <c r="B1040131" s="9"/>
    </row>
    <row r="1040132" customHeight="1" spans="1:2">
      <c r="A1040132" s="9"/>
      <c r="B1040132" s="9"/>
    </row>
    <row r="1040133" customHeight="1" spans="1:2">
      <c r="A1040133" s="9"/>
      <c r="B1040133" s="9"/>
    </row>
    <row r="1040134" customHeight="1" spans="1:2">
      <c r="A1040134" s="9"/>
      <c r="B1040134" s="9"/>
    </row>
    <row r="1040135" customHeight="1" spans="1:2">
      <c r="A1040135" s="9"/>
      <c r="B1040135" s="9"/>
    </row>
    <row r="1040136" customHeight="1" spans="1:2">
      <c r="A1040136" s="9"/>
      <c r="B1040136" s="9"/>
    </row>
    <row r="1040137" customHeight="1" spans="1:2">
      <c r="A1040137" s="9"/>
      <c r="B1040137" s="9"/>
    </row>
    <row r="1040138" customHeight="1" spans="1:2">
      <c r="A1040138" s="9"/>
      <c r="B1040138" s="9"/>
    </row>
    <row r="1040139" customHeight="1" spans="1:2">
      <c r="A1040139" s="9"/>
      <c r="B1040139" s="9"/>
    </row>
    <row r="1040140" customHeight="1" spans="1:2">
      <c r="A1040140" s="9"/>
      <c r="B1040140" s="9"/>
    </row>
    <row r="1040141" customHeight="1" spans="1:2">
      <c r="A1040141" s="9"/>
      <c r="B1040141" s="9"/>
    </row>
    <row r="1040142" customHeight="1" spans="1:2">
      <c r="A1040142" s="9"/>
      <c r="B1040142" s="9"/>
    </row>
    <row r="1040143" customHeight="1" spans="1:2">
      <c r="A1040143" s="9"/>
      <c r="B1040143" s="9"/>
    </row>
    <row r="1040144" customHeight="1" spans="1:2">
      <c r="A1040144" s="9"/>
      <c r="B1040144" s="9"/>
    </row>
    <row r="1040145" customHeight="1" spans="1:2">
      <c r="A1040145" s="9"/>
      <c r="B1040145" s="9"/>
    </row>
    <row r="1040146" customHeight="1" spans="1:2">
      <c r="A1040146" s="9"/>
      <c r="B1040146" s="9"/>
    </row>
    <row r="1040147" customHeight="1" spans="1:2">
      <c r="A1040147" s="9"/>
      <c r="B1040147" s="9"/>
    </row>
    <row r="1040148" customHeight="1" spans="1:2">
      <c r="A1040148" s="9"/>
      <c r="B1040148" s="9"/>
    </row>
    <row r="1040149" customHeight="1" spans="1:2">
      <c r="A1040149" s="9"/>
      <c r="B1040149" s="9"/>
    </row>
    <row r="1040150" customHeight="1" spans="1:2">
      <c r="A1040150" s="9"/>
      <c r="B1040150" s="9"/>
    </row>
    <row r="1040151" customHeight="1" spans="1:2">
      <c r="A1040151" s="9"/>
      <c r="B1040151" s="9"/>
    </row>
    <row r="1040152" customHeight="1" spans="1:2">
      <c r="A1040152" s="9"/>
      <c r="B1040152" s="9"/>
    </row>
    <row r="1040153" customHeight="1" spans="1:2">
      <c r="A1040153" s="9"/>
      <c r="B1040153" s="9"/>
    </row>
    <row r="1040154" customHeight="1" spans="1:2">
      <c r="A1040154" s="9"/>
      <c r="B1040154" s="9"/>
    </row>
    <row r="1040155" customHeight="1" spans="1:2">
      <c r="A1040155" s="9"/>
      <c r="B1040155" s="9"/>
    </row>
    <row r="1040156" customHeight="1" spans="1:2">
      <c r="A1040156" s="9"/>
      <c r="B1040156" s="9"/>
    </row>
    <row r="1040157" customHeight="1" spans="1:2">
      <c r="A1040157" s="9"/>
      <c r="B1040157" s="9"/>
    </row>
    <row r="1040158" customHeight="1" spans="1:2">
      <c r="A1040158" s="9"/>
      <c r="B1040158" s="9"/>
    </row>
    <row r="1040159" customHeight="1" spans="1:2">
      <c r="A1040159" s="9"/>
      <c r="B1040159" s="9"/>
    </row>
    <row r="1040160" customHeight="1" spans="1:2">
      <c r="A1040160" s="9"/>
      <c r="B1040160" s="9"/>
    </row>
    <row r="1040161" customHeight="1" spans="1:2">
      <c r="A1040161" s="9"/>
      <c r="B1040161" s="9"/>
    </row>
    <row r="1040162" customHeight="1" spans="1:2">
      <c r="A1040162" s="9"/>
      <c r="B1040162" s="9"/>
    </row>
    <row r="1040163" customHeight="1" spans="1:2">
      <c r="A1040163" s="9"/>
      <c r="B1040163" s="9"/>
    </row>
    <row r="1040164" customHeight="1" spans="1:2">
      <c r="A1040164" s="9"/>
      <c r="B1040164" s="9"/>
    </row>
    <row r="1040165" customHeight="1" spans="1:2">
      <c r="A1040165" s="9"/>
      <c r="B1040165" s="9"/>
    </row>
    <row r="1040166" customHeight="1" spans="1:2">
      <c r="A1040166" s="9"/>
      <c r="B1040166" s="9"/>
    </row>
    <row r="1040167" customHeight="1" spans="1:2">
      <c r="A1040167" s="9"/>
      <c r="B1040167" s="9"/>
    </row>
    <row r="1040168" customHeight="1" spans="1:2">
      <c r="A1040168" s="9"/>
      <c r="B1040168" s="9"/>
    </row>
    <row r="1040169" customHeight="1" spans="1:2">
      <c r="A1040169" s="9"/>
      <c r="B1040169" s="9"/>
    </row>
    <row r="1040170" customHeight="1" spans="1:2">
      <c r="A1040170" s="9"/>
      <c r="B1040170" s="9"/>
    </row>
    <row r="1040171" customHeight="1" spans="1:2">
      <c r="A1040171" s="9"/>
      <c r="B1040171" s="9"/>
    </row>
    <row r="1040172" customHeight="1" spans="1:2">
      <c r="A1040172" s="9"/>
      <c r="B1040172" s="9"/>
    </row>
    <row r="1040173" customHeight="1" spans="1:2">
      <c r="A1040173" s="9"/>
      <c r="B1040173" s="9"/>
    </row>
    <row r="1040174" customHeight="1" spans="1:2">
      <c r="A1040174" s="9"/>
      <c r="B1040174" s="9"/>
    </row>
    <row r="1040175" customHeight="1" spans="1:2">
      <c r="A1040175" s="9"/>
      <c r="B1040175" s="9"/>
    </row>
    <row r="1040176" customHeight="1" spans="1:2">
      <c r="A1040176" s="9"/>
      <c r="B1040176" s="9"/>
    </row>
    <row r="1040177" customHeight="1" spans="1:2">
      <c r="A1040177" s="9"/>
      <c r="B1040177" s="9"/>
    </row>
    <row r="1040178" customHeight="1" spans="1:2">
      <c r="A1040178" s="9"/>
      <c r="B1040178" s="9"/>
    </row>
    <row r="1040179" customHeight="1" spans="1:2">
      <c r="A1040179" s="9"/>
      <c r="B1040179" s="9"/>
    </row>
    <row r="1040180" customHeight="1" spans="1:2">
      <c r="A1040180" s="9"/>
      <c r="B1040180" s="9"/>
    </row>
    <row r="1040181" customHeight="1" spans="1:2">
      <c r="A1040181" s="9"/>
      <c r="B1040181" s="9"/>
    </row>
    <row r="1040182" customHeight="1" spans="1:2">
      <c r="A1040182" s="9"/>
      <c r="B1040182" s="9"/>
    </row>
    <row r="1040183" customHeight="1" spans="1:2">
      <c r="A1040183" s="9"/>
      <c r="B1040183" s="9"/>
    </row>
    <row r="1040184" customHeight="1" spans="1:2">
      <c r="A1040184" s="9"/>
      <c r="B1040184" s="9"/>
    </row>
    <row r="1040185" customHeight="1" spans="1:2">
      <c r="A1040185" s="9"/>
      <c r="B1040185" s="9"/>
    </row>
    <row r="1040186" customHeight="1" spans="1:2">
      <c r="A1040186" s="9"/>
      <c r="B1040186" s="9"/>
    </row>
    <row r="1040187" customHeight="1" spans="1:2">
      <c r="A1040187" s="9"/>
      <c r="B1040187" s="9"/>
    </row>
    <row r="1040188" customHeight="1" spans="1:2">
      <c r="A1040188" s="9"/>
      <c r="B1040188" s="9"/>
    </row>
    <row r="1040189" customHeight="1" spans="1:2">
      <c r="A1040189" s="9"/>
      <c r="B1040189" s="9"/>
    </row>
    <row r="1040190" customHeight="1" spans="1:2">
      <c r="A1040190" s="9"/>
      <c r="B1040190" s="9"/>
    </row>
    <row r="1040191" customHeight="1" spans="1:2">
      <c r="A1040191" s="9"/>
      <c r="B1040191" s="9"/>
    </row>
    <row r="1040192" customHeight="1" spans="1:2">
      <c r="A1040192" s="9"/>
      <c r="B1040192" s="9"/>
    </row>
    <row r="1040193" customHeight="1" spans="1:2">
      <c r="A1040193" s="9"/>
      <c r="B1040193" s="9"/>
    </row>
    <row r="1040194" customHeight="1" spans="1:2">
      <c r="A1040194" s="9"/>
      <c r="B1040194" s="9"/>
    </row>
    <row r="1040195" customHeight="1" spans="1:2">
      <c r="A1040195" s="9"/>
      <c r="B1040195" s="9"/>
    </row>
    <row r="1040196" customHeight="1" spans="1:2">
      <c r="A1040196" s="9"/>
      <c r="B1040196" s="9"/>
    </row>
    <row r="1040197" customHeight="1" spans="1:2">
      <c r="A1040197" s="9"/>
      <c r="B1040197" s="9"/>
    </row>
    <row r="1040198" customHeight="1" spans="1:2">
      <c r="A1040198" s="9"/>
      <c r="B1040198" s="9"/>
    </row>
    <row r="1040199" customHeight="1" spans="1:2">
      <c r="A1040199" s="9"/>
      <c r="B1040199" s="9"/>
    </row>
    <row r="1040200" customHeight="1" spans="1:2">
      <c r="A1040200" s="9"/>
      <c r="B1040200" s="9"/>
    </row>
    <row r="1040201" customHeight="1" spans="1:2">
      <c r="A1040201" s="9"/>
      <c r="B1040201" s="9"/>
    </row>
    <row r="1040202" customHeight="1" spans="1:2">
      <c r="A1040202" s="9"/>
      <c r="B1040202" s="9"/>
    </row>
    <row r="1040203" customHeight="1" spans="1:2">
      <c r="A1040203" s="9"/>
      <c r="B1040203" s="9"/>
    </row>
    <row r="1040204" customHeight="1" spans="1:2">
      <c r="A1040204" s="9"/>
      <c r="B1040204" s="9"/>
    </row>
    <row r="1040205" customHeight="1" spans="1:2">
      <c r="A1040205" s="9"/>
      <c r="B1040205" s="9"/>
    </row>
    <row r="1040206" customHeight="1" spans="1:2">
      <c r="A1040206" s="9"/>
      <c r="B1040206" s="9"/>
    </row>
    <row r="1040207" customHeight="1" spans="1:2">
      <c r="A1040207" s="9"/>
      <c r="B1040207" s="9"/>
    </row>
    <row r="1040208" customHeight="1" spans="1:2">
      <c r="A1040208" s="9"/>
      <c r="B1040208" s="9"/>
    </row>
    <row r="1040209" customHeight="1" spans="1:2">
      <c r="A1040209" s="9"/>
      <c r="B1040209" s="9"/>
    </row>
    <row r="1040210" customHeight="1" spans="1:2">
      <c r="A1040210" s="9"/>
      <c r="B1040210" s="9"/>
    </row>
    <row r="1040211" customHeight="1" spans="1:2">
      <c r="A1040211" s="9"/>
      <c r="B1040211" s="9"/>
    </row>
    <row r="1040212" customHeight="1" spans="1:2">
      <c r="A1040212" s="9"/>
      <c r="B1040212" s="9"/>
    </row>
    <row r="1040213" customHeight="1" spans="1:2">
      <c r="A1040213" s="9"/>
      <c r="B1040213" s="9"/>
    </row>
    <row r="1040214" customHeight="1" spans="1:2">
      <c r="A1040214" s="9"/>
      <c r="B1040214" s="9"/>
    </row>
    <row r="1040215" customHeight="1" spans="1:2">
      <c r="A1040215" s="9"/>
      <c r="B1040215" s="9"/>
    </row>
    <row r="1040216" customHeight="1" spans="1:2">
      <c r="A1040216" s="9"/>
      <c r="B1040216" s="9"/>
    </row>
    <row r="1040217" customHeight="1" spans="1:2">
      <c r="A1040217" s="9"/>
      <c r="B1040217" s="9"/>
    </row>
    <row r="1040218" customHeight="1" spans="1:2">
      <c r="A1040218" s="9"/>
      <c r="B1040218" s="9"/>
    </row>
    <row r="1040219" customHeight="1" spans="1:2">
      <c r="A1040219" s="9"/>
      <c r="B1040219" s="9"/>
    </row>
    <row r="1040220" customHeight="1" spans="1:2">
      <c r="A1040220" s="9"/>
      <c r="B1040220" s="9"/>
    </row>
    <row r="1040221" customHeight="1" spans="1:2">
      <c r="A1040221" s="9"/>
      <c r="B1040221" s="9"/>
    </row>
    <row r="1040222" customHeight="1" spans="1:2">
      <c r="A1040222" s="9"/>
      <c r="B1040222" s="9"/>
    </row>
    <row r="1040223" customHeight="1" spans="1:2">
      <c r="A1040223" s="9"/>
      <c r="B1040223" s="9"/>
    </row>
    <row r="1040224" customHeight="1" spans="1:2">
      <c r="A1040224" s="9"/>
      <c r="B1040224" s="9"/>
    </row>
    <row r="1040225" customHeight="1" spans="1:2">
      <c r="A1040225" s="9"/>
      <c r="B1040225" s="9"/>
    </row>
    <row r="1040226" customHeight="1" spans="1:2">
      <c r="A1040226" s="9"/>
      <c r="B1040226" s="9"/>
    </row>
    <row r="1040227" customHeight="1" spans="1:2">
      <c r="A1040227" s="9"/>
      <c r="B1040227" s="9"/>
    </row>
    <row r="1040228" customHeight="1" spans="1:2">
      <c r="A1040228" s="9"/>
      <c r="B1040228" s="9"/>
    </row>
    <row r="1040229" customHeight="1" spans="1:2">
      <c r="A1040229" s="9"/>
      <c r="B1040229" s="9"/>
    </row>
    <row r="1040230" customHeight="1" spans="1:2">
      <c r="A1040230" s="9"/>
      <c r="B1040230" s="9"/>
    </row>
    <row r="1040231" customHeight="1" spans="1:2">
      <c r="A1040231" s="9"/>
      <c r="B1040231" s="9"/>
    </row>
    <row r="1040232" customHeight="1" spans="1:2">
      <c r="A1040232" s="9"/>
      <c r="B1040232" s="9"/>
    </row>
    <row r="1040233" customHeight="1" spans="1:2">
      <c r="A1040233" s="9"/>
      <c r="B1040233" s="9"/>
    </row>
    <row r="1040234" customHeight="1" spans="1:2">
      <c r="A1040234" s="9"/>
      <c r="B1040234" s="9"/>
    </row>
    <row r="1040235" customHeight="1" spans="1:2">
      <c r="A1040235" s="9"/>
      <c r="B1040235" s="9"/>
    </row>
    <row r="1040236" customHeight="1" spans="1:2">
      <c r="A1040236" s="9"/>
      <c r="B1040236" s="9"/>
    </row>
    <row r="1040237" customHeight="1" spans="1:2">
      <c r="A1040237" s="9"/>
      <c r="B1040237" s="9"/>
    </row>
    <row r="1040238" customHeight="1" spans="1:2">
      <c r="A1040238" s="9"/>
      <c r="B1040238" s="9"/>
    </row>
    <row r="1040239" customHeight="1" spans="1:2">
      <c r="A1040239" s="9"/>
      <c r="B1040239" s="9"/>
    </row>
    <row r="1040240" customHeight="1" spans="1:2">
      <c r="A1040240" s="9"/>
      <c r="B1040240" s="9"/>
    </row>
    <row r="1040241" customHeight="1" spans="1:2">
      <c r="A1040241" s="9"/>
      <c r="B1040241" s="9"/>
    </row>
    <row r="1040242" customHeight="1" spans="1:2">
      <c r="A1040242" s="9"/>
      <c r="B1040242" s="9"/>
    </row>
    <row r="1040243" customHeight="1" spans="1:2">
      <c r="A1040243" s="9"/>
      <c r="B1040243" s="9"/>
    </row>
    <row r="1040244" customHeight="1" spans="1:2">
      <c r="A1040244" s="9"/>
      <c r="B1040244" s="9"/>
    </row>
    <row r="1040245" customHeight="1" spans="1:2">
      <c r="A1040245" s="9"/>
      <c r="B1040245" s="9"/>
    </row>
    <row r="1040246" customHeight="1" spans="1:2">
      <c r="A1040246" s="9"/>
      <c r="B1040246" s="9"/>
    </row>
    <row r="1040247" customHeight="1" spans="1:2">
      <c r="A1040247" s="9"/>
      <c r="B1040247" s="9"/>
    </row>
    <row r="1040248" customHeight="1" spans="1:2">
      <c r="A1040248" s="9"/>
      <c r="B1040248" s="9"/>
    </row>
    <row r="1040249" customHeight="1" spans="1:2">
      <c r="A1040249" s="9"/>
      <c r="B1040249" s="9"/>
    </row>
    <row r="1040250" customHeight="1" spans="1:2">
      <c r="A1040250" s="9"/>
      <c r="B1040250" s="9"/>
    </row>
    <row r="1040251" customHeight="1" spans="1:2">
      <c r="A1040251" s="9"/>
      <c r="B1040251" s="9"/>
    </row>
    <row r="1040252" customHeight="1" spans="1:2">
      <c r="A1040252" s="9"/>
      <c r="B1040252" s="9"/>
    </row>
    <row r="1040253" customHeight="1" spans="1:2">
      <c r="A1040253" s="9"/>
      <c r="B1040253" s="9"/>
    </row>
    <row r="1040254" customHeight="1" spans="1:2">
      <c r="A1040254" s="9"/>
      <c r="B1040254" s="9"/>
    </row>
    <row r="1040255" customHeight="1" spans="1:2">
      <c r="A1040255" s="9"/>
      <c r="B1040255" s="9"/>
    </row>
    <row r="1040256" customHeight="1" spans="1:2">
      <c r="A1040256" s="9"/>
      <c r="B1040256" s="9"/>
    </row>
    <row r="1040257" customHeight="1" spans="1:2">
      <c r="A1040257" s="9"/>
      <c r="B1040257" s="9"/>
    </row>
    <row r="1040258" customHeight="1" spans="1:2">
      <c r="A1040258" s="9"/>
      <c r="B1040258" s="9"/>
    </row>
    <row r="1040259" customHeight="1" spans="1:2">
      <c r="A1040259" s="9"/>
      <c r="B1040259" s="9"/>
    </row>
    <row r="1040260" customHeight="1" spans="1:2">
      <c r="A1040260" s="9"/>
      <c r="B1040260" s="9"/>
    </row>
    <row r="1040261" customHeight="1" spans="1:2">
      <c r="A1040261" s="9"/>
      <c r="B1040261" s="9"/>
    </row>
    <row r="1040262" customHeight="1" spans="1:2">
      <c r="A1040262" s="9"/>
      <c r="B1040262" s="9"/>
    </row>
    <row r="1040263" customHeight="1" spans="1:2">
      <c r="A1040263" s="9"/>
      <c r="B1040263" s="9"/>
    </row>
    <row r="1040264" customHeight="1" spans="1:2">
      <c r="A1040264" s="9"/>
      <c r="B1040264" s="9"/>
    </row>
    <row r="1040265" customHeight="1" spans="1:2">
      <c r="A1040265" s="9"/>
      <c r="B1040265" s="9"/>
    </row>
    <row r="1040266" customHeight="1" spans="1:2">
      <c r="A1040266" s="9"/>
      <c r="B1040266" s="9"/>
    </row>
    <row r="1040267" customHeight="1" spans="1:2">
      <c r="A1040267" s="9"/>
      <c r="B1040267" s="9"/>
    </row>
    <row r="1040268" customHeight="1" spans="1:2">
      <c r="A1040268" s="9"/>
      <c r="B1040268" s="9"/>
    </row>
    <row r="1040269" customHeight="1" spans="1:2">
      <c r="A1040269" s="9"/>
      <c r="B1040269" s="9"/>
    </row>
    <row r="1040270" customHeight="1" spans="1:2">
      <c r="A1040270" s="9"/>
      <c r="B1040270" s="9"/>
    </row>
    <row r="1040271" customHeight="1" spans="1:2">
      <c r="A1040271" s="9"/>
      <c r="B1040271" s="9"/>
    </row>
    <row r="1040272" customHeight="1" spans="1:2">
      <c r="A1040272" s="9"/>
      <c r="B1040272" s="9"/>
    </row>
    <row r="1040273" customHeight="1" spans="1:2">
      <c r="A1040273" s="9"/>
      <c r="B1040273" s="9"/>
    </row>
    <row r="1040274" customHeight="1" spans="1:2">
      <c r="A1040274" s="9"/>
      <c r="B1040274" s="9"/>
    </row>
    <row r="1040275" customHeight="1" spans="1:2">
      <c r="A1040275" s="9"/>
      <c r="B1040275" s="9"/>
    </row>
    <row r="1040276" customHeight="1" spans="1:2">
      <c r="A1040276" s="9"/>
      <c r="B1040276" s="9"/>
    </row>
    <row r="1040277" customHeight="1" spans="1:2">
      <c r="A1040277" s="9"/>
      <c r="B1040277" s="9"/>
    </row>
    <row r="1040278" customHeight="1" spans="1:2">
      <c r="A1040278" s="9"/>
      <c r="B1040278" s="9"/>
    </row>
    <row r="1040279" customHeight="1" spans="1:2">
      <c r="A1040279" s="9"/>
      <c r="B1040279" s="9"/>
    </row>
    <row r="1040280" customHeight="1" spans="1:2">
      <c r="A1040280" s="9"/>
      <c r="B1040280" s="9"/>
    </row>
    <row r="1040281" customHeight="1" spans="1:2">
      <c r="A1040281" s="9"/>
      <c r="B1040281" s="9"/>
    </row>
    <row r="1040282" customHeight="1" spans="1:2">
      <c r="A1040282" s="9"/>
      <c r="B1040282" s="9"/>
    </row>
    <row r="1040283" customHeight="1" spans="1:2">
      <c r="A1040283" s="9"/>
      <c r="B1040283" s="9"/>
    </row>
    <row r="1040284" customHeight="1" spans="1:2">
      <c r="A1040284" s="9"/>
      <c r="B1040284" s="9"/>
    </row>
    <row r="1040285" customHeight="1" spans="1:2">
      <c r="A1040285" s="9"/>
      <c r="B1040285" s="9"/>
    </row>
    <row r="1040286" customHeight="1" spans="1:2">
      <c r="A1040286" s="9"/>
      <c r="B1040286" s="9"/>
    </row>
    <row r="1040287" customHeight="1" spans="1:2">
      <c r="A1040287" s="9"/>
      <c r="B1040287" s="9"/>
    </row>
    <row r="1040288" customHeight="1" spans="1:2">
      <c r="A1040288" s="9"/>
      <c r="B1040288" s="9"/>
    </row>
    <row r="1040289" customHeight="1" spans="1:2">
      <c r="A1040289" s="9"/>
      <c r="B1040289" s="9"/>
    </row>
    <row r="1040290" customHeight="1" spans="1:2">
      <c r="A1040290" s="9"/>
      <c r="B1040290" s="9"/>
    </row>
    <row r="1040291" customHeight="1" spans="1:2">
      <c r="A1040291" s="9"/>
      <c r="B1040291" s="9"/>
    </row>
    <row r="1040292" customHeight="1" spans="1:2">
      <c r="A1040292" s="9"/>
      <c r="B1040292" s="9"/>
    </row>
    <row r="1040293" customHeight="1" spans="1:2">
      <c r="A1040293" s="9"/>
      <c r="B1040293" s="9"/>
    </row>
    <row r="1040294" customHeight="1" spans="1:2">
      <c r="A1040294" s="9"/>
      <c r="B1040294" s="9"/>
    </row>
    <row r="1040295" customHeight="1" spans="1:2">
      <c r="A1040295" s="9"/>
      <c r="B1040295" s="9"/>
    </row>
    <row r="1040296" customHeight="1" spans="1:2">
      <c r="A1040296" s="9"/>
      <c r="B1040296" s="9"/>
    </row>
    <row r="1040297" customHeight="1" spans="1:2">
      <c r="A1040297" s="9"/>
      <c r="B1040297" s="9"/>
    </row>
    <row r="1040298" customHeight="1" spans="1:2">
      <c r="A1040298" s="9"/>
      <c r="B1040298" s="9"/>
    </row>
    <row r="1040299" customHeight="1" spans="1:2">
      <c r="A1040299" s="9"/>
      <c r="B1040299" s="9"/>
    </row>
    <row r="1040300" customHeight="1" spans="1:2">
      <c r="A1040300" s="9"/>
      <c r="B1040300" s="9"/>
    </row>
    <row r="1040301" customHeight="1" spans="1:2">
      <c r="A1040301" s="9"/>
      <c r="B1040301" s="9"/>
    </row>
    <row r="1040302" customHeight="1" spans="1:2">
      <c r="A1040302" s="9"/>
      <c r="B1040302" s="9"/>
    </row>
    <row r="1040303" customHeight="1" spans="1:2">
      <c r="A1040303" s="9"/>
      <c r="B1040303" s="9"/>
    </row>
    <row r="1040304" customHeight="1" spans="1:2">
      <c r="A1040304" s="9"/>
      <c r="B1040304" s="9"/>
    </row>
    <row r="1040305" customHeight="1" spans="1:2">
      <c r="A1040305" s="9"/>
      <c r="B1040305" s="9"/>
    </row>
    <row r="1040306" customHeight="1" spans="1:2">
      <c r="A1040306" s="9"/>
      <c r="B1040306" s="9"/>
    </row>
    <row r="1040307" customHeight="1" spans="1:2">
      <c r="A1040307" s="9"/>
      <c r="B1040307" s="9"/>
    </row>
    <row r="1040308" customHeight="1" spans="1:2">
      <c r="A1040308" s="9"/>
      <c r="B1040308" s="9"/>
    </row>
    <row r="1040309" customHeight="1" spans="1:2">
      <c r="A1040309" s="9"/>
      <c r="B1040309" s="9"/>
    </row>
    <row r="1040310" customHeight="1" spans="1:2">
      <c r="A1040310" s="9"/>
      <c r="B1040310" s="9"/>
    </row>
    <row r="1040311" customHeight="1" spans="1:2">
      <c r="A1040311" s="9"/>
      <c r="B1040311" s="9"/>
    </row>
    <row r="1040312" customHeight="1" spans="1:2">
      <c r="A1040312" s="9"/>
      <c r="B1040312" s="9"/>
    </row>
    <row r="1040313" customHeight="1" spans="1:2">
      <c r="A1040313" s="9"/>
      <c r="B1040313" s="9"/>
    </row>
    <row r="1040314" customHeight="1" spans="1:2">
      <c r="A1040314" s="9"/>
      <c r="B1040314" s="9"/>
    </row>
    <row r="1040315" customHeight="1" spans="1:2">
      <c r="A1040315" s="9"/>
      <c r="B1040315" s="9"/>
    </row>
    <row r="1040316" customHeight="1" spans="1:2">
      <c r="A1040316" s="9"/>
      <c r="B1040316" s="9"/>
    </row>
    <row r="1040317" customHeight="1" spans="1:2">
      <c r="A1040317" s="9"/>
      <c r="B1040317" s="9"/>
    </row>
    <row r="1040318" customHeight="1" spans="1:2">
      <c r="A1040318" s="9"/>
      <c r="B1040318" s="9"/>
    </row>
    <row r="1040319" customHeight="1" spans="1:2">
      <c r="A1040319" s="9"/>
      <c r="B1040319" s="9"/>
    </row>
    <row r="1040320" customHeight="1" spans="1:2">
      <c r="A1040320" s="9"/>
      <c r="B1040320" s="9"/>
    </row>
    <row r="1040321" customHeight="1" spans="1:2">
      <c r="A1040321" s="9"/>
      <c r="B1040321" s="9"/>
    </row>
    <row r="1040322" customHeight="1" spans="1:2">
      <c r="A1040322" s="9"/>
      <c r="B1040322" s="9"/>
    </row>
    <row r="1040323" customHeight="1" spans="1:2">
      <c r="A1040323" s="9"/>
      <c r="B1040323" s="9"/>
    </row>
    <row r="1040324" customHeight="1" spans="1:2">
      <c r="A1040324" s="9"/>
      <c r="B1040324" s="9"/>
    </row>
    <row r="1040325" customHeight="1" spans="1:2">
      <c r="A1040325" s="9"/>
      <c r="B1040325" s="9"/>
    </row>
    <row r="1040326" customHeight="1" spans="1:2">
      <c r="A1040326" s="9"/>
      <c r="B1040326" s="9"/>
    </row>
    <row r="1040327" customHeight="1" spans="1:2">
      <c r="A1040327" s="9"/>
      <c r="B1040327" s="9"/>
    </row>
    <row r="1040328" customHeight="1" spans="1:2">
      <c r="A1040328" s="9"/>
      <c r="B1040328" s="9"/>
    </row>
    <row r="1040329" customHeight="1" spans="1:2">
      <c r="A1040329" s="9"/>
      <c r="B1040329" s="9"/>
    </row>
    <row r="1040330" customHeight="1" spans="1:2">
      <c r="A1040330" s="9"/>
      <c r="B1040330" s="9"/>
    </row>
    <row r="1040331" customHeight="1" spans="1:2">
      <c r="A1040331" s="9"/>
      <c r="B1040331" s="9"/>
    </row>
    <row r="1040332" customHeight="1" spans="1:2">
      <c r="A1040332" s="9"/>
      <c r="B1040332" s="9"/>
    </row>
    <row r="1040333" customHeight="1" spans="1:2">
      <c r="A1040333" s="9"/>
      <c r="B1040333" s="9"/>
    </row>
    <row r="1040334" customHeight="1" spans="1:2">
      <c r="A1040334" s="9"/>
      <c r="B1040334" s="9"/>
    </row>
    <row r="1040335" customHeight="1" spans="1:2">
      <c r="A1040335" s="9"/>
      <c r="B1040335" s="9"/>
    </row>
    <row r="1040336" customHeight="1" spans="1:2">
      <c r="A1040336" s="9"/>
      <c r="B1040336" s="9"/>
    </row>
    <row r="1040337" customHeight="1" spans="1:2">
      <c r="A1040337" s="9"/>
      <c r="B1040337" s="9"/>
    </row>
    <row r="1040338" customHeight="1" spans="1:2">
      <c r="A1040338" s="9"/>
      <c r="B1040338" s="9"/>
    </row>
    <row r="1040339" customHeight="1" spans="1:2">
      <c r="A1040339" s="9"/>
      <c r="B1040339" s="9"/>
    </row>
    <row r="1040340" customHeight="1" spans="1:2">
      <c r="A1040340" s="9"/>
      <c r="B1040340" s="9"/>
    </row>
    <row r="1040341" customHeight="1" spans="1:2">
      <c r="A1040341" s="9"/>
      <c r="B1040341" s="9"/>
    </row>
    <row r="1040342" customHeight="1" spans="1:2">
      <c r="A1040342" s="9"/>
      <c r="B1040342" s="9"/>
    </row>
    <row r="1040343" customHeight="1" spans="1:2">
      <c r="A1040343" s="9"/>
      <c r="B1040343" s="9"/>
    </row>
    <row r="1040344" customHeight="1" spans="1:2">
      <c r="A1040344" s="9"/>
      <c r="B1040344" s="9"/>
    </row>
    <row r="1040345" customHeight="1" spans="1:2">
      <c r="A1040345" s="9"/>
      <c r="B1040345" s="9"/>
    </row>
    <row r="1040346" customHeight="1" spans="1:2">
      <c r="A1040346" s="9"/>
      <c r="B1040346" s="9"/>
    </row>
    <row r="1040347" customHeight="1" spans="1:2">
      <c r="A1040347" s="9"/>
      <c r="B1040347" s="9"/>
    </row>
    <row r="1040348" customHeight="1" spans="1:2">
      <c r="A1040348" s="9"/>
      <c r="B1040348" s="9"/>
    </row>
    <row r="1040349" customHeight="1" spans="1:2">
      <c r="A1040349" s="9"/>
      <c r="B1040349" s="9"/>
    </row>
    <row r="1040350" customHeight="1" spans="1:2">
      <c r="A1040350" s="9"/>
      <c r="B1040350" s="9"/>
    </row>
    <row r="1040351" customHeight="1" spans="1:2">
      <c r="A1040351" s="9"/>
      <c r="B1040351" s="9"/>
    </row>
    <row r="1040352" customHeight="1" spans="1:2">
      <c r="A1040352" s="9"/>
      <c r="B1040352" s="9"/>
    </row>
    <row r="1040353" customHeight="1" spans="1:2">
      <c r="A1040353" s="9"/>
      <c r="B1040353" s="9"/>
    </row>
    <row r="1040354" customHeight="1" spans="1:2">
      <c r="A1040354" s="9"/>
      <c r="B1040354" s="9"/>
    </row>
    <row r="1040355" customHeight="1" spans="1:2">
      <c r="A1040355" s="9"/>
      <c r="B1040355" s="9"/>
    </row>
    <row r="1040356" customHeight="1" spans="1:2">
      <c r="A1040356" s="9"/>
      <c r="B1040356" s="9"/>
    </row>
    <row r="1040357" customHeight="1" spans="1:2">
      <c r="A1040357" s="9"/>
      <c r="B1040357" s="9"/>
    </row>
    <row r="1040358" customHeight="1" spans="1:2">
      <c r="A1040358" s="9"/>
      <c r="B1040358" s="9"/>
    </row>
    <row r="1040359" customHeight="1" spans="1:2">
      <c r="A1040359" s="9"/>
      <c r="B1040359" s="9"/>
    </row>
    <row r="1040360" customHeight="1" spans="1:2">
      <c r="A1040360" s="9"/>
      <c r="B1040360" s="9"/>
    </row>
    <row r="1040361" customHeight="1" spans="1:2">
      <c r="A1040361" s="9"/>
      <c r="B1040361" s="9"/>
    </row>
    <row r="1040362" customHeight="1" spans="1:2">
      <c r="A1040362" s="9"/>
      <c r="B1040362" s="9"/>
    </row>
    <row r="1040363" customHeight="1" spans="1:2">
      <c r="A1040363" s="9"/>
      <c r="B1040363" s="9"/>
    </row>
    <row r="1040364" customHeight="1" spans="1:2">
      <c r="A1040364" s="9"/>
      <c r="B1040364" s="9"/>
    </row>
    <row r="1040365" customHeight="1" spans="1:2">
      <c r="A1040365" s="9"/>
      <c r="B1040365" s="9"/>
    </row>
    <row r="1040366" customHeight="1" spans="1:2">
      <c r="A1040366" s="9"/>
      <c r="B1040366" s="9"/>
    </row>
    <row r="1040367" customHeight="1" spans="1:2">
      <c r="A1040367" s="9"/>
      <c r="B1040367" s="9"/>
    </row>
    <row r="1040368" customHeight="1" spans="1:2">
      <c r="A1040368" s="9"/>
      <c r="B1040368" s="9"/>
    </row>
    <row r="1040369" customHeight="1" spans="1:2">
      <c r="A1040369" s="9"/>
      <c r="B1040369" s="9"/>
    </row>
    <row r="1040370" customHeight="1" spans="1:2">
      <c r="A1040370" s="9"/>
      <c r="B1040370" s="9"/>
    </row>
    <row r="1040371" customHeight="1" spans="1:2">
      <c r="A1040371" s="9"/>
      <c r="B1040371" s="9"/>
    </row>
    <row r="1040372" customHeight="1" spans="1:2">
      <c r="A1040372" s="9"/>
      <c r="B1040372" s="9"/>
    </row>
    <row r="1040373" customHeight="1" spans="1:2">
      <c r="A1040373" s="9"/>
      <c r="B1040373" s="9"/>
    </row>
    <row r="1040374" customHeight="1" spans="1:2">
      <c r="A1040374" s="9"/>
      <c r="B1040374" s="9"/>
    </row>
    <row r="1040375" customHeight="1" spans="1:2">
      <c r="A1040375" s="9"/>
      <c r="B1040375" s="9"/>
    </row>
    <row r="1040376" customHeight="1" spans="1:2">
      <c r="A1040376" s="9"/>
      <c r="B1040376" s="9"/>
    </row>
    <row r="1040377" customHeight="1" spans="1:2">
      <c r="A1040377" s="9"/>
      <c r="B1040377" s="9"/>
    </row>
    <row r="1040378" customHeight="1" spans="1:2">
      <c r="A1040378" s="9"/>
      <c r="B1040378" s="9"/>
    </row>
    <row r="1040379" customHeight="1" spans="1:2">
      <c r="A1040379" s="9"/>
      <c r="B1040379" s="9"/>
    </row>
    <row r="1040380" customHeight="1" spans="1:2">
      <c r="A1040380" s="9"/>
      <c r="B1040380" s="9"/>
    </row>
    <row r="1040381" customHeight="1" spans="1:2">
      <c r="A1040381" s="9"/>
      <c r="B1040381" s="9"/>
    </row>
    <row r="1040382" customHeight="1" spans="1:2">
      <c r="A1040382" s="9"/>
      <c r="B1040382" s="9"/>
    </row>
    <row r="1040383" customHeight="1" spans="1:2">
      <c r="A1040383" s="9"/>
      <c r="B1040383" s="9"/>
    </row>
    <row r="1040384" customHeight="1" spans="1:2">
      <c r="A1040384" s="9"/>
      <c r="B1040384" s="9"/>
    </row>
    <row r="1040385" customHeight="1" spans="1:2">
      <c r="A1040385" s="9"/>
      <c r="B1040385" s="9"/>
    </row>
    <row r="1040386" customHeight="1" spans="1:2">
      <c r="A1040386" s="9"/>
      <c r="B1040386" s="9"/>
    </row>
    <row r="1040387" customHeight="1" spans="1:2">
      <c r="A1040387" s="9"/>
      <c r="B1040387" s="9"/>
    </row>
    <row r="1040388" customHeight="1" spans="1:2">
      <c r="A1040388" s="9"/>
      <c r="B1040388" s="9"/>
    </row>
    <row r="1040389" customHeight="1" spans="1:2">
      <c r="A1040389" s="9"/>
      <c r="B1040389" s="9"/>
    </row>
    <row r="1040390" customHeight="1" spans="1:2">
      <c r="A1040390" s="9"/>
      <c r="B1040390" s="9"/>
    </row>
    <row r="1040391" customHeight="1" spans="1:2">
      <c r="A1040391" s="9"/>
      <c r="B1040391" s="9"/>
    </row>
    <row r="1040392" customHeight="1" spans="1:2">
      <c r="A1040392" s="9"/>
      <c r="B1040392" s="9"/>
    </row>
    <row r="1040393" customHeight="1" spans="1:2">
      <c r="A1040393" s="9"/>
      <c r="B1040393" s="9"/>
    </row>
    <row r="1040394" customHeight="1" spans="1:2">
      <c r="A1040394" s="9"/>
      <c r="B1040394" s="9"/>
    </row>
    <row r="1040395" customHeight="1" spans="1:2">
      <c r="A1040395" s="9"/>
      <c r="B1040395" s="9"/>
    </row>
    <row r="1040396" customHeight="1" spans="1:2">
      <c r="A1040396" s="9"/>
      <c r="B1040396" s="9"/>
    </row>
    <row r="1040397" customHeight="1" spans="1:2">
      <c r="A1040397" s="9"/>
      <c r="B1040397" s="9"/>
    </row>
    <row r="1040398" customHeight="1" spans="1:2">
      <c r="A1040398" s="9"/>
      <c r="B1040398" s="9"/>
    </row>
    <row r="1040399" customHeight="1" spans="1:2">
      <c r="A1040399" s="9"/>
      <c r="B1040399" s="9"/>
    </row>
    <row r="1040400" customHeight="1" spans="1:2">
      <c r="A1040400" s="9"/>
      <c r="B1040400" s="9"/>
    </row>
    <row r="1040401" customHeight="1" spans="1:2">
      <c r="A1040401" s="9"/>
      <c r="B1040401" s="9"/>
    </row>
    <row r="1040402" customHeight="1" spans="1:2">
      <c r="A1040402" s="9"/>
      <c r="B1040402" s="9"/>
    </row>
    <row r="1040403" customHeight="1" spans="1:2">
      <c r="A1040403" s="9"/>
      <c r="B1040403" s="9"/>
    </row>
    <row r="1040404" customHeight="1" spans="1:2">
      <c r="A1040404" s="9"/>
      <c r="B1040404" s="9"/>
    </row>
    <row r="1040405" customHeight="1" spans="1:2">
      <c r="A1040405" s="9"/>
      <c r="B1040405" s="9"/>
    </row>
    <row r="1040406" customHeight="1" spans="1:2">
      <c r="A1040406" s="9"/>
      <c r="B1040406" s="9"/>
    </row>
    <row r="1040407" customHeight="1" spans="1:2">
      <c r="A1040407" s="9"/>
      <c r="B1040407" s="9"/>
    </row>
    <row r="1040408" customHeight="1" spans="1:2">
      <c r="A1040408" s="9"/>
      <c r="B1040408" s="9"/>
    </row>
    <row r="1040409" customHeight="1" spans="1:2">
      <c r="A1040409" s="9"/>
      <c r="B1040409" s="9"/>
    </row>
    <row r="1040410" customHeight="1" spans="1:2">
      <c r="A1040410" s="9"/>
      <c r="B1040410" s="9"/>
    </row>
    <row r="1040411" customHeight="1" spans="1:2">
      <c r="A1040411" s="9"/>
      <c r="B1040411" s="9"/>
    </row>
    <row r="1040412" customHeight="1" spans="1:2">
      <c r="A1040412" s="9"/>
      <c r="B1040412" s="9"/>
    </row>
    <row r="1040413" customHeight="1" spans="1:2">
      <c r="A1040413" s="9"/>
      <c r="B1040413" s="9"/>
    </row>
    <row r="1040414" customHeight="1" spans="1:2">
      <c r="A1040414" s="9"/>
      <c r="B1040414" s="9"/>
    </row>
    <row r="1040415" customHeight="1" spans="1:2">
      <c r="A1040415" s="9"/>
      <c r="B1040415" s="9"/>
    </row>
    <row r="1040416" customHeight="1" spans="1:2">
      <c r="A1040416" s="9"/>
      <c r="B1040416" s="9"/>
    </row>
    <row r="1040417" customHeight="1" spans="1:2">
      <c r="A1040417" s="9"/>
      <c r="B1040417" s="9"/>
    </row>
    <row r="1040418" customHeight="1" spans="1:2">
      <c r="A1040418" s="9"/>
      <c r="B1040418" s="9"/>
    </row>
    <row r="1040419" customHeight="1" spans="1:2">
      <c r="A1040419" s="9"/>
      <c r="B1040419" s="9"/>
    </row>
    <row r="1040420" customHeight="1" spans="1:2">
      <c r="A1040420" s="9"/>
      <c r="B1040420" s="9"/>
    </row>
    <row r="1040421" customHeight="1" spans="1:2">
      <c r="A1040421" s="9"/>
      <c r="B1040421" s="9"/>
    </row>
    <row r="1040422" customHeight="1" spans="1:2">
      <c r="A1040422" s="9"/>
      <c r="B1040422" s="9"/>
    </row>
    <row r="1040423" customHeight="1" spans="1:2">
      <c r="A1040423" s="9"/>
      <c r="B1040423" s="9"/>
    </row>
    <row r="1040424" customHeight="1" spans="1:2">
      <c r="A1040424" s="9"/>
      <c r="B1040424" s="9"/>
    </row>
    <row r="1040425" customHeight="1" spans="1:2">
      <c r="A1040425" s="9"/>
      <c r="B1040425" s="9"/>
    </row>
    <row r="1040426" customHeight="1" spans="1:2">
      <c r="A1040426" s="9"/>
      <c r="B1040426" s="9"/>
    </row>
    <row r="1040427" customHeight="1" spans="1:2">
      <c r="A1040427" s="9"/>
      <c r="B1040427" s="9"/>
    </row>
    <row r="1040428" customHeight="1" spans="1:2">
      <c r="A1040428" s="9"/>
      <c r="B1040428" s="9"/>
    </row>
    <row r="1040429" customHeight="1" spans="1:2">
      <c r="A1040429" s="9"/>
      <c r="B1040429" s="9"/>
    </row>
    <row r="1040430" customHeight="1" spans="1:2">
      <c r="A1040430" s="9"/>
      <c r="B1040430" s="9"/>
    </row>
    <row r="1040431" customHeight="1" spans="1:2">
      <c r="A1040431" s="9"/>
      <c r="B1040431" s="9"/>
    </row>
    <row r="1040432" customHeight="1" spans="1:2">
      <c r="A1040432" s="9"/>
      <c r="B1040432" s="9"/>
    </row>
    <row r="1040433" customHeight="1" spans="1:2">
      <c r="A1040433" s="9"/>
      <c r="B1040433" s="9"/>
    </row>
    <row r="1040434" customHeight="1" spans="1:2">
      <c r="A1040434" s="9"/>
      <c r="B1040434" s="9"/>
    </row>
    <row r="1040435" customHeight="1" spans="1:2">
      <c r="A1040435" s="9"/>
      <c r="B1040435" s="9"/>
    </row>
    <row r="1040436" customHeight="1" spans="1:2">
      <c r="A1040436" s="9"/>
      <c r="B1040436" s="9"/>
    </row>
    <row r="1040437" customHeight="1" spans="1:2">
      <c r="A1040437" s="9"/>
      <c r="B1040437" s="9"/>
    </row>
    <row r="1040438" customHeight="1" spans="1:2">
      <c r="A1040438" s="9"/>
      <c r="B1040438" s="9"/>
    </row>
    <row r="1040439" customHeight="1" spans="1:2">
      <c r="A1040439" s="9"/>
      <c r="B1040439" s="9"/>
    </row>
    <row r="1040440" customHeight="1" spans="1:2">
      <c r="A1040440" s="9"/>
      <c r="B1040440" s="9"/>
    </row>
    <row r="1040441" customHeight="1" spans="1:2">
      <c r="A1040441" s="9"/>
      <c r="B1040441" s="9"/>
    </row>
    <row r="1040442" customHeight="1" spans="1:2">
      <c r="A1040442" s="9"/>
      <c r="B1040442" s="9"/>
    </row>
    <row r="1040443" customHeight="1" spans="1:2">
      <c r="A1040443" s="9"/>
      <c r="B1040443" s="9"/>
    </row>
    <row r="1040444" customHeight="1" spans="1:2">
      <c r="A1040444" s="9"/>
      <c r="B1040444" s="9"/>
    </row>
    <row r="1040445" customHeight="1" spans="1:2">
      <c r="A1040445" s="9"/>
      <c r="B1040445" s="9"/>
    </row>
    <row r="1040446" customHeight="1" spans="1:2">
      <c r="A1040446" s="9"/>
      <c r="B1040446" s="9"/>
    </row>
    <row r="1040447" customHeight="1" spans="1:2">
      <c r="A1040447" s="9"/>
      <c r="B1040447" s="9"/>
    </row>
    <row r="1040448" customHeight="1" spans="1:2">
      <c r="A1040448" s="9"/>
      <c r="B1040448" s="9"/>
    </row>
    <row r="1040449" customHeight="1" spans="1:2">
      <c r="A1040449" s="9"/>
      <c r="B1040449" s="9"/>
    </row>
    <row r="1040450" customHeight="1" spans="1:2">
      <c r="A1040450" s="9"/>
      <c r="B1040450" s="9"/>
    </row>
    <row r="1040451" customHeight="1" spans="1:2">
      <c r="A1040451" s="9"/>
      <c r="B1040451" s="9"/>
    </row>
    <row r="1040452" customHeight="1" spans="1:2">
      <c r="A1040452" s="9"/>
      <c r="B1040452" s="9"/>
    </row>
    <row r="1040453" customHeight="1" spans="1:2">
      <c r="A1040453" s="9"/>
      <c r="B1040453" s="9"/>
    </row>
    <row r="1040454" customHeight="1" spans="1:2">
      <c r="A1040454" s="9"/>
      <c r="B1040454" s="9"/>
    </row>
    <row r="1040455" customHeight="1" spans="1:2">
      <c r="A1040455" s="9"/>
      <c r="B1040455" s="9"/>
    </row>
    <row r="1040456" customHeight="1" spans="1:2">
      <c r="A1040456" s="9"/>
      <c r="B1040456" s="9"/>
    </row>
    <row r="1040457" customHeight="1" spans="1:2">
      <c r="A1040457" s="9"/>
      <c r="B1040457" s="9"/>
    </row>
    <row r="1040458" customHeight="1" spans="1:2">
      <c r="A1040458" s="9"/>
      <c r="B1040458" s="9"/>
    </row>
    <row r="1040459" customHeight="1" spans="1:2">
      <c r="A1040459" s="9"/>
      <c r="B1040459" s="9"/>
    </row>
    <row r="1040460" customHeight="1" spans="1:2">
      <c r="A1040460" s="9"/>
      <c r="B1040460" s="9"/>
    </row>
    <row r="1040461" customHeight="1" spans="1:2">
      <c r="A1040461" s="9"/>
      <c r="B1040461" s="9"/>
    </row>
    <row r="1040462" customHeight="1" spans="1:2">
      <c r="A1040462" s="9"/>
      <c r="B1040462" s="9"/>
    </row>
    <row r="1040463" customHeight="1" spans="1:2">
      <c r="A1040463" s="9"/>
      <c r="B1040463" s="9"/>
    </row>
    <row r="1040464" customHeight="1" spans="1:2">
      <c r="A1040464" s="9"/>
      <c r="B1040464" s="9"/>
    </row>
    <row r="1040465" customHeight="1" spans="1:2">
      <c r="A1040465" s="9"/>
      <c r="B1040465" s="9"/>
    </row>
    <row r="1040466" customHeight="1" spans="1:2">
      <c r="A1040466" s="9"/>
      <c r="B1040466" s="9"/>
    </row>
    <row r="1040467" customHeight="1" spans="1:2">
      <c r="A1040467" s="9"/>
      <c r="B1040467" s="9"/>
    </row>
    <row r="1040468" customHeight="1" spans="1:2">
      <c r="A1040468" s="9"/>
      <c r="B1040468" s="9"/>
    </row>
    <row r="1040469" customHeight="1" spans="1:2">
      <c r="A1040469" s="9"/>
      <c r="B1040469" s="9"/>
    </row>
    <row r="1040470" customHeight="1" spans="1:2">
      <c r="A1040470" s="9"/>
      <c r="B1040470" s="9"/>
    </row>
    <row r="1040471" customHeight="1" spans="1:2">
      <c r="A1040471" s="9"/>
      <c r="B1040471" s="9"/>
    </row>
    <row r="1040472" customHeight="1" spans="1:2">
      <c r="A1040472" s="9"/>
      <c r="B1040472" s="9"/>
    </row>
    <row r="1040473" customHeight="1" spans="1:2">
      <c r="A1040473" s="9"/>
      <c r="B1040473" s="9"/>
    </row>
    <row r="1040474" customHeight="1" spans="1:2">
      <c r="A1040474" s="9"/>
      <c r="B1040474" s="9"/>
    </row>
    <row r="1040475" customHeight="1" spans="1:2">
      <c r="A1040475" s="9"/>
      <c r="B1040475" s="9"/>
    </row>
    <row r="1040476" customHeight="1" spans="1:2">
      <c r="A1040476" s="9"/>
      <c r="B1040476" s="9"/>
    </row>
    <row r="1040477" customHeight="1" spans="1:2">
      <c r="A1040477" s="9"/>
      <c r="B1040477" s="9"/>
    </row>
    <row r="1040478" customHeight="1" spans="1:2">
      <c r="A1040478" s="9"/>
      <c r="B1040478" s="9"/>
    </row>
    <row r="1040479" customHeight="1" spans="1:2">
      <c r="A1040479" s="9"/>
      <c r="B1040479" s="9"/>
    </row>
    <row r="1040480" customHeight="1" spans="1:2">
      <c r="A1040480" s="9"/>
      <c r="B1040480" s="9"/>
    </row>
    <row r="1040481" customHeight="1" spans="1:2">
      <c r="A1040481" s="9"/>
      <c r="B1040481" s="9"/>
    </row>
    <row r="1040482" customHeight="1" spans="1:2">
      <c r="A1040482" s="9"/>
      <c r="B1040482" s="9"/>
    </row>
    <row r="1040483" customHeight="1" spans="1:2">
      <c r="A1040483" s="9"/>
      <c r="B1040483" s="9"/>
    </row>
    <row r="1040484" customHeight="1" spans="1:2">
      <c r="A1040484" s="9"/>
      <c r="B1040484" s="9"/>
    </row>
    <row r="1040485" customHeight="1" spans="1:2">
      <c r="A1040485" s="9"/>
      <c r="B1040485" s="9"/>
    </row>
    <row r="1040486" customHeight="1" spans="1:2">
      <c r="A1040486" s="9"/>
      <c r="B1040486" s="9"/>
    </row>
    <row r="1040487" customHeight="1" spans="1:2">
      <c r="A1040487" s="9"/>
      <c r="B1040487" s="9"/>
    </row>
    <row r="1040488" customHeight="1" spans="1:2">
      <c r="A1040488" s="9"/>
      <c r="B1040488" s="9"/>
    </row>
    <row r="1040489" customHeight="1" spans="1:2">
      <c r="A1040489" s="9"/>
      <c r="B1040489" s="9"/>
    </row>
    <row r="1040490" customHeight="1" spans="1:2">
      <c r="A1040490" s="9"/>
      <c r="B1040490" s="9"/>
    </row>
    <row r="1040491" customHeight="1" spans="1:2">
      <c r="A1040491" s="9"/>
      <c r="B1040491" s="9"/>
    </row>
    <row r="1040492" customHeight="1" spans="1:2">
      <c r="A1040492" s="9"/>
      <c r="B1040492" s="9"/>
    </row>
    <row r="1040493" customHeight="1" spans="1:2">
      <c r="A1040493" s="9"/>
      <c r="B1040493" s="9"/>
    </row>
    <row r="1040494" customHeight="1" spans="1:2">
      <c r="A1040494" s="9"/>
      <c r="B1040494" s="9"/>
    </row>
    <row r="1040495" customHeight="1" spans="1:2">
      <c r="A1040495" s="9"/>
      <c r="B1040495" s="9"/>
    </row>
    <row r="1040496" customHeight="1" spans="1:2">
      <c r="A1040496" s="9"/>
      <c r="B1040496" s="9"/>
    </row>
    <row r="1040497" customHeight="1" spans="1:2">
      <c r="A1040497" s="9"/>
      <c r="B1040497" s="9"/>
    </row>
    <row r="1040498" customHeight="1" spans="1:2">
      <c r="A1040498" s="9"/>
      <c r="B1040498" s="9"/>
    </row>
    <row r="1040499" customHeight="1" spans="1:2">
      <c r="A1040499" s="9"/>
      <c r="B1040499" s="9"/>
    </row>
    <row r="1040500" customHeight="1" spans="1:2">
      <c r="A1040500" s="9"/>
      <c r="B1040500" s="9"/>
    </row>
    <row r="1040501" customHeight="1" spans="1:2">
      <c r="A1040501" s="9"/>
      <c r="B1040501" s="9"/>
    </row>
    <row r="1040502" customHeight="1" spans="1:2">
      <c r="A1040502" s="9"/>
      <c r="B1040502" s="9"/>
    </row>
    <row r="1040503" customHeight="1" spans="1:2">
      <c r="A1040503" s="9"/>
      <c r="B1040503" s="9"/>
    </row>
    <row r="1040504" customHeight="1" spans="1:2">
      <c r="A1040504" s="9"/>
      <c r="B1040504" s="9"/>
    </row>
    <row r="1040505" customHeight="1" spans="1:2">
      <c r="A1040505" s="9"/>
      <c r="B1040505" s="9"/>
    </row>
    <row r="1040506" customHeight="1" spans="1:2">
      <c r="A1040506" s="9"/>
      <c r="B1040506" s="9"/>
    </row>
    <row r="1040507" customHeight="1" spans="1:2">
      <c r="A1040507" s="9"/>
      <c r="B1040507" s="9"/>
    </row>
    <row r="1040508" customHeight="1" spans="1:2">
      <c r="A1040508" s="9"/>
      <c r="B1040508" s="9"/>
    </row>
    <row r="1040509" customHeight="1" spans="1:2">
      <c r="A1040509" s="9"/>
      <c r="B1040509" s="9"/>
    </row>
    <row r="1040510" customHeight="1" spans="1:2">
      <c r="A1040510" s="9"/>
      <c r="B1040510" s="9"/>
    </row>
    <row r="1040511" customHeight="1" spans="1:2">
      <c r="A1040511" s="9"/>
      <c r="B1040511" s="9"/>
    </row>
    <row r="1040512" customHeight="1" spans="1:2">
      <c r="A1040512" s="9"/>
      <c r="B1040512" s="9"/>
    </row>
    <row r="1040513" customHeight="1" spans="1:2">
      <c r="A1040513" s="9"/>
      <c r="B1040513" s="9"/>
    </row>
    <row r="1040514" customHeight="1" spans="1:2">
      <c r="A1040514" s="9"/>
      <c r="B1040514" s="9"/>
    </row>
    <row r="1040515" customHeight="1" spans="1:2">
      <c r="A1040515" s="9"/>
      <c r="B1040515" s="9"/>
    </row>
    <row r="1040516" customHeight="1" spans="1:2">
      <c r="A1040516" s="9"/>
      <c r="B1040516" s="9"/>
    </row>
    <row r="1040517" customHeight="1" spans="1:2">
      <c r="A1040517" s="9"/>
      <c r="B1040517" s="9"/>
    </row>
    <row r="1040518" customHeight="1" spans="1:2">
      <c r="A1040518" s="9"/>
      <c r="B1040518" s="9"/>
    </row>
    <row r="1040519" customHeight="1" spans="1:2">
      <c r="A1040519" s="9"/>
      <c r="B1040519" s="9"/>
    </row>
    <row r="1040520" customHeight="1" spans="1:2">
      <c r="A1040520" s="9"/>
      <c r="B1040520" s="9"/>
    </row>
    <row r="1040521" customHeight="1" spans="1:2">
      <c r="A1040521" s="9"/>
      <c r="B1040521" s="9"/>
    </row>
    <row r="1040522" customHeight="1" spans="1:2">
      <c r="A1040522" s="9"/>
      <c r="B1040522" s="9"/>
    </row>
    <row r="1040523" customHeight="1" spans="1:2">
      <c r="A1040523" s="9"/>
      <c r="B1040523" s="9"/>
    </row>
    <row r="1040524" customHeight="1" spans="1:2">
      <c r="A1040524" s="9"/>
      <c r="B1040524" s="9"/>
    </row>
    <row r="1040525" customHeight="1" spans="1:2">
      <c r="A1040525" s="9"/>
      <c r="B1040525" s="9"/>
    </row>
    <row r="1040526" customHeight="1" spans="1:2">
      <c r="A1040526" s="9"/>
      <c r="B1040526" s="9"/>
    </row>
    <row r="1040527" customHeight="1" spans="1:2">
      <c r="A1040527" s="9"/>
      <c r="B1040527" s="9"/>
    </row>
    <row r="1040528" customHeight="1" spans="1:2">
      <c r="A1040528" s="9"/>
      <c r="B1040528" s="9"/>
    </row>
    <row r="1040529" customHeight="1" spans="1:2">
      <c r="A1040529" s="9"/>
      <c r="B1040529" s="9"/>
    </row>
    <row r="1040530" customHeight="1" spans="1:2">
      <c r="A1040530" s="9"/>
      <c r="B1040530" s="9"/>
    </row>
    <row r="1040531" customHeight="1" spans="1:2">
      <c r="A1040531" s="9"/>
      <c r="B1040531" s="9"/>
    </row>
    <row r="1040532" customHeight="1" spans="1:2">
      <c r="A1040532" s="9"/>
      <c r="B1040532" s="9"/>
    </row>
    <row r="1040533" customHeight="1" spans="1:2">
      <c r="A1040533" s="9"/>
      <c r="B1040533" s="9"/>
    </row>
    <row r="1040534" customHeight="1" spans="1:2">
      <c r="A1040534" s="9"/>
      <c r="B1040534" s="9"/>
    </row>
    <row r="1040535" customHeight="1" spans="1:2">
      <c r="A1040535" s="9"/>
      <c r="B1040535" s="9"/>
    </row>
    <row r="1040536" customHeight="1" spans="1:2">
      <c r="A1040536" s="9"/>
      <c r="B1040536" s="9"/>
    </row>
    <row r="1040537" customHeight="1" spans="1:2">
      <c r="A1040537" s="9"/>
      <c r="B1040537" s="9"/>
    </row>
    <row r="1040538" customHeight="1" spans="1:2">
      <c r="A1040538" s="9"/>
      <c r="B1040538" s="9"/>
    </row>
    <row r="1040539" customHeight="1" spans="1:2">
      <c r="A1040539" s="9"/>
      <c r="B1040539" s="9"/>
    </row>
    <row r="1040540" customHeight="1" spans="1:2">
      <c r="A1040540" s="9"/>
      <c r="B1040540" s="9"/>
    </row>
    <row r="1040541" customHeight="1" spans="1:2">
      <c r="A1040541" s="9"/>
      <c r="B1040541" s="9"/>
    </row>
    <row r="1040542" customHeight="1" spans="1:2">
      <c r="A1040542" s="9"/>
      <c r="B1040542" s="9"/>
    </row>
    <row r="1040543" customHeight="1" spans="1:2">
      <c r="A1040543" s="9"/>
      <c r="B1040543" s="9"/>
    </row>
    <row r="1040544" customHeight="1" spans="1:2">
      <c r="A1040544" s="9"/>
      <c r="B1040544" s="9"/>
    </row>
    <row r="1040545" customHeight="1" spans="1:2">
      <c r="A1040545" s="9"/>
      <c r="B1040545" s="9"/>
    </row>
    <row r="1040546" customHeight="1" spans="1:2">
      <c r="A1040546" s="9"/>
      <c r="B1040546" s="9"/>
    </row>
    <row r="1040547" customHeight="1" spans="1:2">
      <c r="A1040547" s="9"/>
      <c r="B1040547" s="9"/>
    </row>
    <row r="1040548" customHeight="1" spans="1:2">
      <c r="A1040548" s="9"/>
      <c r="B1040548" s="9"/>
    </row>
    <row r="1040549" customHeight="1" spans="1:2">
      <c r="A1040549" s="9"/>
      <c r="B1040549" s="9"/>
    </row>
    <row r="1040550" customHeight="1" spans="1:2">
      <c r="A1040550" s="9"/>
      <c r="B1040550" s="9"/>
    </row>
    <row r="1040551" customHeight="1" spans="1:2">
      <c r="A1040551" s="9"/>
      <c r="B1040551" s="9"/>
    </row>
    <row r="1040552" customHeight="1" spans="1:2">
      <c r="A1040552" s="9"/>
      <c r="B1040552" s="9"/>
    </row>
    <row r="1040553" customHeight="1" spans="1:2">
      <c r="A1040553" s="9"/>
      <c r="B1040553" s="9"/>
    </row>
    <row r="1040554" customHeight="1" spans="1:2">
      <c r="A1040554" s="9"/>
      <c r="B1040554" s="9"/>
    </row>
    <row r="1040555" customHeight="1" spans="1:2">
      <c r="A1040555" s="9"/>
      <c r="B1040555" s="9"/>
    </row>
    <row r="1040556" customHeight="1" spans="1:2">
      <c r="A1040556" s="9"/>
      <c r="B1040556" s="9"/>
    </row>
    <row r="1040557" customHeight="1" spans="1:2">
      <c r="A1040557" s="9"/>
      <c r="B1040557" s="9"/>
    </row>
    <row r="1040558" customHeight="1" spans="1:2">
      <c r="A1040558" s="9"/>
      <c r="B1040558" s="9"/>
    </row>
    <row r="1040559" customHeight="1" spans="1:2">
      <c r="A1040559" s="9"/>
      <c r="B1040559" s="9"/>
    </row>
    <row r="1040560" customHeight="1" spans="1:2">
      <c r="A1040560" s="9"/>
      <c r="B1040560" s="9"/>
    </row>
    <row r="1040561" customHeight="1" spans="1:2">
      <c r="A1040561" s="9"/>
      <c r="B1040561" s="9"/>
    </row>
    <row r="1040562" customHeight="1" spans="1:2">
      <c r="A1040562" s="9"/>
      <c r="B1040562" s="9"/>
    </row>
    <row r="1040563" customHeight="1" spans="1:2">
      <c r="A1040563" s="9"/>
      <c r="B1040563" s="9"/>
    </row>
    <row r="1040564" customHeight="1" spans="1:2">
      <c r="A1040564" s="9"/>
      <c r="B1040564" s="9"/>
    </row>
    <row r="1040565" customHeight="1" spans="1:2">
      <c r="A1040565" s="9"/>
      <c r="B1040565" s="9"/>
    </row>
    <row r="1040566" customHeight="1" spans="1:2">
      <c r="A1040566" s="9"/>
      <c r="B1040566" s="9"/>
    </row>
    <row r="1040567" customHeight="1" spans="1:2">
      <c r="A1040567" s="9"/>
      <c r="B1040567" s="9"/>
    </row>
    <row r="1040568" customHeight="1" spans="1:2">
      <c r="A1040568" s="9"/>
      <c r="B1040568" s="9"/>
    </row>
    <row r="1040569" customHeight="1" spans="1:2">
      <c r="A1040569" s="9"/>
      <c r="B1040569" s="9"/>
    </row>
    <row r="1040570" customHeight="1" spans="1:2">
      <c r="A1040570" s="9"/>
      <c r="B1040570" s="9"/>
    </row>
    <row r="1040571" customHeight="1" spans="1:2">
      <c r="A1040571" s="9"/>
      <c r="B1040571" s="9"/>
    </row>
    <row r="1040572" customHeight="1" spans="1:2">
      <c r="A1040572" s="9"/>
      <c r="B1040572" s="9"/>
    </row>
    <row r="1040573" customHeight="1" spans="1:2">
      <c r="A1040573" s="9"/>
      <c r="B1040573" s="9"/>
    </row>
    <row r="1040574" customHeight="1" spans="1:2">
      <c r="A1040574" s="9"/>
      <c r="B1040574" s="9"/>
    </row>
    <row r="1040575" customHeight="1" spans="1:2">
      <c r="A1040575" s="9"/>
      <c r="B1040575" s="9"/>
    </row>
    <row r="1040576" customHeight="1" spans="1:2">
      <c r="A1040576" s="9"/>
      <c r="B1040576" s="9"/>
    </row>
    <row r="1040577" customHeight="1" spans="1:2">
      <c r="A1040577" s="9"/>
      <c r="B1040577" s="9"/>
    </row>
    <row r="1040578" customHeight="1" spans="1:2">
      <c r="A1040578" s="9"/>
      <c r="B1040578" s="9"/>
    </row>
    <row r="1040579" customHeight="1" spans="1:2">
      <c r="A1040579" s="9"/>
      <c r="B1040579" s="9"/>
    </row>
    <row r="1040580" customHeight="1" spans="1:2">
      <c r="A1040580" s="9"/>
      <c r="B1040580" s="9"/>
    </row>
    <row r="1040581" customHeight="1" spans="1:2">
      <c r="A1040581" s="9"/>
      <c r="B1040581" s="9"/>
    </row>
    <row r="1040582" customHeight="1" spans="1:2">
      <c r="A1040582" s="9"/>
      <c r="B1040582" s="9"/>
    </row>
    <row r="1040583" customHeight="1" spans="1:2">
      <c r="A1040583" s="9"/>
      <c r="B1040583" s="9"/>
    </row>
    <row r="1040584" customHeight="1" spans="1:2">
      <c r="A1040584" s="9"/>
      <c r="B1040584" s="9"/>
    </row>
    <row r="1040585" customHeight="1" spans="1:2">
      <c r="A1040585" s="9"/>
      <c r="B1040585" s="9"/>
    </row>
    <row r="1040586" customHeight="1" spans="1:2">
      <c r="A1040586" s="9"/>
      <c r="B1040586" s="9"/>
    </row>
    <row r="1040587" customHeight="1" spans="1:2">
      <c r="A1040587" s="9"/>
      <c r="B1040587" s="9"/>
    </row>
    <row r="1040588" customHeight="1" spans="1:2">
      <c r="A1040588" s="9"/>
      <c r="B1040588" s="9"/>
    </row>
    <row r="1040589" customHeight="1" spans="1:2">
      <c r="A1040589" s="9"/>
      <c r="B1040589" s="9"/>
    </row>
    <row r="1040590" customHeight="1" spans="1:2">
      <c r="A1040590" s="9"/>
      <c r="B1040590" s="9"/>
    </row>
    <row r="1040591" customHeight="1" spans="1:2">
      <c r="A1040591" s="9"/>
      <c r="B1040591" s="9"/>
    </row>
    <row r="1040592" customHeight="1" spans="1:2">
      <c r="A1040592" s="9"/>
      <c r="B1040592" s="9"/>
    </row>
    <row r="1040593" customHeight="1" spans="1:2">
      <c r="A1040593" s="9"/>
      <c r="B1040593" s="9"/>
    </row>
    <row r="1040594" customHeight="1" spans="1:2">
      <c r="A1040594" s="9"/>
      <c r="B1040594" s="9"/>
    </row>
    <row r="1040595" customHeight="1" spans="1:2">
      <c r="A1040595" s="9"/>
      <c r="B1040595" s="9"/>
    </row>
    <row r="1040596" customHeight="1" spans="1:2">
      <c r="A1040596" s="9"/>
      <c r="B1040596" s="9"/>
    </row>
    <row r="1040597" customHeight="1" spans="1:2">
      <c r="A1040597" s="9"/>
      <c r="B1040597" s="9"/>
    </row>
    <row r="1040598" customHeight="1" spans="1:2">
      <c r="A1040598" s="9"/>
      <c r="B1040598" s="9"/>
    </row>
    <row r="1040599" customHeight="1" spans="1:2">
      <c r="A1040599" s="9"/>
      <c r="B1040599" s="9"/>
    </row>
    <row r="1040600" customHeight="1" spans="1:2">
      <c r="A1040600" s="9"/>
      <c r="B1040600" s="9"/>
    </row>
    <row r="1040601" customHeight="1" spans="1:2">
      <c r="A1040601" s="9"/>
      <c r="B1040601" s="9"/>
    </row>
    <row r="1040602" customHeight="1" spans="1:2">
      <c r="A1040602" s="9"/>
      <c r="B1040602" s="9"/>
    </row>
    <row r="1040603" customHeight="1" spans="1:2">
      <c r="A1040603" s="9"/>
      <c r="B1040603" s="9"/>
    </row>
    <row r="1040604" customHeight="1" spans="1:2">
      <c r="A1040604" s="9"/>
      <c r="B1040604" s="9"/>
    </row>
    <row r="1040605" customHeight="1" spans="1:2">
      <c r="A1040605" s="9"/>
      <c r="B1040605" s="9"/>
    </row>
    <row r="1040606" customHeight="1" spans="1:2">
      <c r="A1040606" s="9"/>
      <c r="B1040606" s="9"/>
    </row>
    <row r="1040607" customHeight="1" spans="1:2">
      <c r="A1040607" s="9"/>
      <c r="B1040607" s="9"/>
    </row>
    <row r="1040608" customHeight="1" spans="1:2">
      <c r="A1040608" s="9"/>
      <c r="B1040608" s="9"/>
    </row>
    <row r="1040609" customHeight="1" spans="1:2">
      <c r="A1040609" s="9"/>
      <c r="B1040609" s="9"/>
    </row>
    <row r="1040610" customHeight="1" spans="1:2">
      <c r="A1040610" s="9"/>
      <c r="B1040610" s="9"/>
    </row>
    <row r="1040611" customHeight="1" spans="1:2">
      <c r="A1040611" s="9"/>
      <c r="B1040611" s="9"/>
    </row>
    <row r="1040612" customHeight="1" spans="1:2">
      <c r="A1040612" s="9"/>
      <c r="B1040612" s="9"/>
    </row>
    <row r="1040613" customHeight="1" spans="1:2">
      <c r="A1040613" s="9"/>
      <c r="B1040613" s="9"/>
    </row>
    <row r="1040614" customHeight="1" spans="1:2">
      <c r="A1040614" s="9"/>
      <c r="B1040614" s="9"/>
    </row>
    <row r="1040615" customHeight="1" spans="1:2">
      <c r="A1040615" s="9"/>
      <c r="B1040615" s="9"/>
    </row>
    <row r="1040616" customHeight="1" spans="1:2">
      <c r="A1040616" s="9"/>
      <c r="B1040616" s="9"/>
    </row>
    <row r="1040617" customHeight="1" spans="1:2">
      <c r="A1040617" s="9"/>
      <c r="B1040617" s="9"/>
    </row>
    <row r="1040618" customHeight="1" spans="1:2">
      <c r="A1040618" s="9"/>
      <c r="B1040618" s="9"/>
    </row>
    <row r="1040619" customHeight="1" spans="1:2">
      <c r="A1040619" s="9"/>
      <c r="B1040619" s="9"/>
    </row>
    <row r="1040620" customHeight="1" spans="1:2">
      <c r="A1040620" s="9"/>
      <c r="B1040620" s="9"/>
    </row>
    <row r="1040621" customHeight="1" spans="1:2">
      <c r="A1040621" s="9"/>
      <c r="B1040621" s="9"/>
    </row>
    <row r="1040622" customHeight="1" spans="1:2">
      <c r="A1040622" s="9"/>
      <c r="B1040622" s="9"/>
    </row>
    <row r="1040623" customHeight="1" spans="1:2">
      <c r="A1040623" s="9"/>
      <c r="B1040623" s="9"/>
    </row>
    <row r="1040624" customHeight="1" spans="1:2">
      <c r="A1040624" s="9"/>
      <c r="B1040624" s="9"/>
    </row>
    <row r="1040625" customHeight="1" spans="1:2">
      <c r="A1040625" s="9"/>
      <c r="B1040625" s="9"/>
    </row>
    <row r="1040626" customHeight="1" spans="1:2">
      <c r="A1040626" s="9"/>
      <c r="B1040626" s="9"/>
    </row>
    <row r="1040627" customHeight="1" spans="1:2">
      <c r="A1040627" s="9"/>
      <c r="B1040627" s="9"/>
    </row>
    <row r="1040628" customHeight="1" spans="1:2">
      <c r="A1040628" s="9"/>
      <c r="B1040628" s="9"/>
    </row>
    <row r="1040629" customHeight="1" spans="1:2">
      <c r="A1040629" s="9"/>
      <c r="B1040629" s="9"/>
    </row>
    <row r="1040630" customHeight="1" spans="1:2">
      <c r="A1040630" s="9"/>
      <c r="B1040630" s="9"/>
    </row>
    <row r="1040631" customHeight="1" spans="1:2">
      <c r="A1040631" s="9"/>
      <c r="B1040631" s="9"/>
    </row>
    <row r="1040632" customHeight="1" spans="1:2">
      <c r="A1040632" s="9"/>
      <c r="B1040632" s="9"/>
    </row>
    <row r="1040633" customHeight="1" spans="1:2">
      <c r="A1040633" s="9"/>
      <c r="B1040633" s="9"/>
    </row>
    <row r="1040634" customHeight="1" spans="1:2">
      <c r="A1040634" s="9"/>
      <c r="B1040634" s="9"/>
    </row>
    <row r="1040635" customHeight="1" spans="1:2">
      <c r="A1040635" s="9"/>
      <c r="B1040635" s="9"/>
    </row>
    <row r="1040636" customHeight="1" spans="1:2">
      <c r="A1040636" s="9"/>
      <c r="B1040636" s="9"/>
    </row>
    <row r="1040637" customHeight="1" spans="1:2">
      <c r="A1040637" s="9"/>
      <c r="B1040637" s="9"/>
    </row>
    <row r="1040638" customHeight="1" spans="1:2">
      <c r="A1040638" s="9"/>
      <c r="B1040638" s="9"/>
    </row>
    <row r="1040639" customHeight="1" spans="1:2">
      <c r="A1040639" s="9"/>
      <c r="B1040639" s="9"/>
    </row>
    <row r="1040640" customHeight="1" spans="1:2">
      <c r="A1040640" s="9"/>
      <c r="B1040640" s="9"/>
    </row>
    <row r="1040641" customHeight="1" spans="1:2">
      <c r="A1040641" s="9"/>
      <c r="B1040641" s="9"/>
    </row>
    <row r="1040642" customHeight="1" spans="1:2">
      <c r="A1040642" s="9"/>
      <c r="B1040642" s="9"/>
    </row>
    <row r="1040643" customHeight="1" spans="1:2">
      <c r="A1040643" s="9"/>
      <c r="B1040643" s="9"/>
    </row>
    <row r="1040644" customHeight="1" spans="1:2">
      <c r="A1040644" s="9"/>
      <c r="B1040644" s="9"/>
    </row>
    <row r="1040645" customHeight="1" spans="1:2">
      <c r="A1040645" s="9"/>
      <c r="B1040645" s="9"/>
    </row>
    <row r="1040646" customHeight="1" spans="1:2">
      <c r="A1040646" s="9"/>
      <c r="B1040646" s="9"/>
    </row>
    <row r="1040647" customHeight="1" spans="1:2">
      <c r="A1040647" s="9"/>
      <c r="B1040647" s="9"/>
    </row>
    <row r="1040648" customHeight="1" spans="1:2">
      <c r="A1040648" s="9"/>
      <c r="B1040648" s="9"/>
    </row>
    <row r="1040649" customHeight="1" spans="1:2">
      <c r="A1040649" s="9"/>
      <c r="B1040649" s="9"/>
    </row>
    <row r="1040650" customHeight="1" spans="1:2">
      <c r="A1040650" s="9"/>
      <c r="B1040650" s="9"/>
    </row>
    <row r="1040651" customHeight="1" spans="1:2">
      <c r="A1040651" s="9"/>
      <c r="B1040651" s="9"/>
    </row>
    <row r="1040652" customHeight="1" spans="1:2">
      <c r="A1040652" s="9"/>
      <c r="B1040652" s="9"/>
    </row>
    <row r="1040653" customHeight="1" spans="1:2">
      <c r="A1040653" s="9"/>
      <c r="B1040653" s="9"/>
    </row>
    <row r="1040654" customHeight="1" spans="1:2">
      <c r="A1040654" s="9"/>
      <c r="B1040654" s="9"/>
    </row>
    <row r="1040655" customHeight="1" spans="1:2">
      <c r="A1040655" s="9"/>
      <c r="B1040655" s="9"/>
    </row>
    <row r="1040656" customHeight="1" spans="1:2">
      <c r="A1040656" s="9"/>
      <c r="B1040656" s="9"/>
    </row>
    <row r="1040657" customHeight="1" spans="1:2">
      <c r="A1040657" s="9"/>
      <c r="B1040657" s="9"/>
    </row>
    <row r="1040658" customHeight="1" spans="1:2">
      <c r="A1040658" s="9"/>
      <c r="B1040658" s="9"/>
    </row>
    <row r="1040659" customHeight="1" spans="1:2">
      <c r="A1040659" s="9"/>
      <c r="B1040659" s="9"/>
    </row>
    <row r="1040660" customHeight="1" spans="1:2">
      <c r="A1040660" s="9"/>
      <c r="B1040660" s="9"/>
    </row>
    <row r="1040661" customHeight="1" spans="1:2">
      <c r="A1040661" s="9"/>
      <c r="B1040661" s="9"/>
    </row>
    <row r="1040662" customHeight="1" spans="1:2">
      <c r="A1040662" s="9"/>
      <c r="B1040662" s="9"/>
    </row>
    <row r="1040663" customHeight="1" spans="1:2">
      <c r="A1040663" s="9"/>
      <c r="B1040663" s="9"/>
    </row>
    <row r="1040664" customHeight="1" spans="1:2">
      <c r="A1040664" s="9"/>
      <c r="B1040664" s="9"/>
    </row>
    <row r="1040665" customHeight="1" spans="1:2">
      <c r="A1040665" s="9"/>
      <c r="B1040665" s="9"/>
    </row>
    <row r="1040666" customHeight="1" spans="1:2">
      <c r="A1040666" s="9"/>
      <c r="B1040666" s="9"/>
    </row>
    <row r="1040667" customHeight="1" spans="1:2">
      <c r="A1040667" s="9"/>
      <c r="B1040667" s="9"/>
    </row>
    <row r="1040668" customHeight="1" spans="1:2">
      <c r="A1040668" s="9"/>
      <c r="B1040668" s="9"/>
    </row>
    <row r="1040669" customHeight="1" spans="1:2">
      <c r="A1040669" s="9"/>
      <c r="B1040669" s="9"/>
    </row>
    <row r="1040670" customHeight="1" spans="1:2">
      <c r="A1040670" s="9"/>
      <c r="B1040670" s="9"/>
    </row>
    <row r="1040671" customHeight="1" spans="1:2">
      <c r="A1040671" s="9"/>
      <c r="B1040671" s="9"/>
    </row>
    <row r="1040672" customHeight="1" spans="1:2">
      <c r="A1040672" s="9"/>
      <c r="B1040672" s="9"/>
    </row>
    <row r="1040673" customHeight="1" spans="1:2">
      <c r="A1040673" s="9"/>
      <c r="B1040673" s="9"/>
    </row>
    <row r="1040674" customHeight="1" spans="1:2">
      <c r="A1040674" s="9"/>
      <c r="B1040674" s="9"/>
    </row>
    <row r="1040675" customHeight="1" spans="1:2">
      <c r="A1040675" s="9"/>
      <c r="B1040675" s="9"/>
    </row>
    <row r="1040676" customHeight="1" spans="1:2">
      <c r="A1040676" s="9"/>
      <c r="B1040676" s="9"/>
    </row>
    <row r="1040677" customHeight="1" spans="1:2">
      <c r="A1040677" s="9"/>
      <c r="B1040677" s="9"/>
    </row>
    <row r="1040678" customHeight="1" spans="1:2">
      <c r="A1040678" s="9"/>
      <c r="B1040678" s="9"/>
    </row>
    <row r="1040679" customHeight="1" spans="1:2">
      <c r="A1040679" s="9"/>
      <c r="B1040679" s="9"/>
    </row>
    <row r="1040680" customHeight="1" spans="1:2">
      <c r="A1040680" s="9"/>
      <c r="B1040680" s="9"/>
    </row>
    <row r="1040681" customHeight="1" spans="1:2">
      <c r="A1040681" s="9"/>
      <c r="B1040681" s="9"/>
    </row>
    <row r="1040682" customHeight="1" spans="1:2">
      <c r="A1040682" s="9"/>
      <c r="B1040682" s="9"/>
    </row>
    <row r="1040683" customHeight="1" spans="1:2">
      <c r="A1040683" s="9"/>
      <c r="B1040683" s="9"/>
    </row>
    <row r="1040684" customHeight="1" spans="1:2">
      <c r="A1040684" s="9"/>
      <c r="B1040684" s="9"/>
    </row>
    <row r="1040685" customHeight="1" spans="1:2">
      <c r="A1040685" s="9"/>
      <c r="B1040685" s="9"/>
    </row>
    <row r="1040686" customHeight="1" spans="1:2">
      <c r="A1040686" s="9"/>
      <c r="B1040686" s="9"/>
    </row>
    <row r="1040687" customHeight="1" spans="1:2">
      <c r="A1040687" s="9"/>
      <c r="B1040687" s="9"/>
    </row>
    <row r="1040688" customHeight="1" spans="1:2">
      <c r="A1040688" s="9"/>
      <c r="B1040688" s="9"/>
    </row>
    <row r="1040689" customHeight="1" spans="1:2">
      <c r="A1040689" s="9"/>
      <c r="B1040689" s="9"/>
    </row>
    <row r="1040690" customHeight="1" spans="1:2">
      <c r="A1040690" s="9"/>
      <c r="B1040690" s="9"/>
    </row>
    <row r="1040691" customHeight="1" spans="1:2">
      <c r="A1040691" s="9"/>
      <c r="B1040691" s="9"/>
    </row>
    <row r="1040692" customHeight="1" spans="1:2">
      <c r="A1040692" s="9"/>
      <c r="B1040692" s="9"/>
    </row>
    <row r="1040693" customHeight="1" spans="1:2">
      <c r="A1040693" s="9"/>
      <c r="B1040693" s="9"/>
    </row>
    <row r="1040694" customHeight="1" spans="1:2">
      <c r="A1040694" s="9"/>
      <c r="B1040694" s="9"/>
    </row>
    <row r="1040695" customHeight="1" spans="1:2">
      <c r="A1040695" s="9"/>
      <c r="B1040695" s="9"/>
    </row>
    <row r="1040696" customHeight="1" spans="1:2">
      <c r="A1040696" s="9"/>
      <c r="B1040696" s="9"/>
    </row>
    <row r="1040697" customHeight="1" spans="1:2">
      <c r="A1040697" s="9"/>
      <c r="B1040697" s="9"/>
    </row>
    <row r="1040698" customHeight="1" spans="1:2">
      <c r="A1040698" s="9"/>
      <c r="B1040698" s="9"/>
    </row>
    <row r="1040699" customHeight="1" spans="1:2">
      <c r="A1040699" s="9"/>
      <c r="B1040699" s="9"/>
    </row>
    <row r="1040700" customHeight="1" spans="1:2">
      <c r="A1040700" s="9"/>
      <c r="B1040700" s="9"/>
    </row>
    <row r="1040701" customHeight="1" spans="1:2">
      <c r="A1040701" s="9"/>
      <c r="B1040701" s="9"/>
    </row>
    <row r="1040702" customHeight="1" spans="1:2">
      <c r="A1040702" s="9"/>
      <c r="B1040702" s="9"/>
    </row>
    <row r="1040703" customHeight="1" spans="1:2">
      <c r="A1040703" s="9"/>
      <c r="B1040703" s="9"/>
    </row>
    <row r="1040704" customHeight="1" spans="1:2">
      <c r="A1040704" s="9"/>
      <c r="B1040704" s="9"/>
    </row>
    <row r="1040705" customHeight="1" spans="1:2">
      <c r="A1040705" s="9"/>
      <c r="B1040705" s="9"/>
    </row>
    <row r="1040706" customHeight="1" spans="1:2">
      <c r="A1040706" s="9"/>
      <c r="B1040706" s="9"/>
    </row>
    <row r="1040707" customHeight="1" spans="1:2">
      <c r="A1040707" s="9"/>
      <c r="B1040707" s="9"/>
    </row>
    <row r="1040708" customHeight="1" spans="1:2">
      <c r="A1040708" s="9"/>
      <c r="B1040708" s="9"/>
    </row>
    <row r="1040709" customHeight="1" spans="1:2">
      <c r="A1040709" s="9"/>
      <c r="B1040709" s="9"/>
    </row>
    <row r="1040710" customHeight="1" spans="1:2">
      <c r="A1040710" s="9"/>
      <c r="B1040710" s="9"/>
    </row>
    <row r="1040711" customHeight="1" spans="1:2">
      <c r="A1040711" s="9"/>
      <c r="B1040711" s="9"/>
    </row>
    <row r="1040712" customHeight="1" spans="1:2">
      <c r="A1040712" s="9"/>
      <c r="B1040712" s="9"/>
    </row>
    <row r="1040713" customHeight="1" spans="1:2">
      <c r="A1040713" s="9"/>
      <c r="B1040713" s="9"/>
    </row>
    <row r="1040714" customHeight="1" spans="1:2">
      <c r="A1040714" s="9"/>
      <c r="B1040714" s="9"/>
    </row>
    <row r="1040715" customHeight="1" spans="1:2">
      <c r="A1040715" s="9"/>
      <c r="B1040715" s="9"/>
    </row>
    <row r="1040716" customHeight="1" spans="1:2">
      <c r="A1040716" s="9"/>
      <c r="B1040716" s="9"/>
    </row>
    <row r="1040717" customHeight="1" spans="1:2">
      <c r="A1040717" s="9"/>
      <c r="B1040717" s="9"/>
    </row>
    <row r="1040718" customHeight="1" spans="1:2">
      <c r="A1040718" s="9"/>
      <c r="B1040718" s="9"/>
    </row>
    <row r="1040719" customHeight="1" spans="1:2">
      <c r="A1040719" s="9"/>
      <c r="B1040719" s="9"/>
    </row>
    <row r="1040720" customHeight="1" spans="1:2">
      <c r="A1040720" s="9"/>
      <c r="B1040720" s="9"/>
    </row>
    <row r="1040721" customHeight="1" spans="1:2">
      <c r="A1040721" s="9"/>
      <c r="B1040721" s="9"/>
    </row>
    <row r="1040722" customHeight="1" spans="1:2">
      <c r="A1040722" s="9"/>
      <c r="B1040722" s="9"/>
    </row>
    <row r="1040723" customHeight="1" spans="1:2">
      <c r="A1040723" s="9"/>
      <c r="B1040723" s="9"/>
    </row>
    <row r="1040724" customHeight="1" spans="1:2">
      <c r="A1040724" s="9"/>
      <c r="B1040724" s="9"/>
    </row>
    <row r="1040725" customHeight="1" spans="1:2">
      <c r="A1040725" s="9"/>
      <c r="B1040725" s="9"/>
    </row>
    <row r="1040726" customHeight="1" spans="1:2">
      <c r="A1040726" s="9"/>
      <c r="B1040726" s="9"/>
    </row>
    <row r="1040727" customHeight="1" spans="1:2">
      <c r="A1040727" s="9"/>
      <c r="B1040727" s="9"/>
    </row>
    <row r="1040728" customHeight="1" spans="1:2">
      <c r="A1040728" s="9"/>
      <c r="B1040728" s="9"/>
    </row>
    <row r="1040729" customHeight="1" spans="1:2">
      <c r="A1040729" s="9"/>
      <c r="B1040729" s="9"/>
    </row>
    <row r="1040730" customHeight="1" spans="1:2">
      <c r="A1040730" s="9"/>
      <c r="B1040730" s="9"/>
    </row>
    <row r="1040731" customHeight="1" spans="1:2">
      <c r="A1040731" s="9"/>
      <c r="B1040731" s="9"/>
    </row>
    <row r="1040732" customHeight="1" spans="1:2">
      <c r="A1040732" s="9"/>
      <c r="B1040732" s="9"/>
    </row>
    <row r="1040733" customHeight="1" spans="1:2">
      <c r="A1040733" s="9"/>
      <c r="B1040733" s="9"/>
    </row>
    <row r="1040734" customHeight="1" spans="1:2">
      <c r="A1040734" s="9"/>
      <c r="B1040734" s="9"/>
    </row>
    <row r="1040735" customHeight="1" spans="1:2">
      <c r="A1040735" s="9"/>
      <c r="B1040735" s="9"/>
    </row>
    <row r="1040736" customHeight="1" spans="1:2">
      <c r="A1040736" s="9"/>
      <c r="B1040736" s="9"/>
    </row>
    <row r="1040737" customHeight="1" spans="1:2">
      <c r="A1040737" s="9"/>
      <c r="B1040737" s="9"/>
    </row>
    <row r="1040738" customHeight="1" spans="1:2">
      <c r="A1040738" s="9"/>
      <c r="B1040738" s="9"/>
    </row>
    <row r="1040739" customHeight="1" spans="1:2">
      <c r="A1040739" s="9"/>
      <c r="B1040739" s="9"/>
    </row>
    <row r="1040740" customHeight="1" spans="1:2">
      <c r="A1040740" s="9"/>
      <c r="B1040740" s="9"/>
    </row>
    <row r="1040741" customHeight="1" spans="1:2">
      <c r="A1040741" s="9"/>
      <c r="B1040741" s="9"/>
    </row>
    <row r="1040742" customHeight="1" spans="1:2">
      <c r="A1040742" s="9"/>
      <c r="B1040742" s="9"/>
    </row>
    <row r="1040743" customHeight="1" spans="1:2">
      <c r="A1040743" s="9"/>
      <c r="B1040743" s="9"/>
    </row>
    <row r="1040744" customHeight="1" spans="1:2">
      <c r="A1040744" s="9"/>
      <c r="B1040744" s="9"/>
    </row>
    <row r="1040745" customHeight="1" spans="1:2">
      <c r="A1040745" s="9"/>
      <c r="B1040745" s="9"/>
    </row>
    <row r="1040746" customHeight="1" spans="1:2">
      <c r="A1040746" s="9"/>
      <c r="B1040746" s="9"/>
    </row>
    <row r="1040747" customHeight="1" spans="1:2">
      <c r="A1040747" s="9"/>
      <c r="B1040747" s="9"/>
    </row>
    <row r="1040748" customHeight="1" spans="1:2">
      <c r="A1040748" s="9"/>
      <c r="B1040748" s="9"/>
    </row>
    <row r="1040749" customHeight="1" spans="1:2">
      <c r="A1040749" s="9"/>
      <c r="B1040749" s="9"/>
    </row>
    <row r="1040750" customHeight="1" spans="1:2">
      <c r="A1040750" s="9"/>
      <c r="B1040750" s="9"/>
    </row>
    <row r="1040751" customHeight="1" spans="1:2">
      <c r="A1040751" s="9"/>
      <c r="B1040751" s="9"/>
    </row>
    <row r="1040752" customHeight="1" spans="1:2">
      <c r="A1040752" s="9"/>
      <c r="B1040752" s="9"/>
    </row>
    <row r="1040753" customHeight="1" spans="1:2">
      <c r="A1040753" s="9"/>
      <c r="B1040753" s="9"/>
    </row>
    <row r="1040754" customHeight="1" spans="1:2">
      <c r="A1040754" s="9"/>
      <c r="B1040754" s="9"/>
    </row>
    <row r="1040755" customHeight="1" spans="1:2">
      <c r="A1040755" s="9"/>
      <c r="B1040755" s="9"/>
    </row>
    <row r="1040756" customHeight="1" spans="1:2">
      <c r="A1040756" s="9"/>
      <c r="B1040756" s="9"/>
    </row>
    <row r="1040757" customHeight="1" spans="1:2">
      <c r="A1040757" s="9"/>
      <c r="B1040757" s="9"/>
    </row>
    <row r="1040758" customHeight="1" spans="1:2">
      <c r="A1040758" s="9"/>
      <c r="B1040758" s="9"/>
    </row>
    <row r="1040759" customHeight="1" spans="1:2">
      <c r="A1040759" s="9"/>
      <c r="B1040759" s="9"/>
    </row>
    <row r="1040760" customHeight="1" spans="1:2">
      <c r="A1040760" s="9"/>
      <c r="B1040760" s="9"/>
    </row>
    <row r="1040761" customHeight="1" spans="1:2">
      <c r="A1040761" s="9"/>
      <c r="B1040761" s="9"/>
    </row>
    <row r="1040762" customHeight="1" spans="1:2">
      <c r="A1040762" s="9"/>
      <c r="B1040762" s="9"/>
    </row>
    <row r="1040763" customHeight="1" spans="1:2">
      <c r="A1040763" s="9"/>
      <c r="B1040763" s="9"/>
    </row>
    <row r="1040764" customHeight="1" spans="1:2">
      <c r="A1040764" s="9"/>
      <c r="B1040764" s="9"/>
    </row>
    <row r="1040765" customHeight="1" spans="1:2">
      <c r="A1040765" s="9"/>
      <c r="B1040765" s="9"/>
    </row>
    <row r="1040766" customHeight="1" spans="1:2">
      <c r="A1040766" s="9"/>
      <c r="B1040766" s="9"/>
    </row>
    <row r="1040767" customHeight="1" spans="1:2">
      <c r="A1040767" s="9"/>
      <c r="B1040767" s="9"/>
    </row>
    <row r="1040768" customHeight="1" spans="1:2">
      <c r="A1040768" s="9"/>
      <c r="B1040768" s="9"/>
    </row>
    <row r="1040769" customHeight="1" spans="1:2">
      <c r="A1040769" s="9"/>
      <c r="B1040769" s="9"/>
    </row>
    <row r="1040770" customHeight="1" spans="1:2">
      <c r="A1040770" s="9"/>
      <c r="B1040770" s="9"/>
    </row>
    <row r="1040771" customHeight="1" spans="1:2">
      <c r="A1040771" s="9"/>
      <c r="B1040771" s="9"/>
    </row>
    <row r="1040772" customHeight="1" spans="1:2">
      <c r="A1040772" s="9"/>
      <c r="B1040772" s="9"/>
    </row>
    <row r="1040773" customHeight="1" spans="1:2">
      <c r="A1040773" s="9"/>
      <c r="B1040773" s="9"/>
    </row>
    <row r="1040774" customHeight="1" spans="1:2">
      <c r="A1040774" s="9"/>
      <c r="B1040774" s="9"/>
    </row>
    <row r="1040775" customHeight="1" spans="1:2">
      <c r="A1040775" s="9"/>
      <c r="B1040775" s="9"/>
    </row>
    <row r="1040776" customHeight="1" spans="1:2">
      <c r="A1040776" s="9"/>
      <c r="B1040776" s="9"/>
    </row>
    <row r="1040777" customHeight="1" spans="1:2">
      <c r="A1040777" s="9"/>
      <c r="B1040777" s="9"/>
    </row>
    <row r="1040778" customHeight="1" spans="1:2">
      <c r="A1040778" s="9"/>
      <c r="B1040778" s="9"/>
    </row>
    <row r="1040779" customHeight="1" spans="1:2">
      <c r="A1040779" s="9"/>
      <c r="B1040779" s="9"/>
    </row>
    <row r="1040780" customHeight="1" spans="1:2">
      <c r="A1040780" s="9"/>
      <c r="B1040780" s="9"/>
    </row>
    <row r="1040781" customHeight="1" spans="1:2">
      <c r="A1040781" s="9"/>
      <c r="B1040781" s="9"/>
    </row>
    <row r="1040782" customHeight="1" spans="1:2">
      <c r="A1040782" s="9"/>
      <c r="B1040782" s="9"/>
    </row>
    <row r="1040783" customHeight="1" spans="1:2">
      <c r="A1040783" s="9"/>
      <c r="B1040783" s="9"/>
    </row>
    <row r="1040784" customHeight="1" spans="1:2">
      <c r="A1040784" s="9"/>
      <c r="B1040784" s="9"/>
    </row>
    <row r="1040785" customHeight="1" spans="1:2">
      <c r="A1040785" s="9"/>
      <c r="B1040785" s="9"/>
    </row>
    <row r="1040786" customHeight="1" spans="1:2">
      <c r="A1040786" s="9"/>
      <c r="B1040786" s="9"/>
    </row>
    <row r="1040787" customHeight="1" spans="1:2">
      <c r="A1040787" s="9"/>
      <c r="B1040787" s="9"/>
    </row>
    <row r="1040788" customHeight="1" spans="1:2">
      <c r="A1040788" s="9"/>
      <c r="B1040788" s="9"/>
    </row>
    <row r="1040789" customHeight="1" spans="1:2">
      <c r="A1040789" s="9"/>
      <c r="B1040789" s="9"/>
    </row>
    <row r="1040790" customHeight="1" spans="1:2">
      <c r="A1040790" s="9"/>
      <c r="B1040790" s="9"/>
    </row>
    <row r="1040791" customHeight="1" spans="1:2">
      <c r="A1040791" s="9"/>
      <c r="B1040791" s="9"/>
    </row>
    <row r="1040792" customHeight="1" spans="1:2">
      <c r="A1040792" s="9"/>
      <c r="B1040792" s="9"/>
    </row>
    <row r="1040793" customHeight="1" spans="1:2">
      <c r="A1040793" s="9"/>
      <c r="B1040793" s="9"/>
    </row>
    <row r="1040794" customHeight="1" spans="1:2">
      <c r="A1040794" s="9"/>
      <c r="B1040794" s="9"/>
    </row>
    <row r="1040795" customHeight="1" spans="1:2">
      <c r="A1040795" s="9"/>
      <c r="B1040795" s="9"/>
    </row>
    <row r="1040796" customHeight="1" spans="1:2">
      <c r="A1040796" s="9"/>
      <c r="B1040796" s="9"/>
    </row>
    <row r="1040797" customHeight="1" spans="1:2">
      <c r="A1040797" s="9"/>
      <c r="B1040797" s="9"/>
    </row>
    <row r="1040798" customHeight="1" spans="1:2">
      <c r="A1040798" s="9"/>
      <c r="B1040798" s="9"/>
    </row>
    <row r="1040799" customHeight="1" spans="1:2">
      <c r="A1040799" s="9"/>
      <c r="B1040799" s="9"/>
    </row>
    <row r="1040800" customHeight="1" spans="1:2">
      <c r="A1040800" s="9"/>
      <c r="B1040800" s="9"/>
    </row>
    <row r="1040801" customHeight="1" spans="1:2">
      <c r="A1040801" s="9"/>
      <c r="B1040801" s="9"/>
    </row>
    <row r="1040802" customHeight="1" spans="1:2">
      <c r="A1040802" s="9"/>
      <c r="B1040802" s="9"/>
    </row>
    <row r="1040803" customHeight="1" spans="1:2">
      <c r="A1040803" s="9"/>
      <c r="B1040803" s="9"/>
    </row>
    <row r="1040804" customHeight="1" spans="1:2">
      <c r="A1040804" s="9"/>
      <c r="B1040804" s="9"/>
    </row>
    <row r="1040805" customHeight="1" spans="1:2">
      <c r="A1040805" s="9"/>
      <c r="B1040805" s="9"/>
    </row>
    <row r="1040806" customHeight="1" spans="1:2">
      <c r="A1040806" s="9"/>
      <c r="B1040806" s="9"/>
    </row>
    <row r="1040807" customHeight="1" spans="1:2">
      <c r="A1040807" s="9"/>
      <c r="B1040807" s="9"/>
    </row>
    <row r="1040808" customHeight="1" spans="1:2">
      <c r="A1040808" s="9"/>
      <c r="B1040808" s="9"/>
    </row>
    <row r="1040809" customHeight="1" spans="1:2">
      <c r="A1040809" s="9"/>
      <c r="B1040809" s="9"/>
    </row>
    <row r="1040810" customHeight="1" spans="1:2">
      <c r="A1040810" s="9"/>
      <c r="B1040810" s="9"/>
    </row>
    <row r="1040811" customHeight="1" spans="1:2">
      <c r="A1040811" s="9"/>
      <c r="B1040811" s="9"/>
    </row>
    <row r="1040812" customHeight="1" spans="1:2">
      <c r="A1040812" s="9"/>
      <c r="B1040812" s="9"/>
    </row>
    <row r="1040813" customHeight="1" spans="1:2">
      <c r="A1040813" s="9"/>
      <c r="B1040813" s="9"/>
    </row>
    <row r="1040814" customHeight="1" spans="1:2">
      <c r="A1040814" s="9"/>
      <c r="B1040814" s="9"/>
    </row>
    <row r="1040815" customHeight="1" spans="1:2">
      <c r="A1040815" s="9"/>
      <c r="B1040815" s="9"/>
    </row>
    <row r="1040816" customHeight="1" spans="1:2">
      <c r="A1040816" s="9"/>
      <c r="B1040816" s="9"/>
    </row>
    <row r="1040817" customHeight="1" spans="1:2">
      <c r="A1040817" s="9"/>
      <c r="B1040817" s="9"/>
    </row>
    <row r="1040818" customHeight="1" spans="1:2">
      <c r="A1040818" s="9"/>
      <c r="B1040818" s="9"/>
    </row>
    <row r="1040819" customHeight="1" spans="1:2">
      <c r="A1040819" s="9"/>
      <c r="B1040819" s="9"/>
    </row>
    <row r="1040820" customHeight="1" spans="1:2">
      <c r="A1040820" s="9"/>
      <c r="B1040820" s="9"/>
    </row>
    <row r="1040821" customHeight="1" spans="1:2">
      <c r="A1040821" s="9"/>
      <c r="B1040821" s="9"/>
    </row>
    <row r="1040822" customHeight="1" spans="1:2">
      <c r="A1040822" s="9"/>
      <c r="B1040822" s="9"/>
    </row>
    <row r="1040823" customHeight="1" spans="1:2">
      <c r="A1040823" s="9"/>
      <c r="B1040823" s="9"/>
    </row>
    <row r="1040824" customHeight="1" spans="1:2">
      <c r="A1040824" s="9"/>
      <c r="B1040824" s="9"/>
    </row>
    <row r="1040825" customHeight="1" spans="1:2">
      <c r="A1040825" s="9"/>
      <c r="B1040825" s="9"/>
    </row>
    <row r="1040826" customHeight="1" spans="1:2">
      <c r="A1040826" s="9"/>
      <c r="B1040826" s="9"/>
    </row>
    <row r="1040827" customHeight="1" spans="1:2">
      <c r="A1040827" s="9"/>
      <c r="B1040827" s="9"/>
    </row>
    <row r="1040828" customHeight="1" spans="1:2">
      <c r="A1040828" s="9"/>
      <c r="B1040828" s="9"/>
    </row>
    <row r="1040829" customHeight="1" spans="1:2">
      <c r="A1040829" s="9"/>
      <c r="B1040829" s="9"/>
    </row>
    <row r="1040830" customHeight="1" spans="1:2">
      <c r="A1040830" s="9"/>
      <c r="B1040830" s="9"/>
    </row>
    <row r="1040831" customHeight="1" spans="1:2">
      <c r="A1040831" s="9"/>
      <c r="B1040831" s="9"/>
    </row>
    <row r="1040832" customHeight="1" spans="1:2">
      <c r="A1040832" s="9"/>
      <c r="B1040832" s="9"/>
    </row>
    <row r="1040833" customHeight="1" spans="1:2">
      <c r="A1040833" s="9"/>
      <c r="B1040833" s="9"/>
    </row>
    <row r="1040834" customHeight="1" spans="1:2">
      <c r="A1040834" s="9"/>
      <c r="B1040834" s="9"/>
    </row>
    <row r="1040835" customHeight="1" spans="1:2">
      <c r="A1040835" s="9"/>
      <c r="B1040835" s="9"/>
    </row>
    <row r="1040836" customHeight="1" spans="1:2">
      <c r="A1040836" s="9"/>
      <c r="B1040836" s="9"/>
    </row>
    <row r="1040837" customHeight="1" spans="1:2">
      <c r="A1040837" s="9"/>
      <c r="B1040837" s="9"/>
    </row>
    <row r="1040838" customHeight="1" spans="1:2">
      <c r="A1040838" s="9"/>
      <c r="B1040838" s="9"/>
    </row>
    <row r="1040839" customHeight="1" spans="1:2">
      <c r="A1040839" s="9"/>
      <c r="B1040839" s="9"/>
    </row>
    <row r="1040840" customHeight="1" spans="1:2">
      <c r="A1040840" s="9"/>
      <c r="B1040840" s="9"/>
    </row>
    <row r="1040841" customHeight="1" spans="1:2">
      <c r="A1040841" s="9"/>
      <c r="B1040841" s="9"/>
    </row>
    <row r="1040842" customHeight="1" spans="1:2">
      <c r="A1040842" s="9"/>
      <c r="B1040842" s="9"/>
    </row>
    <row r="1040843" customHeight="1" spans="1:2">
      <c r="A1040843" s="9"/>
      <c r="B1040843" s="9"/>
    </row>
    <row r="1040844" customHeight="1" spans="1:2">
      <c r="A1040844" s="9"/>
      <c r="B1040844" s="9"/>
    </row>
    <row r="1040845" customHeight="1" spans="1:2">
      <c r="A1040845" s="9"/>
      <c r="B1040845" s="9"/>
    </row>
    <row r="1040846" customHeight="1" spans="1:2">
      <c r="A1040846" s="9"/>
      <c r="B1040846" s="9"/>
    </row>
    <row r="1040847" customHeight="1" spans="1:2">
      <c r="A1040847" s="9"/>
      <c r="B1040847" s="9"/>
    </row>
    <row r="1040848" customHeight="1" spans="1:2">
      <c r="A1040848" s="9"/>
      <c r="B1040848" s="9"/>
    </row>
    <row r="1040849" customHeight="1" spans="1:2">
      <c r="A1040849" s="9"/>
      <c r="B1040849" s="9"/>
    </row>
    <row r="1040850" customHeight="1" spans="1:2">
      <c r="A1040850" s="9"/>
      <c r="B1040850" s="9"/>
    </row>
    <row r="1040851" customHeight="1" spans="1:2">
      <c r="A1040851" s="9"/>
      <c r="B1040851" s="9"/>
    </row>
    <row r="1040852" customHeight="1" spans="1:2">
      <c r="A1040852" s="9"/>
      <c r="B1040852" s="9"/>
    </row>
    <row r="1040853" customHeight="1" spans="1:2">
      <c r="A1040853" s="9"/>
      <c r="B1040853" s="9"/>
    </row>
    <row r="1040854" customHeight="1" spans="1:2">
      <c r="A1040854" s="9"/>
      <c r="B1040854" s="9"/>
    </row>
    <row r="1040855" customHeight="1" spans="1:2">
      <c r="A1040855" s="9"/>
      <c r="B1040855" s="9"/>
    </row>
    <row r="1040856" customHeight="1" spans="1:2">
      <c r="A1040856" s="9"/>
      <c r="B1040856" s="9"/>
    </row>
    <row r="1040857" customHeight="1" spans="1:2">
      <c r="A1040857" s="9"/>
      <c r="B1040857" s="9"/>
    </row>
    <row r="1040858" customHeight="1" spans="1:2">
      <c r="A1040858" s="9"/>
      <c r="B1040858" s="9"/>
    </row>
    <row r="1040859" customHeight="1" spans="1:2">
      <c r="A1040859" s="9"/>
      <c r="B1040859" s="9"/>
    </row>
    <row r="1040860" customHeight="1" spans="1:2">
      <c r="A1040860" s="9"/>
      <c r="B1040860" s="9"/>
    </row>
    <row r="1040861" customHeight="1" spans="1:2">
      <c r="A1040861" s="9"/>
      <c r="B1040861" s="9"/>
    </row>
    <row r="1040862" customHeight="1" spans="1:2">
      <c r="A1040862" s="9"/>
      <c r="B1040862" s="9"/>
    </row>
    <row r="1040863" customHeight="1" spans="1:2">
      <c r="A1040863" s="9"/>
      <c r="B1040863" s="9"/>
    </row>
    <row r="1040864" customHeight="1" spans="1:2">
      <c r="A1040864" s="9"/>
      <c r="B1040864" s="9"/>
    </row>
    <row r="1040865" customHeight="1" spans="1:2">
      <c r="A1040865" s="9"/>
      <c r="B1040865" s="9"/>
    </row>
    <row r="1040866" customHeight="1" spans="1:2">
      <c r="A1040866" s="9"/>
      <c r="B1040866" s="9"/>
    </row>
    <row r="1040867" customHeight="1" spans="1:2">
      <c r="A1040867" s="9"/>
      <c r="B1040867" s="9"/>
    </row>
    <row r="1040868" customHeight="1" spans="1:2">
      <c r="A1040868" s="9"/>
      <c r="B1040868" s="9"/>
    </row>
    <row r="1040869" customHeight="1" spans="1:2">
      <c r="A1040869" s="9"/>
      <c r="B1040869" s="9"/>
    </row>
    <row r="1040870" customHeight="1" spans="1:2">
      <c r="A1040870" s="9"/>
      <c r="B1040870" s="9"/>
    </row>
    <row r="1040871" customHeight="1" spans="1:2">
      <c r="A1040871" s="9"/>
      <c r="B1040871" s="9"/>
    </row>
    <row r="1040872" customHeight="1" spans="1:2">
      <c r="A1040872" s="9"/>
      <c r="B1040872" s="9"/>
    </row>
    <row r="1040873" customHeight="1" spans="1:2">
      <c r="A1040873" s="9"/>
      <c r="B1040873" s="9"/>
    </row>
    <row r="1040874" customHeight="1" spans="1:2">
      <c r="A1040874" s="9"/>
      <c r="B1040874" s="9"/>
    </row>
    <row r="1040875" customHeight="1" spans="1:2">
      <c r="A1040875" s="9"/>
      <c r="B1040875" s="9"/>
    </row>
    <row r="1040876" customHeight="1" spans="1:2">
      <c r="A1040876" s="9"/>
      <c r="B1040876" s="9"/>
    </row>
    <row r="1040877" customHeight="1" spans="1:2">
      <c r="A1040877" s="9"/>
      <c r="B1040877" s="9"/>
    </row>
    <row r="1040878" customHeight="1" spans="1:2">
      <c r="A1040878" s="9"/>
      <c r="B1040878" s="9"/>
    </row>
    <row r="1040879" customHeight="1" spans="1:2">
      <c r="A1040879" s="9"/>
      <c r="B1040879" s="9"/>
    </row>
    <row r="1040880" customHeight="1" spans="1:2">
      <c r="A1040880" s="9"/>
      <c r="B1040880" s="9"/>
    </row>
    <row r="1040881" customHeight="1" spans="1:2">
      <c r="A1040881" s="9"/>
      <c r="B1040881" s="9"/>
    </row>
    <row r="1040882" customHeight="1" spans="1:2">
      <c r="A1040882" s="9"/>
      <c r="B1040882" s="9"/>
    </row>
    <row r="1040883" customHeight="1" spans="1:2">
      <c r="A1040883" s="9"/>
      <c r="B1040883" s="9"/>
    </row>
    <row r="1040884" customHeight="1" spans="1:2">
      <c r="A1040884" s="9"/>
      <c r="B1040884" s="9"/>
    </row>
    <row r="1040885" customHeight="1" spans="1:2">
      <c r="A1040885" s="9"/>
      <c r="B1040885" s="9"/>
    </row>
    <row r="1040886" customHeight="1" spans="1:2">
      <c r="A1040886" s="9"/>
      <c r="B1040886" s="9"/>
    </row>
    <row r="1040887" customHeight="1" spans="1:2">
      <c r="A1040887" s="9"/>
      <c r="B1040887" s="9"/>
    </row>
    <row r="1040888" customHeight="1" spans="1:2">
      <c r="A1040888" s="9"/>
      <c r="B1040888" s="9"/>
    </row>
    <row r="1040889" customHeight="1" spans="1:2">
      <c r="A1040889" s="9"/>
      <c r="B1040889" s="9"/>
    </row>
    <row r="1040890" customHeight="1" spans="1:2">
      <c r="A1040890" s="9"/>
      <c r="B1040890" s="9"/>
    </row>
    <row r="1040891" customHeight="1" spans="1:2">
      <c r="A1040891" s="9"/>
      <c r="B1040891" s="9"/>
    </row>
    <row r="1040892" customHeight="1" spans="1:2">
      <c r="A1040892" s="9"/>
      <c r="B1040892" s="9"/>
    </row>
    <row r="1040893" customHeight="1" spans="1:2">
      <c r="A1040893" s="9"/>
      <c r="B1040893" s="9"/>
    </row>
    <row r="1040894" customHeight="1" spans="1:2">
      <c r="A1040894" s="9"/>
      <c r="B1040894" s="9"/>
    </row>
    <row r="1040895" customHeight="1" spans="1:2">
      <c r="A1040895" s="9"/>
      <c r="B1040895" s="9"/>
    </row>
    <row r="1040896" customHeight="1" spans="1:2">
      <c r="A1040896" s="9"/>
      <c r="B1040896" s="9"/>
    </row>
    <row r="1040897" customHeight="1" spans="1:2">
      <c r="A1040897" s="9"/>
      <c r="B1040897" s="9"/>
    </row>
    <row r="1040898" customHeight="1" spans="1:2">
      <c r="A1040898" s="9"/>
      <c r="B1040898" s="9"/>
    </row>
    <row r="1040899" customHeight="1" spans="1:2">
      <c r="A1040899" s="9"/>
      <c r="B1040899" s="9"/>
    </row>
    <row r="1040900" customHeight="1" spans="1:2">
      <c r="A1040900" s="9"/>
      <c r="B1040900" s="9"/>
    </row>
    <row r="1040901" customHeight="1" spans="1:2">
      <c r="A1040901" s="9"/>
      <c r="B1040901" s="9"/>
    </row>
    <row r="1040902" customHeight="1" spans="1:2">
      <c r="A1040902" s="9"/>
      <c r="B1040902" s="9"/>
    </row>
    <row r="1040903" customHeight="1" spans="1:2">
      <c r="A1040903" s="9"/>
      <c r="B1040903" s="9"/>
    </row>
    <row r="1040904" customHeight="1" spans="1:2">
      <c r="A1040904" s="9"/>
      <c r="B1040904" s="9"/>
    </row>
    <row r="1040905" customHeight="1" spans="1:2">
      <c r="A1040905" s="9"/>
      <c r="B1040905" s="9"/>
    </row>
    <row r="1040906" customHeight="1" spans="1:2">
      <c r="A1040906" s="9"/>
      <c r="B1040906" s="9"/>
    </row>
    <row r="1040907" customHeight="1" spans="1:2">
      <c r="A1040907" s="9"/>
      <c r="B1040907" s="9"/>
    </row>
    <row r="1040908" customHeight="1" spans="1:2">
      <c r="A1040908" s="9"/>
      <c r="B1040908" s="9"/>
    </row>
    <row r="1040909" customHeight="1" spans="1:2">
      <c r="A1040909" s="9"/>
      <c r="B1040909" s="9"/>
    </row>
    <row r="1040910" customHeight="1" spans="1:2">
      <c r="A1040910" s="9"/>
      <c r="B1040910" s="9"/>
    </row>
    <row r="1040911" customHeight="1" spans="1:2">
      <c r="A1040911" s="9"/>
      <c r="B1040911" s="9"/>
    </row>
    <row r="1040912" customHeight="1" spans="1:2">
      <c r="A1040912" s="9"/>
      <c r="B1040912" s="9"/>
    </row>
    <row r="1040913" customHeight="1" spans="1:2">
      <c r="A1040913" s="9"/>
      <c r="B1040913" s="9"/>
    </row>
    <row r="1040914" customHeight="1" spans="1:2">
      <c r="A1040914" s="9"/>
      <c r="B1040914" s="9"/>
    </row>
    <row r="1040915" customHeight="1" spans="1:2">
      <c r="A1040915" s="9"/>
      <c r="B1040915" s="9"/>
    </row>
    <row r="1040916" customHeight="1" spans="1:2">
      <c r="A1040916" s="9"/>
      <c r="B1040916" s="9"/>
    </row>
    <row r="1040917" customHeight="1" spans="1:2">
      <c r="A1040917" s="9"/>
      <c r="B1040917" s="9"/>
    </row>
    <row r="1040918" customHeight="1" spans="1:2">
      <c r="A1040918" s="9"/>
      <c r="B1040918" s="9"/>
    </row>
    <row r="1040919" customHeight="1" spans="1:2">
      <c r="A1040919" s="9"/>
      <c r="B1040919" s="9"/>
    </row>
    <row r="1040920" customHeight="1" spans="1:2">
      <c r="A1040920" s="9"/>
      <c r="B1040920" s="9"/>
    </row>
    <row r="1040921" customHeight="1" spans="1:2">
      <c r="A1040921" s="9"/>
      <c r="B1040921" s="9"/>
    </row>
    <row r="1040922" customHeight="1" spans="1:2">
      <c r="A1040922" s="9"/>
      <c r="B1040922" s="9"/>
    </row>
    <row r="1040923" customHeight="1" spans="1:2">
      <c r="A1040923" s="9"/>
      <c r="B1040923" s="9"/>
    </row>
    <row r="1040924" customHeight="1" spans="1:2">
      <c r="A1040924" s="9"/>
      <c r="B1040924" s="9"/>
    </row>
    <row r="1040925" customHeight="1" spans="1:2">
      <c r="A1040925" s="9"/>
      <c r="B1040925" s="9"/>
    </row>
    <row r="1040926" customHeight="1" spans="1:2">
      <c r="A1040926" s="9"/>
      <c r="B1040926" s="9"/>
    </row>
    <row r="1040927" customHeight="1" spans="1:2">
      <c r="A1040927" s="9"/>
      <c r="B1040927" s="9"/>
    </row>
    <row r="1040928" customHeight="1" spans="1:2">
      <c r="A1040928" s="9"/>
      <c r="B1040928" s="9"/>
    </row>
    <row r="1040929" customHeight="1" spans="1:2">
      <c r="A1040929" s="9"/>
      <c r="B1040929" s="9"/>
    </row>
    <row r="1040930" customHeight="1" spans="1:2">
      <c r="A1040930" s="9"/>
      <c r="B1040930" s="9"/>
    </row>
    <row r="1040931" customHeight="1" spans="1:2">
      <c r="A1040931" s="9"/>
      <c r="B1040931" s="9"/>
    </row>
    <row r="1040932" customHeight="1" spans="1:2">
      <c r="A1040932" s="9"/>
      <c r="B1040932" s="9"/>
    </row>
    <row r="1040933" customHeight="1" spans="1:2">
      <c r="A1040933" s="9"/>
      <c r="B1040933" s="9"/>
    </row>
    <row r="1040934" customHeight="1" spans="1:2">
      <c r="A1040934" s="9"/>
      <c r="B1040934" s="9"/>
    </row>
    <row r="1040935" customHeight="1" spans="1:2">
      <c r="A1040935" s="9"/>
      <c r="B1040935" s="9"/>
    </row>
    <row r="1040936" customHeight="1" spans="1:2">
      <c r="A1040936" s="9"/>
      <c r="B1040936" s="9"/>
    </row>
    <row r="1040937" customHeight="1" spans="1:2">
      <c r="A1040937" s="9"/>
      <c r="B1040937" s="9"/>
    </row>
    <row r="1040938" customHeight="1" spans="1:2">
      <c r="A1040938" s="9"/>
      <c r="B1040938" s="9"/>
    </row>
    <row r="1040939" customHeight="1" spans="1:2">
      <c r="A1040939" s="9"/>
      <c r="B1040939" s="9"/>
    </row>
    <row r="1040940" customHeight="1" spans="1:2">
      <c r="A1040940" s="9"/>
      <c r="B1040940" s="9"/>
    </row>
    <row r="1040941" customHeight="1" spans="1:2">
      <c r="A1040941" s="9"/>
      <c r="B1040941" s="9"/>
    </row>
    <row r="1040942" customHeight="1" spans="1:2">
      <c r="A1040942" s="9"/>
      <c r="B1040942" s="9"/>
    </row>
    <row r="1040943" customHeight="1" spans="1:2">
      <c r="A1040943" s="9"/>
      <c r="B1040943" s="9"/>
    </row>
    <row r="1040944" customHeight="1" spans="1:2">
      <c r="A1040944" s="9"/>
      <c r="B1040944" s="9"/>
    </row>
    <row r="1040945" customHeight="1" spans="1:2">
      <c r="A1040945" s="9"/>
      <c r="B1040945" s="9"/>
    </row>
    <row r="1040946" customHeight="1" spans="1:2">
      <c r="A1040946" s="9"/>
      <c r="B1040946" s="9"/>
    </row>
    <row r="1040947" customHeight="1" spans="1:2">
      <c r="A1040947" s="9"/>
      <c r="B1040947" s="9"/>
    </row>
    <row r="1040948" customHeight="1" spans="1:2">
      <c r="A1040948" s="9"/>
      <c r="B1040948" s="9"/>
    </row>
    <row r="1040949" customHeight="1" spans="1:2">
      <c r="A1040949" s="9"/>
      <c r="B1040949" s="9"/>
    </row>
    <row r="1040950" customHeight="1" spans="1:2">
      <c r="A1040950" s="9"/>
      <c r="B1040950" s="9"/>
    </row>
    <row r="1040951" customHeight="1" spans="1:2">
      <c r="A1040951" s="9"/>
      <c r="B1040951" s="9"/>
    </row>
    <row r="1040952" customHeight="1" spans="1:2">
      <c r="A1040952" s="9"/>
      <c r="B1040952" s="9"/>
    </row>
    <row r="1040953" customHeight="1" spans="1:2">
      <c r="A1040953" s="9"/>
      <c r="B1040953" s="9"/>
    </row>
    <row r="1040954" customHeight="1" spans="1:2">
      <c r="A1040954" s="9"/>
      <c r="B1040954" s="9"/>
    </row>
    <row r="1040955" customHeight="1" spans="1:2">
      <c r="A1040955" s="9"/>
      <c r="B1040955" s="9"/>
    </row>
    <row r="1040956" customHeight="1" spans="1:2">
      <c r="A1040956" s="9"/>
      <c r="B1040956" s="9"/>
    </row>
    <row r="1040957" customHeight="1" spans="1:2">
      <c r="A1040957" s="9"/>
      <c r="B1040957" s="9"/>
    </row>
    <row r="1040958" customHeight="1" spans="1:2">
      <c r="A1040958" s="9"/>
      <c r="B1040958" s="9"/>
    </row>
    <row r="1040959" customHeight="1" spans="1:2">
      <c r="A1040959" s="9"/>
      <c r="B1040959" s="9"/>
    </row>
    <row r="1040960" customHeight="1" spans="1:2">
      <c r="A1040960" s="9"/>
      <c r="B1040960" s="9"/>
    </row>
    <row r="1040961" customHeight="1" spans="1:2">
      <c r="A1040961" s="9"/>
      <c r="B1040961" s="9"/>
    </row>
    <row r="1040962" customHeight="1" spans="1:2">
      <c r="A1040962" s="9"/>
      <c r="B1040962" s="9"/>
    </row>
    <row r="1040963" customHeight="1" spans="1:2">
      <c r="A1040963" s="9"/>
      <c r="B1040963" s="9"/>
    </row>
    <row r="1040964" customHeight="1" spans="1:2">
      <c r="A1040964" s="9"/>
      <c r="B1040964" s="9"/>
    </row>
    <row r="1040965" customHeight="1" spans="1:2">
      <c r="A1040965" s="9"/>
      <c r="B1040965" s="9"/>
    </row>
    <row r="1040966" customHeight="1" spans="1:2">
      <c r="A1040966" s="9"/>
      <c r="B1040966" s="9"/>
    </row>
    <row r="1040967" customHeight="1" spans="1:2">
      <c r="A1040967" s="9"/>
      <c r="B1040967" s="9"/>
    </row>
    <row r="1040968" customHeight="1" spans="1:2">
      <c r="A1040968" s="9"/>
      <c r="B1040968" s="9"/>
    </row>
    <row r="1040969" customHeight="1" spans="1:2">
      <c r="A1040969" s="9"/>
      <c r="B1040969" s="9"/>
    </row>
    <row r="1040970" customHeight="1" spans="1:2">
      <c r="A1040970" s="9"/>
      <c r="B1040970" s="9"/>
    </row>
    <row r="1040971" customHeight="1" spans="1:2">
      <c r="A1040971" s="9"/>
      <c r="B1040971" s="9"/>
    </row>
    <row r="1040972" customHeight="1" spans="1:2">
      <c r="A1040972" s="9"/>
      <c r="B1040972" s="9"/>
    </row>
    <row r="1040973" customHeight="1" spans="1:2">
      <c r="A1040973" s="9"/>
      <c r="B1040973" s="9"/>
    </row>
    <row r="1040974" customHeight="1" spans="1:2">
      <c r="A1040974" s="9"/>
      <c r="B1040974" s="9"/>
    </row>
    <row r="1040975" customHeight="1" spans="1:2">
      <c r="A1040975" s="9"/>
      <c r="B1040975" s="9"/>
    </row>
    <row r="1040976" customHeight="1" spans="1:2">
      <c r="A1040976" s="9"/>
      <c r="B1040976" s="9"/>
    </row>
    <row r="1040977" customHeight="1" spans="1:2">
      <c r="A1040977" s="9"/>
      <c r="B1040977" s="9"/>
    </row>
    <row r="1040978" customHeight="1" spans="1:2">
      <c r="A1040978" s="9"/>
      <c r="B1040978" s="9"/>
    </row>
    <row r="1040979" customHeight="1" spans="1:2">
      <c r="A1040979" s="9"/>
      <c r="B1040979" s="9"/>
    </row>
    <row r="1040980" customHeight="1" spans="1:2">
      <c r="A1040980" s="9"/>
      <c r="B1040980" s="9"/>
    </row>
    <row r="1040981" customHeight="1" spans="1:2">
      <c r="A1040981" s="9"/>
      <c r="B1040981" s="9"/>
    </row>
    <row r="1040982" customHeight="1" spans="1:2">
      <c r="A1040982" s="9"/>
      <c r="B1040982" s="9"/>
    </row>
    <row r="1040983" customHeight="1" spans="1:2">
      <c r="A1040983" s="9"/>
      <c r="B1040983" s="9"/>
    </row>
    <row r="1040984" customHeight="1" spans="1:2">
      <c r="A1040984" s="9"/>
      <c r="B1040984" s="9"/>
    </row>
    <row r="1040985" customHeight="1" spans="1:2">
      <c r="A1040985" s="9"/>
      <c r="B1040985" s="9"/>
    </row>
    <row r="1040986" customHeight="1" spans="1:2">
      <c r="A1040986" s="9"/>
      <c r="B1040986" s="9"/>
    </row>
    <row r="1040987" customHeight="1" spans="1:2">
      <c r="A1040987" s="9"/>
      <c r="B1040987" s="9"/>
    </row>
    <row r="1040988" customHeight="1" spans="1:2">
      <c r="A1040988" s="9"/>
      <c r="B1040988" s="9"/>
    </row>
    <row r="1040989" customHeight="1" spans="1:2">
      <c r="A1040989" s="9"/>
      <c r="B1040989" s="9"/>
    </row>
    <row r="1040990" customHeight="1" spans="1:2">
      <c r="A1040990" s="9"/>
      <c r="B1040990" s="9"/>
    </row>
    <row r="1040991" customHeight="1" spans="1:2">
      <c r="A1040991" s="9"/>
      <c r="B1040991" s="9"/>
    </row>
    <row r="1040992" customHeight="1" spans="1:2">
      <c r="A1040992" s="9"/>
      <c r="B1040992" s="9"/>
    </row>
    <row r="1040993" customHeight="1" spans="1:2">
      <c r="A1040993" s="9"/>
      <c r="B1040993" s="9"/>
    </row>
    <row r="1040994" customHeight="1" spans="1:2">
      <c r="A1040994" s="9"/>
      <c r="B1040994" s="9"/>
    </row>
    <row r="1040995" customHeight="1" spans="1:2">
      <c r="A1040995" s="9"/>
      <c r="B1040995" s="9"/>
    </row>
    <row r="1040996" customHeight="1" spans="1:2">
      <c r="A1040996" s="9"/>
      <c r="B1040996" s="9"/>
    </row>
    <row r="1040997" customHeight="1" spans="1:2">
      <c r="A1040997" s="9"/>
      <c r="B1040997" s="9"/>
    </row>
    <row r="1040998" customHeight="1" spans="1:2">
      <c r="A1040998" s="9"/>
      <c r="B1040998" s="9"/>
    </row>
    <row r="1040999" customHeight="1" spans="1:2">
      <c r="A1040999" s="9"/>
      <c r="B1040999" s="9"/>
    </row>
    <row r="1041000" customHeight="1" spans="1:2">
      <c r="A1041000" s="9"/>
      <c r="B1041000" s="9"/>
    </row>
    <row r="1041001" customHeight="1" spans="1:2">
      <c r="A1041001" s="9"/>
      <c r="B1041001" s="9"/>
    </row>
    <row r="1041002" customHeight="1" spans="1:2">
      <c r="A1041002" s="9"/>
      <c r="B1041002" s="9"/>
    </row>
    <row r="1041003" customHeight="1" spans="1:2">
      <c r="A1041003" s="9"/>
      <c r="B1041003" s="9"/>
    </row>
    <row r="1041004" customHeight="1" spans="1:2">
      <c r="A1041004" s="9"/>
      <c r="B1041004" s="9"/>
    </row>
    <row r="1041005" customHeight="1" spans="1:2">
      <c r="A1041005" s="9"/>
      <c r="B1041005" s="9"/>
    </row>
    <row r="1041006" customHeight="1" spans="1:2">
      <c r="A1041006" s="9"/>
      <c r="B1041006" s="9"/>
    </row>
    <row r="1041007" customHeight="1" spans="1:2">
      <c r="A1041007" s="9"/>
      <c r="B1041007" s="9"/>
    </row>
    <row r="1041008" customHeight="1" spans="1:2">
      <c r="A1041008" s="9"/>
      <c r="B1041008" s="9"/>
    </row>
    <row r="1041009" customHeight="1" spans="1:2">
      <c r="A1041009" s="9"/>
      <c r="B1041009" s="9"/>
    </row>
    <row r="1041010" customHeight="1" spans="1:2">
      <c r="A1041010" s="9"/>
      <c r="B1041010" s="9"/>
    </row>
    <row r="1041011" customHeight="1" spans="1:2">
      <c r="A1041011" s="9"/>
      <c r="B1041011" s="9"/>
    </row>
    <row r="1041012" customHeight="1" spans="1:2">
      <c r="A1041012" s="9"/>
      <c r="B1041012" s="9"/>
    </row>
    <row r="1041013" customHeight="1" spans="1:2">
      <c r="A1041013" s="9"/>
      <c r="B1041013" s="9"/>
    </row>
    <row r="1041014" customHeight="1" spans="1:2">
      <c r="A1041014" s="9"/>
      <c r="B1041014" s="9"/>
    </row>
    <row r="1041015" customHeight="1" spans="1:2">
      <c r="A1041015" s="9"/>
      <c r="B1041015" s="9"/>
    </row>
    <row r="1041016" customHeight="1" spans="1:2">
      <c r="A1041016" s="9"/>
      <c r="B1041016" s="9"/>
    </row>
    <row r="1041017" customHeight="1" spans="1:2">
      <c r="A1041017" s="9"/>
      <c r="B1041017" s="9"/>
    </row>
    <row r="1041018" customHeight="1" spans="1:2">
      <c r="A1041018" s="9"/>
      <c r="B1041018" s="9"/>
    </row>
    <row r="1041019" customHeight="1" spans="1:2">
      <c r="A1041019" s="9"/>
      <c r="B1041019" s="9"/>
    </row>
    <row r="1041020" customHeight="1" spans="1:2">
      <c r="A1041020" s="9"/>
      <c r="B1041020" s="9"/>
    </row>
    <row r="1041021" customHeight="1" spans="1:2">
      <c r="A1041021" s="9"/>
      <c r="B1041021" s="9"/>
    </row>
    <row r="1041022" customHeight="1" spans="1:2">
      <c r="A1041022" s="9"/>
      <c r="B1041022" s="9"/>
    </row>
    <row r="1041023" customHeight="1" spans="1:2">
      <c r="A1041023" s="9"/>
      <c r="B1041023" s="9"/>
    </row>
    <row r="1041024" customHeight="1" spans="1:2">
      <c r="A1041024" s="9"/>
      <c r="B1041024" s="9"/>
    </row>
    <row r="1041025" customHeight="1" spans="1:2">
      <c r="A1041025" s="9"/>
      <c r="B1041025" s="9"/>
    </row>
    <row r="1041026" customHeight="1" spans="1:2">
      <c r="A1041026" s="9"/>
      <c r="B1041026" s="9"/>
    </row>
    <row r="1041027" customHeight="1" spans="1:2">
      <c r="A1041027" s="9"/>
      <c r="B1041027" s="9"/>
    </row>
    <row r="1041028" customHeight="1" spans="1:2">
      <c r="A1041028" s="9"/>
      <c r="B1041028" s="9"/>
    </row>
    <row r="1041029" customHeight="1" spans="1:2">
      <c r="A1041029" s="9"/>
      <c r="B1041029" s="9"/>
    </row>
    <row r="1041030" customHeight="1" spans="1:2">
      <c r="A1041030" s="9"/>
      <c r="B1041030" s="9"/>
    </row>
    <row r="1041031" customHeight="1" spans="1:2">
      <c r="A1041031" s="9"/>
      <c r="B1041031" s="9"/>
    </row>
    <row r="1041032" customHeight="1" spans="1:2">
      <c r="A1041032" s="9"/>
      <c r="B1041032" s="9"/>
    </row>
    <row r="1041033" customHeight="1" spans="1:2">
      <c r="A1041033" s="9"/>
      <c r="B1041033" s="9"/>
    </row>
    <row r="1041034" customHeight="1" spans="1:2">
      <c r="A1041034" s="9"/>
      <c r="B1041034" s="9"/>
    </row>
    <row r="1041035" customHeight="1" spans="1:2">
      <c r="A1041035" s="9"/>
      <c r="B1041035" s="9"/>
    </row>
    <row r="1041036" customHeight="1" spans="1:2">
      <c r="A1041036" s="9"/>
      <c r="B1041036" s="9"/>
    </row>
    <row r="1041037" customHeight="1" spans="1:2">
      <c r="A1041037" s="9"/>
      <c r="B1041037" s="9"/>
    </row>
    <row r="1041038" customHeight="1" spans="1:2">
      <c r="A1041038" s="9"/>
      <c r="B1041038" s="9"/>
    </row>
    <row r="1041039" customHeight="1" spans="1:2">
      <c r="A1041039" s="9"/>
      <c r="B1041039" s="9"/>
    </row>
    <row r="1041040" customHeight="1" spans="1:2">
      <c r="A1041040" s="9"/>
      <c r="B1041040" s="9"/>
    </row>
    <row r="1041041" customHeight="1" spans="1:2">
      <c r="A1041041" s="9"/>
      <c r="B1041041" s="9"/>
    </row>
    <row r="1041042" customHeight="1" spans="1:2">
      <c r="A1041042" s="9"/>
      <c r="B1041042" s="9"/>
    </row>
    <row r="1041043" customHeight="1" spans="1:2">
      <c r="A1041043" s="9"/>
      <c r="B1041043" s="9"/>
    </row>
    <row r="1041044" customHeight="1" spans="1:2">
      <c r="A1041044" s="9"/>
      <c r="B1041044" s="9"/>
    </row>
    <row r="1041045" customHeight="1" spans="1:2">
      <c r="A1041045" s="9"/>
      <c r="B1041045" s="9"/>
    </row>
    <row r="1041046" customHeight="1" spans="1:2">
      <c r="A1041046" s="9"/>
      <c r="B1041046" s="9"/>
    </row>
    <row r="1041047" customHeight="1" spans="1:2">
      <c r="A1041047" s="9"/>
      <c r="B1041047" s="9"/>
    </row>
    <row r="1041048" customHeight="1" spans="1:2">
      <c r="A1041048" s="9"/>
      <c r="B1041048" s="9"/>
    </row>
    <row r="1041049" customHeight="1" spans="1:2">
      <c r="A1041049" s="9"/>
      <c r="B1041049" s="9"/>
    </row>
    <row r="1041050" customHeight="1" spans="1:2">
      <c r="A1041050" s="9"/>
      <c r="B1041050" s="9"/>
    </row>
    <row r="1041051" customHeight="1" spans="1:2">
      <c r="A1041051" s="9"/>
      <c r="B1041051" s="9"/>
    </row>
    <row r="1041052" customHeight="1" spans="1:2">
      <c r="A1041052" s="9"/>
      <c r="B1041052" s="9"/>
    </row>
    <row r="1041053" customHeight="1" spans="1:2">
      <c r="A1041053" s="9"/>
      <c r="B1041053" s="9"/>
    </row>
    <row r="1041054" customHeight="1" spans="1:2">
      <c r="A1041054" s="9"/>
      <c r="B1041054" s="9"/>
    </row>
    <row r="1041055" customHeight="1" spans="1:2">
      <c r="A1041055" s="9"/>
      <c r="B1041055" s="9"/>
    </row>
    <row r="1041056" customHeight="1" spans="1:2">
      <c r="A1041056" s="9"/>
      <c r="B1041056" s="9"/>
    </row>
    <row r="1041057" customHeight="1" spans="1:2">
      <c r="A1041057" s="9"/>
      <c r="B1041057" s="9"/>
    </row>
    <row r="1041058" customHeight="1" spans="1:2">
      <c r="A1041058" s="9"/>
      <c r="B1041058" s="9"/>
    </row>
    <row r="1041059" customHeight="1" spans="1:2">
      <c r="A1041059" s="9"/>
      <c r="B1041059" s="9"/>
    </row>
    <row r="1041060" customHeight="1" spans="1:2">
      <c r="A1041060" s="9"/>
      <c r="B1041060" s="9"/>
    </row>
    <row r="1041061" customHeight="1" spans="1:2">
      <c r="A1041061" s="9"/>
      <c r="B1041061" s="9"/>
    </row>
    <row r="1041062" customHeight="1" spans="1:2">
      <c r="A1041062" s="9"/>
      <c r="B1041062" s="9"/>
    </row>
    <row r="1041063" customHeight="1" spans="1:2">
      <c r="A1041063" s="9"/>
      <c r="B1041063" s="9"/>
    </row>
    <row r="1041064" customHeight="1" spans="1:2">
      <c r="A1041064" s="9"/>
      <c r="B1041064" s="9"/>
    </row>
    <row r="1041065" customHeight="1" spans="1:2">
      <c r="A1041065" s="9"/>
      <c r="B1041065" s="9"/>
    </row>
    <row r="1041066" customHeight="1" spans="1:2">
      <c r="A1041066" s="9"/>
      <c r="B1041066" s="9"/>
    </row>
    <row r="1041067" customHeight="1" spans="1:2">
      <c r="A1041067" s="9"/>
      <c r="B1041067" s="9"/>
    </row>
    <row r="1041068" customHeight="1" spans="1:2">
      <c r="A1041068" s="9"/>
      <c r="B1041068" s="9"/>
    </row>
    <row r="1041069" customHeight="1" spans="1:2">
      <c r="A1041069" s="9"/>
      <c r="B1041069" s="9"/>
    </row>
    <row r="1041070" customHeight="1" spans="1:2">
      <c r="A1041070" s="9"/>
      <c r="B1041070" s="9"/>
    </row>
    <row r="1041071" customHeight="1" spans="1:2">
      <c r="A1041071" s="9"/>
      <c r="B1041071" s="9"/>
    </row>
    <row r="1041072" customHeight="1" spans="1:2">
      <c r="A1041072" s="9"/>
      <c r="B1041072" s="9"/>
    </row>
    <row r="1041073" customHeight="1" spans="1:2">
      <c r="A1041073" s="9"/>
      <c r="B1041073" s="9"/>
    </row>
    <row r="1041074" customHeight="1" spans="1:2">
      <c r="A1041074" s="9"/>
      <c r="B1041074" s="9"/>
    </row>
    <row r="1041075" customHeight="1" spans="1:2">
      <c r="A1041075" s="9"/>
      <c r="B1041075" s="9"/>
    </row>
    <row r="1041076" customHeight="1" spans="1:2">
      <c r="A1041076" s="9"/>
      <c r="B1041076" s="9"/>
    </row>
    <row r="1041077" customHeight="1" spans="1:2">
      <c r="A1041077" s="9"/>
      <c r="B1041077" s="9"/>
    </row>
    <row r="1041078" customHeight="1" spans="1:2">
      <c r="A1041078" s="9"/>
      <c r="B1041078" s="9"/>
    </row>
    <row r="1041079" customHeight="1" spans="1:2">
      <c r="A1041079" s="9"/>
      <c r="B1041079" s="9"/>
    </row>
    <row r="1041080" customHeight="1" spans="1:2">
      <c r="A1041080" s="9"/>
      <c r="B1041080" s="9"/>
    </row>
    <row r="1041081" customHeight="1" spans="1:2">
      <c r="A1041081" s="9"/>
      <c r="B1041081" s="9"/>
    </row>
    <row r="1041082" customHeight="1" spans="1:2">
      <c r="A1041082" s="9"/>
      <c r="B1041082" s="9"/>
    </row>
    <row r="1041083" customHeight="1" spans="1:2">
      <c r="A1041083" s="9"/>
      <c r="B1041083" s="9"/>
    </row>
    <row r="1041084" customHeight="1" spans="1:2">
      <c r="A1041084" s="9"/>
      <c r="B1041084" s="9"/>
    </row>
    <row r="1041085" customHeight="1" spans="1:2">
      <c r="A1041085" s="9"/>
      <c r="B1041085" s="9"/>
    </row>
    <row r="1041086" customHeight="1" spans="1:2">
      <c r="A1041086" s="9"/>
      <c r="B1041086" s="9"/>
    </row>
    <row r="1041087" customHeight="1" spans="1:2">
      <c r="A1041087" s="9"/>
      <c r="B1041087" s="9"/>
    </row>
    <row r="1041088" customHeight="1" spans="1:2">
      <c r="A1041088" s="9"/>
      <c r="B1041088" s="9"/>
    </row>
    <row r="1041089" customHeight="1" spans="1:2">
      <c r="A1041089" s="9"/>
      <c r="B1041089" s="9"/>
    </row>
    <row r="1041090" customHeight="1" spans="1:2">
      <c r="A1041090" s="9"/>
      <c r="B1041090" s="9"/>
    </row>
    <row r="1041091" customHeight="1" spans="1:2">
      <c r="A1041091" s="9"/>
      <c r="B1041091" s="9"/>
    </row>
    <row r="1041092" customHeight="1" spans="1:2">
      <c r="A1041092" s="9"/>
      <c r="B1041092" s="9"/>
    </row>
    <row r="1041093" customHeight="1" spans="1:2">
      <c r="A1041093" s="9"/>
      <c r="B1041093" s="9"/>
    </row>
    <row r="1041094" customHeight="1" spans="1:2">
      <c r="A1041094" s="9"/>
      <c r="B1041094" s="9"/>
    </row>
    <row r="1041095" customHeight="1" spans="1:2">
      <c r="A1041095" s="9"/>
      <c r="B1041095" s="9"/>
    </row>
    <row r="1041096" customHeight="1" spans="1:2">
      <c r="A1041096" s="9"/>
      <c r="B1041096" s="9"/>
    </row>
    <row r="1041097" customHeight="1" spans="1:2">
      <c r="A1041097" s="9"/>
      <c r="B1041097" s="9"/>
    </row>
    <row r="1041098" customHeight="1" spans="1:2">
      <c r="A1041098" s="9"/>
      <c r="B1041098" s="9"/>
    </row>
    <row r="1041099" customHeight="1" spans="1:2">
      <c r="A1041099" s="9"/>
      <c r="B1041099" s="9"/>
    </row>
    <row r="1041100" customHeight="1" spans="1:2">
      <c r="A1041100" s="9"/>
      <c r="B1041100" s="9"/>
    </row>
    <row r="1041101" customHeight="1" spans="1:2">
      <c r="A1041101" s="9"/>
      <c r="B1041101" s="9"/>
    </row>
    <row r="1041102" customHeight="1" spans="1:2">
      <c r="A1041102" s="9"/>
      <c r="B1041102" s="9"/>
    </row>
    <row r="1041103" customHeight="1" spans="1:2">
      <c r="A1041103" s="9"/>
      <c r="B1041103" s="9"/>
    </row>
    <row r="1041104" customHeight="1" spans="1:2">
      <c r="A1041104" s="9"/>
      <c r="B1041104" s="9"/>
    </row>
    <row r="1041105" customHeight="1" spans="1:2">
      <c r="A1041105" s="9"/>
      <c r="B1041105" s="9"/>
    </row>
    <row r="1041106" customHeight="1" spans="1:2">
      <c r="A1041106" s="9"/>
      <c r="B1041106" s="9"/>
    </row>
    <row r="1041107" customHeight="1" spans="1:2">
      <c r="A1041107" s="9"/>
      <c r="B1041107" s="9"/>
    </row>
    <row r="1041108" customHeight="1" spans="1:2">
      <c r="A1041108" s="9"/>
      <c r="B1041108" s="9"/>
    </row>
    <row r="1041109" customHeight="1" spans="1:2">
      <c r="A1041109" s="9"/>
      <c r="B1041109" s="9"/>
    </row>
    <row r="1041110" customHeight="1" spans="1:2">
      <c r="A1041110" s="9"/>
      <c r="B1041110" s="9"/>
    </row>
    <row r="1041111" customHeight="1" spans="1:2">
      <c r="A1041111" s="9"/>
      <c r="B1041111" s="9"/>
    </row>
    <row r="1041112" customHeight="1" spans="1:2">
      <c r="A1041112" s="9"/>
      <c r="B1041112" s="9"/>
    </row>
    <row r="1041113" customHeight="1" spans="1:2">
      <c r="A1041113" s="9"/>
      <c r="B1041113" s="9"/>
    </row>
    <row r="1041114" customHeight="1" spans="1:2">
      <c r="A1041114" s="9"/>
      <c r="B1041114" s="9"/>
    </row>
    <row r="1041115" customHeight="1" spans="1:2">
      <c r="A1041115" s="9"/>
      <c r="B1041115" s="9"/>
    </row>
    <row r="1041116" customHeight="1" spans="1:2">
      <c r="A1041116" s="9"/>
      <c r="B1041116" s="9"/>
    </row>
    <row r="1041117" customHeight="1" spans="1:2">
      <c r="A1041117" s="9"/>
      <c r="B1041117" s="9"/>
    </row>
    <row r="1041118" customHeight="1" spans="1:2">
      <c r="A1041118" s="9"/>
      <c r="B1041118" s="9"/>
    </row>
    <row r="1041119" customHeight="1" spans="1:2">
      <c r="A1041119" s="9"/>
      <c r="B1041119" s="9"/>
    </row>
    <row r="1041120" customHeight="1" spans="1:2">
      <c r="A1041120" s="9"/>
      <c r="B1041120" s="9"/>
    </row>
    <row r="1041121" customHeight="1" spans="1:2">
      <c r="A1041121" s="9"/>
      <c r="B1041121" s="9"/>
    </row>
    <row r="1041122" customHeight="1" spans="1:2">
      <c r="A1041122" s="9"/>
      <c r="B1041122" s="9"/>
    </row>
    <row r="1041123" customHeight="1" spans="1:2">
      <c r="A1041123" s="9"/>
      <c r="B1041123" s="9"/>
    </row>
    <row r="1041124" customHeight="1" spans="1:2">
      <c r="A1041124" s="9"/>
      <c r="B1041124" s="9"/>
    </row>
    <row r="1041125" customHeight="1" spans="1:2">
      <c r="A1041125" s="9"/>
      <c r="B1041125" s="9"/>
    </row>
    <row r="1041126" customHeight="1" spans="1:2">
      <c r="A1041126" s="9"/>
      <c r="B1041126" s="9"/>
    </row>
    <row r="1041127" customHeight="1" spans="1:2">
      <c r="A1041127" s="9"/>
      <c r="B1041127" s="9"/>
    </row>
    <row r="1041128" customHeight="1" spans="1:2">
      <c r="A1041128" s="9"/>
      <c r="B1041128" s="9"/>
    </row>
    <row r="1041129" customHeight="1" spans="1:2">
      <c r="A1041129" s="9"/>
      <c r="B1041129" s="9"/>
    </row>
    <row r="1041130" customHeight="1" spans="1:2">
      <c r="A1041130" s="9"/>
      <c r="B1041130" s="9"/>
    </row>
    <row r="1041131" customHeight="1" spans="1:2">
      <c r="A1041131" s="9"/>
      <c r="B1041131" s="9"/>
    </row>
    <row r="1041132" customHeight="1" spans="1:2">
      <c r="A1041132" s="9"/>
      <c r="B1041132" s="9"/>
    </row>
    <row r="1041133" customHeight="1" spans="1:2">
      <c r="A1041133" s="9"/>
      <c r="B1041133" s="9"/>
    </row>
    <row r="1041134" customHeight="1" spans="1:2">
      <c r="A1041134" s="9"/>
      <c r="B1041134" s="9"/>
    </row>
    <row r="1041135" customHeight="1" spans="1:2">
      <c r="A1041135" s="9"/>
      <c r="B1041135" s="9"/>
    </row>
    <row r="1041136" customHeight="1" spans="1:2">
      <c r="A1041136" s="9"/>
      <c r="B1041136" s="9"/>
    </row>
    <row r="1041137" customHeight="1" spans="1:2">
      <c r="A1041137" s="9"/>
      <c r="B1041137" s="9"/>
    </row>
    <row r="1041138" customHeight="1" spans="1:2">
      <c r="A1041138" s="9"/>
      <c r="B1041138" s="9"/>
    </row>
    <row r="1041139" customHeight="1" spans="1:2">
      <c r="A1041139" s="9"/>
      <c r="B1041139" s="9"/>
    </row>
    <row r="1041140" customHeight="1" spans="1:2">
      <c r="A1041140" s="9"/>
      <c r="B1041140" s="9"/>
    </row>
    <row r="1041141" customHeight="1" spans="1:2">
      <c r="A1041141" s="9"/>
      <c r="B1041141" s="9"/>
    </row>
    <row r="1041142" customHeight="1" spans="1:2">
      <c r="A1041142" s="9"/>
      <c r="B1041142" s="9"/>
    </row>
    <row r="1041143" customHeight="1" spans="1:2">
      <c r="A1041143" s="9"/>
      <c r="B1041143" s="9"/>
    </row>
    <row r="1041144" customHeight="1" spans="1:2">
      <c r="A1041144" s="9"/>
      <c r="B1041144" s="9"/>
    </row>
    <row r="1041145" customHeight="1" spans="1:2">
      <c r="A1041145" s="9"/>
      <c r="B1041145" s="9"/>
    </row>
    <row r="1041146" customHeight="1" spans="1:2">
      <c r="A1041146" s="9"/>
      <c r="B1041146" s="9"/>
    </row>
    <row r="1041147" customHeight="1" spans="1:2">
      <c r="A1041147" s="9"/>
      <c r="B1041147" s="9"/>
    </row>
    <row r="1041148" customHeight="1" spans="1:2">
      <c r="A1041148" s="9"/>
      <c r="B1041148" s="9"/>
    </row>
    <row r="1041149" customHeight="1" spans="1:2">
      <c r="A1041149" s="9"/>
      <c r="B1041149" s="9"/>
    </row>
    <row r="1041150" customHeight="1" spans="1:2">
      <c r="A1041150" s="9"/>
      <c r="B1041150" s="9"/>
    </row>
    <row r="1041151" customHeight="1" spans="1:2">
      <c r="A1041151" s="9"/>
      <c r="B1041151" s="9"/>
    </row>
    <row r="1041152" customHeight="1" spans="1:2">
      <c r="A1041152" s="9"/>
      <c r="B1041152" s="9"/>
    </row>
    <row r="1041153" customHeight="1" spans="1:2">
      <c r="A1041153" s="9"/>
      <c r="B1041153" s="9"/>
    </row>
    <row r="1041154" customHeight="1" spans="1:2">
      <c r="A1041154" s="9"/>
      <c r="B1041154" s="9"/>
    </row>
    <row r="1041155" customHeight="1" spans="1:2">
      <c r="A1041155" s="9"/>
      <c r="B1041155" s="9"/>
    </row>
    <row r="1041156" customHeight="1" spans="1:2">
      <c r="A1041156" s="9"/>
      <c r="B1041156" s="9"/>
    </row>
    <row r="1041157" customHeight="1" spans="1:2">
      <c r="A1041157" s="9"/>
      <c r="B1041157" s="9"/>
    </row>
    <row r="1041158" customHeight="1" spans="1:2">
      <c r="A1041158" s="9"/>
      <c r="B1041158" s="9"/>
    </row>
    <row r="1041159" customHeight="1" spans="1:2">
      <c r="A1041159" s="9"/>
      <c r="B1041159" s="9"/>
    </row>
    <row r="1041160" customHeight="1" spans="1:2">
      <c r="A1041160" s="9"/>
      <c r="B1041160" s="9"/>
    </row>
    <row r="1041161" customHeight="1" spans="1:2">
      <c r="A1041161" s="9"/>
      <c r="B1041161" s="9"/>
    </row>
    <row r="1041162" customHeight="1" spans="1:2">
      <c r="A1041162" s="9"/>
      <c r="B1041162" s="9"/>
    </row>
    <row r="1041163" customHeight="1" spans="1:2">
      <c r="A1041163" s="9"/>
      <c r="B1041163" s="9"/>
    </row>
    <row r="1041164" customHeight="1" spans="1:2">
      <c r="A1041164" s="9"/>
      <c r="B1041164" s="9"/>
    </row>
    <row r="1041165" customHeight="1" spans="1:2">
      <c r="A1041165" s="9"/>
      <c r="B1041165" s="9"/>
    </row>
    <row r="1041166" customHeight="1" spans="1:2">
      <c r="A1041166" s="9"/>
      <c r="B1041166" s="9"/>
    </row>
    <row r="1041167" customHeight="1" spans="1:2">
      <c r="A1041167" s="9"/>
      <c r="B1041167" s="9"/>
    </row>
    <row r="1041168" customHeight="1" spans="1:2">
      <c r="A1041168" s="9"/>
      <c r="B1041168" s="9"/>
    </row>
    <row r="1041169" customHeight="1" spans="1:2">
      <c r="A1041169" s="9"/>
      <c r="B1041169" s="9"/>
    </row>
    <row r="1041170" customHeight="1" spans="1:2">
      <c r="A1041170" s="9"/>
      <c r="B1041170" s="9"/>
    </row>
    <row r="1041171" customHeight="1" spans="1:2">
      <c r="A1041171" s="9"/>
      <c r="B1041171" s="9"/>
    </row>
    <row r="1041172" customHeight="1" spans="1:2">
      <c r="A1041172" s="9"/>
      <c r="B1041172" s="9"/>
    </row>
    <row r="1041173" customHeight="1" spans="1:2">
      <c r="A1041173" s="9"/>
      <c r="B1041173" s="9"/>
    </row>
    <row r="1041174" customHeight="1" spans="1:2">
      <c r="A1041174" s="9"/>
      <c r="B1041174" s="9"/>
    </row>
    <row r="1041175" customHeight="1" spans="1:2">
      <c r="A1041175" s="9"/>
      <c r="B1041175" s="9"/>
    </row>
    <row r="1041176" customHeight="1" spans="1:2">
      <c r="A1041176" s="9"/>
      <c r="B1041176" s="9"/>
    </row>
    <row r="1041177" customHeight="1" spans="1:2">
      <c r="A1041177" s="9"/>
      <c r="B1041177" s="9"/>
    </row>
    <row r="1041178" customHeight="1" spans="1:2">
      <c r="A1041178" s="9"/>
      <c r="B1041178" s="9"/>
    </row>
    <row r="1041179" customHeight="1" spans="1:2">
      <c r="A1041179" s="9"/>
      <c r="B1041179" s="9"/>
    </row>
    <row r="1041180" customHeight="1" spans="1:2">
      <c r="A1041180" s="9"/>
      <c r="B1041180" s="9"/>
    </row>
    <row r="1041181" customHeight="1" spans="1:2">
      <c r="A1041181" s="9"/>
      <c r="B1041181" s="9"/>
    </row>
    <row r="1041182" customHeight="1" spans="1:2">
      <c r="A1041182" s="9"/>
      <c r="B1041182" s="9"/>
    </row>
    <row r="1041183" customHeight="1" spans="1:2">
      <c r="A1041183" s="9"/>
      <c r="B1041183" s="9"/>
    </row>
    <row r="1041184" customHeight="1" spans="1:2">
      <c r="A1041184" s="9"/>
      <c r="B1041184" s="9"/>
    </row>
    <row r="1041185" customHeight="1" spans="1:2">
      <c r="A1041185" s="9"/>
      <c r="B1041185" s="9"/>
    </row>
    <row r="1041186" customHeight="1" spans="1:2">
      <c r="A1041186" s="9"/>
      <c r="B1041186" s="9"/>
    </row>
    <row r="1041187" customHeight="1" spans="1:2">
      <c r="A1041187" s="9"/>
      <c r="B1041187" s="9"/>
    </row>
    <row r="1041188" customHeight="1" spans="1:2">
      <c r="A1041188" s="9"/>
      <c r="B1041188" s="9"/>
    </row>
    <row r="1041189" customHeight="1" spans="1:2">
      <c r="A1041189" s="9"/>
      <c r="B1041189" s="9"/>
    </row>
    <row r="1041190" customHeight="1" spans="1:2">
      <c r="A1041190" s="9"/>
      <c r="B1041190" s="9"/>
    </row>
    <row r="1041191" customHeight="1" spans="1:2">
      <c r="A1041191" s="9"/>
      <c r="B1041191" s="9"/>
    </row>
    <row r="1041192" customHeight="1" spans="1:2">
      <c r="A1041192" s="9"/>
      <c r="B1041192" s="9"/>
    </row>
    <row r="1041193" customHeight="1" spans="1:2">
      <c r="A1041193" s="9"/>
      <c r="B1041193" s="9"/>
    </row>
    <row r="1041194" customHeight="1" spans="1:2">
      <c r="A1041194" s="9"/>
      <c r="B1041194" s="9"/>
    </row>
    <row r="1041195" customHeight="1" spans="1:2">
      <c r="A1041195" s="9"/>
      <c r="B1041195" s="9"/>
    </row>
    <row r="1041196" customHeight="1" spans="1:2">
      <c r="A1041196" s="9"/>
      <c r="B1041196" s="9"/>
    </row>
    <row r="1041197" customHeight="1" spans="1:2">
      <c r="A1041197" s="9"/>
      <c r="B1041197" s="9"/>
    </row>
    <row r="1041198" customHeight="1" spans="1:2">
      <c r="A1041198" s="9"/>
      <c r="B1041198" s="9"/>
    </row>
    <row r="1041199" customHeight="1" spans="1:2">
      <c r="A1041199" s="9"/>
      <c r="B1041199" s="9"/>
    </row>
    <row r="1041200" customHeight="1" spans="1:2">
      <c r="A1041200" s="9"/>
      <c r="B1041200" s="9"/>
    </row>
    <row r="1041201" customHeight="1" spans="1:2">
      <c r="A1041201" s="9"/>
      <c r="B1041201" s="9"/>
    </row>
    <row r="1041202" customHeight="1" spans="1:2">
      <c r="A1041202" s="9"/>
      <c r="B1041202" s="9"/>
    </row>
    <row r="1041203" customHeight="1" spans="1:2">
      <c r="A1041203" s="9"/>
      <c r="B1041203" s="9"/>
    </row>
    <row r="1041204" customHeight="1" spans="1:2">
      <c r="A1041204" s="9"/>
      <c r="B1041204" s="9"/>
    </row>
    <row r="1041205" customHeight="1" spans="1:2">
      <c r="A1041205" s="9"/>
      <c r="B1041205" s="9"/>
    </row>
    <row r="1041206" customHeight="1" spans="1:2">
      <c r="A1041206" s="9"/>
      <c r="B1041206" s="9"/>
    </row>
    <row r="1041207" customHeight="1" spans="1:2">
      <c r="A1041207" s="9"/>
      <c r="B1041207" s="9"/>
    </row>
    <row r="1041208" customHeight="1" spans="1:2">
      <c r="A1041208" s="9"/>
      <c r="B1041208" s="9"/>
    </row>
    <row r="1041209" customHeight="1" spans="1:2">
      <c r="A1041209" s="9"/>
      <c r="B1041209" s="9"/>
    </row>
    <row r="1041210" customHeight="1" spans="1:2">
      <c r="A1041210" s="9"/>
      <c r="B1041210" s="9"/>
    </row>
    <row r="1041211" customHeight="1" spans="1:2">
      <c r="A1041211" s="9"/>
      <c r="B1041211" s="9"/>
    </row>
    <row r="1041212" customHeight="1" spans="1:2">
      <c r="A1041212" s="9"/>
      <c r="B1041212" s="9"/>
    </row>
    <row r="1041213" customHeight="1" spans="1:2">
      <c r="A1041213" s="9"/>
      <c r="B1041213" s="9"/>
    </row>
    <row r="1041214" customHeight="1" spans="1:2">
      <c r="A1041214" s="9"/>
      <c r="B1041214" s="9"/>
    </row>
    <row r="1041215" customHeight="1" spans="1:2">
      <c r="A1041215" s="9"/>
      <c r="B1041215" s="9"/>
    </row>
    <row r="1041216" customHeight="1" spans="1:2">
      <c r="A1041216" s="9"/>
      <c r="B1041216" s="9"/>
    </row>
    <row r="1041217" customHeight="1" spans="1:2">
      <c r="A1041217" s="9"/>
      <c r="B1041217" s="9"/>
    </row>
    <row r="1041218" customHeight="1" spans="1:2">
      <c r="A1041218" s="9"/>
      <c r="B1041218" s="9"/>
    </row>
    <row r="1041219" customHeight="1" spans="1:2">
      <c r="A1041219" s="9"/>
      <c r="B1041219" s="9"/>
    </row>
    <row r="1041220" customHeight="1" spans="1:2">
      <c r="A1041220" s="9"/>
      <c r="B1041220" s="9"/>
    </row>
    <row r="1041221" customHeight="1" spans="1:2">
      <c r="A1041221" s="9"/>
      <c r="B1041221" s="9"/>
    </row>
    <row r="1041222" customHeight="1" spans="1:2">
      <c r="A1041222" s="9"/>
      <c r="B1041222" s="9"/>
    </row>
    <row r="1041223" customHeight="1" spans="1:2">
      <c r="A1041223" s="9"/>
      <c r="B1041223" s="9"/>
    </row>
    <row r="1041224" customHeight="1" spans="1:2">
      <c r="A1041224" s="9"/>
      <c r="B1041224" s="9"/>
    </row>
    <row r="1041225" customHeight="1" spans="1:2">
      <c r="A1041225" s="9"/>
      <c r="B1041225" s="9"/>
    </row>
    <row r="1041226" customHeight="1" spans="1:2">
      <c r="A1041226" s="9"/>
      <c r="B1041226" s="9"/>
    </row>
    <row r="1041227" customHeight="1" spans="1:2">
      <c r="A1041227" s="9"/>
      <c r="B1041227" s="9"/>
    </row>
    <row r="1041228" customHeight="1" spans="1:2">
      <c r="A1041228" s="9"/>
      <c r="B1041228" s="9"/>
    </row>
    <row r="1041229" customHeight="1" spans="1:2">
      <c r="A1041229" s="9"/>
      <c r="B1041229" s="9"/>
    </row>
    <row r="1041230" customHeight="1" spans="1:2">
      <c r="A1041230" s="9"/>
      <c r="B1041230" s="9"/>
    </row>
    <row r="1041231" customHeight="1" spans="1:2">
      <c r="A1041231" s="9"/>
      <c r="B1041231" s="9"/>
    </row>
    <row r="1041232" customHeight="1" spans="1:2">
      <c r="A1041232" s="9"/>
      <c r="B1041232" s="9"/>
    </row>
    <row r="1041233" customHeight="1" spans="1:2">
      <c r="A1041233" s="9"/>
      <c r="B1041233" s="9"/>
    </row>
    <row r="1041234" customHeight="1" spans="1:2">
      <c r="A1041234" s="9"/>
      <c r="B1041234" s="9"/>
    </row>
    <row r="1041235" customHeight="1" spans="1:2">
      <c r="A1041235" s="9"/>
      <c r="B1041235" s="9"/>
    </row>
    <row r="1041236" customHeight="1" spans="1:2">
      <c r="A1041236" s="9"/>
      <c r="B1041236" s="9"/>
    </row>
    <row r="1041237" customHeight="1" spans="1:2">
      <c r="A1041237" s="9"/>
      <c r="B1041237" s="9"/>
    </row>
    <row r="1041238" customHeight="1" spans="1:2">
      <c r="A1041238" s="9"/>
      <c r="B1041238" s="9"/>
    </row>
    <row r="1041239" customHeight="1" spans="1:2">
      <c r="A1041239" s="9"/>
      <c r="B1041239" s="9"/>
    </row>
    <row r="1041240" customHeight="1" spans="1:2">
      <c r="A1041240" s="9"/>
      <c r="B1041240" s="9"/>
    </row>
    <row r="1041241" customHeight="1" spans="1:2">
      <c r="A1041241" s="9"/>
      <c r="B1041241" s="9"/>
    </row>
    <row r="1041242" customHeight="1" spans="1:2">
      <c r="A1041242" s="9"/>
      <c r="B1041242" s="9"/>
    </row>
    <row r="1041243" customHeight="1" spans="1:2">
      <c r="A1041243" s="9"/>
      <c r="B1041243" s="9"/>
    </row>
    <row r="1041244" customHeight="1" spans="1:2">
      <c r="A1041244" s="9"/>
      <c r="B1041244" s="9"/>
    </row>
    <row r="1041245" customHeight="1" spans="1:2">
      <c r="A1041245" s="9"/>
      <c r="B1041245" s="9"/>
    </row>
    <row r="1041246" customHeight="1" spans="1:2">
      <c r="A1041246" s="9"/>
      <c r="B1041246" s="9"/>
    </row>
    <row r="1041247" customHeight="1" spans="1:2">
      <c r="A1041247" s="9"/>
      <c r="B1041247" s="9"/>
    </row>
    <row r="1041248" customHeight="1" spans="1:2">
      <c r="A1041248" s="9"/>
      <c r="B1041248" s="9"/>
    </row>
    <row r="1041249" customHeight="1" spans="1:2">
      <c r="A1041249" s="9"/>
      <c r="B1041249" s="9"/>
    </row>
    <row r="1041250" customHeight="1" spans="1:2">
      <c r="A1041250" s="9"/>
      <c r="B1041250" s="9"/>
    </row>
    <row r="1041251" customHeight="1" spans="1:2">
      <c r="A1041251" s="9"/>
      <c r="B1041251" s="9"/>
    </row>
    <row r="1041252" customHeight="1" spans="1:2">
      <c r="A1041252" s="9"/>
      <c r="B1041252" s="9"/>
    </row>
    <row r="1041253" customHeight="1" spans="1:2">
      <c r="A1041253" s="9"/>
      <c r="B1041253" s="9"/>
    </row>
    <row r="1041254" customHeight="1" spans="1:2">
      <c r="A1041254" s="9"/>
      <c r="B1041254" s="9"/>
    </row>
    <row r="1041255" customHeight="1" spans="1:2">
      <c r="A1041255" s="9"/>
      <c r="B1041255" s="9"/>
    </row>
    <row r="1041256" customHeight="1" spans="1:2">
      <c r="A1041256" s="9"/>
      <c r="B1041256" s="9"/>
    </row>
    <row r="1041257" customHeight="1" spans="1:2">
      <c r="A1041257" s="9"/>
      <c r="B1041257" s="9"/>
    </row>
    <row r="1041258" customHeight="1" spans="1:2">
      <c r="A1041258" s="9"/>
      <c r="B1041258" s="9"/>
    </row>
    <row r="1041259" customHeight="1" spans="1:2">
      <c r="A1041259" s="9"/>
      <c r="B1041259" s="9"/>
    </row>
    <row r="1041260" customHeight="1" spans="1:2">
      <c r="A1041260" s="9"/>
      <c r="B1041260" s="9"/>
    </row>
    <row r="1041261" customHeight="1" spans="1:2">
      <c r="A1041261" s="9"/>
      <c r="B1041261" s="9"/>
    </row>
    <row r="1041262" customHeight="1" spans="1:2">
      <c r="A1041262" s="9"/>
      <c r="B1041262" s="9"/>
    </row>
    <row r="1041263" customHeight="1" spans="1:2">
      <c r="A1041263" s="9"/>
      <c r="B1041263" s="9"/>
    </row>
    <row r="1041264" customHeight="1" spans="1:2">
      <c r="A1041264" s="9"/>
      <c r="B1041264" s="9"/>
    </row>
    <row r="1041265" customHeight="1" spans="1:2">
      <c r="A1041265" s="9"/>
      <c r="B1041265" s="9"/>
    </row>
    <row r="1041266" customHeight="1" spans="1:2">
      <c r="A1041266" s="9"/>
      <c r="B1041266" s="9"/>
    </row>
    <row r="1041267" customHeight="1" spans="1:2">
      <c r="A1041267" s="9"/>
      <c r="B1041267" s="9"/>
    </row>
    <row r="1041268" customHeight="1" spans="1:2">
      <c r="A1041268" s="9"/>
      <c r="B1041268" s="9"/>
    </row>
    <row r="1041269" customHeight="1" spans="1:2">
      <c r="A1041269" s="9"/>
      <c r="B1041269" s="9"/>
    </row>
    <row r="1041270" customHeight="1" spans="1:2">
      <c r="A1041270" s="9"/>
      <c r="B1041270" s="9"/>
    </row>
    <row r="1041271" customHeight="1" spans="1:2">
      <c r="A1041271" s="9"/>
      <c r="B1041271" s="9"/>
    </row>
    <row r="1041272" customHeight="1" spans="1:2">
      <c r="A1041272" s="9"/>
      <c r="B1041272" s="9"/>
    </row>
    <row r="1041273" customHeight="1" spans="1:2">
      <c r="A1041273" s="9"/>
      <c r="B1041273" s="9"/>
    </row>
    <row r="1041274" customHeight="1" spans="1:2">
      <c r="A1041274" s="9"/>
      <c r="B1041274" s="9"/>
    </row>
    <row r="1041275" customHeight="1" spans="1:2">
      <c r="A1041275" s="9"/>
      <c r="B1041275" s="9"/>
    </row>
    <row r="1041276" customHeight="1" spans="1:2">
      <c r="A1041276" s="9"/>
      <c r="B1041276" s="9"/>
    </row>
    <row r="1041277" customHeight="1" spans="1:2">
      <c r="A1041277" s="9"/>
      <c r="B1041277" s="9"/>
    </row>
    <row r="1041278" customHeight="1" spans="1:2">
      <c r="A1041278" s="9"/>
      <c r="B1041278" s="9"/>
    </row>
    <row r="1041279" customHeight="1" spans="1:2">
      <c r="A1041279" s="9"/>
      <c r="B1041279" s="9"/>
    </row>
    <row r="1041280" customHeight="1" spans="1:2">
      <c r="A1041280" s="9"/>
      <c r="B1041280" s="9"/>
    </row>
    <row r="1041281" customHeight="1" spans="1:2">
      <c r="A1041281" s="9"/>
      <c r="B1041281" s="9"/>
    </row>
    <row r="1041282" customHeight="1" spans="1:2">
      <c r="A1041282" s="9"/>
      <c r="B1041282" s="9"/>
    </row>
    <row r="1041283" customHeight="1" spans="1:2">
      <c r="A1041283" s="9"/>
      <c r="B1041283" s="9"/>
    </row>
    <row r="1041284" customHeight="1" spans="1:2">
      <c r="A1041284" s="9"/>
      <c r="B1041284" s="9"/>
    </row>
    <row r="1041285" customHeight="1" spans="1:2">
      <c r="A1041285" s="9"/>
      <c r="B1041285" s="9"/>
    </row>
    <row r="1041286" customHeight="1" spans="1:2">
      <c r="A1041286" s="9"/>
      <c r="B1041286" s="9"/>
    </row>
    <row r="1041287" customHeight="1" spans="1:2">
      <c r="A1041287" s="9"/>
      <c r="B1041287" s="9"/>
    </row>
    <row r="1041288" customHeight="1" spans="1:2">
      <c r="A1041288" s="9"/>
      <c r="B1041288" s="9"/>
    </row>
    <row r="1041289" customHeight="1" spans="1:2">
      <c r="A1041289" s="9"/>
      <c r="B1041289" s="9"/>
    </row>
    <row r="1041290" customHeight="1" spans="1:2">
      <c r="A1041290" s="9"/>
      <c r="B1041290" s="9"/>
    </row>
    <row r="1041291" customHeight="1" spans="1:2">
      <c r="A1041291" s="9"/>
      <c r="B1041291" s="9"/>
    </row>
    <row r="1041292" customHeight="1" spans="1:2">
      <c r="A1041292" s="9"/>
      <c r="B1041292" s="9"/>
    </row>
    <row r="1041293" customHeight="1" spans="1:2">
      <c r="A1041293" s="9"/>
      <c r="B1041293" s="9"/>
    </row>
    <row r="1041294" customHeight="1" spans="1:2">
      <c r="A1041294" s="9"/>
      <c r="B1041294" s="9"/>
    </row>
    <row r="1041295" customHeight="1" spans="1:2">
      <c r="A1041295" s="9"/>
      <c r="B1041295" s="9"/>
    </row>
    <row r="1041296" customHeight="1" spans="1:2">
      <c r="A1041296" s="9"/>
      <c r="B1041296" s="9"/>
    </row>
    <row r="1041297" customHeight="1" spans="1:2">
      <c r="A1041297" s="9"/>
      <c r="B1041297" s="9"/>
    </row>
    <row r="1041298" customHeight="1" spans="1:2">
      <c r="A1041298" s="9"/>
      <c r="B1041298" s="9"/>
    </row>
    <row r="1041299" customHeight="1" spans="1:2">
      <c r="A1041299" s="9"/>
      <c r="B1041299" s="9"/>
    </row>
    <row r="1041300" customHeight="1" spans="1:2">
      <c r="A1041300" s="9"/>
      <c r="B1041300" s="9"/>
    </row>
    <row r="1041301" customHeight="1" spans="1:2">
      <c r="A1041301" s="9"/>
      <c r="B1041301" s="9"/>
    </row>
    <row r="1041302" customHeight="1" spans="1:2">
      <c r="A1041302" s="9"/>
      <c r="B1041302" s="9"/>
    </row>
    <row r="1041303" customHeight="1" spans="1:2">
      <c r="A1041303" s="9"/>
      <c r="B1041303" s="9"/>
    </row>
    <row r="1041304" customHeight="1" spans="1:2">
      <c r="A1041304" s="9"/>
      <c r="B1041304" s="9"/>
    </row>
    <row r="1041305" customHeight="1" spans="1:2">
      <c r="A1041305" s="9"/>
      <c r="B1041305" s="9"/>
    </row>
    <row r="1041306" customHeight="1" spans="1:2">
      <c r="A1041306" s="9"/>
      <c r="B1041306" s="9"/>
    </row>
    <row r="1041307" customHeight="1" spans="1:2">
      <c r="A1041307" s="9"/>
      <c r="B1041307" s="9"/>
    </row>
    <row r="1041308" customHeight="1" spans="1:2">
      <c r="A1041308" s="9"/>
      <c r="B1041308" s="9"/>
    </row>
    <row r="1041309" customHeight="1" spans="1:2">
      <c r="A1041309" s="9"/>
      <c r="B1041309" s="9"/>
    </row>
    <row r="1041310" customHeight="1" spans="1:2">
      <c r="A1041310" s="9"/>
      <c r="B1041310" s="9"/>
    </row>
    <row r="1041311" customHeight="1" spans="1:2">
      <c r="A1041311" s="9"/>
      <c r="B1041311" s="9"/>
    </row>
    <row r="1041312" customHeight="1" spans="1:2">
      <c r="A1041312" s="9"/>
      <c r="B1041312" s="9"/>
    </row>
    <row r="1041313" customHeight="1" spans="1:2">
      <c r="A1041313" s="9"/>
      <c r="B1041313" s="9"/>
    </row>
    <row r="1041314" customHeight="1" spans="1:2">
      <c r="A1041314" s="9"/>
      <c r="B1041314" s="9"/>
    </row>
    <row r="1041315" customHeight="1" spans="1:2">
      <c r="A1041315" s="9"/>
      <c r="B1041315" s="9"/>
    </row>
    <row r="1041316" customHeight="1" spans="1:2">
      <c r="A1041316" s="9"/>
      <c r="B1041316" s="9"/>
    </row>
    <row r="1041317" customHeight="1" spans="1:2">
      <c r="A1041317" s="9"/>
      <c r="B1041317" s="9"/>
    </row>
    <row r="1041318" customHeight="1" spans="1:2">
      <c r="A1041318" s="9"/>
      <c r="B1041318" s="9"/>
    </row>
    <row r="1041319" customHeight="1" spans="1:2">
      <c r="A1041319" s="9"/>
      <c r="B1041319" s="9"/>
    </row>
    <row r="1041320" customHeight="1" spans="1:2">
      <c r="A1041320" s="9"/>
      <c r="B1041320" s="9"/>
    </row>
    <row r="1041321" customHeight="1" spans="1:2">
      <c r="A1041321" s="9"/>
      <c r="B1041321" s="9"/>
    </row>
    <row r="1041322" customHeight="1" spans="1:2">
      <c r="A1041322" s="9"/>
      <c r="B1041322" s="9"/>
    </row>
    <row r="1041323" customHeight="1" spans="1:2">
      <c r="A1041323" s="9"/>
      <c r="B1041323" s="9"/>
    </row>
    <row r="1041324" customHeight="1" spans="1:2">
      <c r="A1041324" s="9"/>
      <c r="B1041324" s="9"/>
    </row>
    <row r="1041325" customHeight="1" spans="1:2">
      <c r="A1041325" s="9"/>
      <c r="B1041325" s="9"/>
    </row>
    <row r="1041326" customHeight="1" spans="1:2">
      <c r="A1041326" s="9"/>
      <c r="B1041326" s="9"/>
    </row>
    <row r="1041327" customHeight="1" spans="1:2">
      <c r="A1041327" s="9"/>
      <c r="B1041327" s="9"/>
    </row>
    <row r="1041328" customHeight="1" spans="1:2">
      <c r="A1041328" s="9"/>
      <c r="B1041328" s="9"/>
    </row>
    <row r="1041329" customHeight="1" spans="1:2">
      <c r="A1041329" s="9"/>
      <c r="B1041329" s="9"/>
    </row>
    <row r="1041330" customHeight="1" spans="1:2">
      <c r="A1041330" s="9"/>
      <c r="B1041330" s="9"/>
    </row>
    <row r="1041331" customHeight="1" spans="1:2">
      <c r="A1041331" s="9"/>
      <c r="B1041331" s="9"/>
    </row>
    <row r="1041332" customHeight="1" spans="1:2">
      <c r="A1041332" s="9"/>
      <c r="B1041332" s="9"/>
    </row>
    <row r="1041333" customHeight="1" spans="1:2">
      <c r="A1041333" s="9"/>
      <c r="B1041333" s="9"/>
    </row>
    <row r="1041334" customHeight="1" spans="1:2">
      <c r="A1041334" s="9"/>
      <c r="B1041334" s="9"/>
    </row>
    <row r="1041335" customHeight="1" spans="1:2">
      <c r="A1041335" s="9"/>
      <c r="B1041335" s="9"/>
    </row>
    <row r="1041336" customHeight="1" spans="1:2">
      <c r="A1041336" s="9"/>
      <c r="B1041336" s="9"/>
    </row>
    <row r="1041337" customHeight="1" spans="1:2">
      <c r="A1041337" s="9"/>
      <c r="B1041337" s="9"/>
    </row>
    <row r="1041338" customHeight="1" spans="1:2">
      <c r="A1041338" s="9"/>
      <c r="B1041338" s="9"/>
    </row>
    <row r="1041339" customHeight="1" spans="1:2">
      <c r="A1041339" s="9"/>
      <c r="B1041339" s="9"/>
    </row>
    <row r="1041340" customHeight="1" spans="1:2">
      <c r="A1041340" s="9"/>
      <c r="B1041340" s="9"/>
    </row>
    <row r="1041341" customHeight="1" spans="1:2">
      <c r="A1041341" s="9"/>
      <c r="B1041341" s="9"/>
    </row>
    <row r="1041342" customHeight="1" spans="1:2">
      <c r="A1041342" s="9"/>
      <c r="B1041342" s="9"/>
    </row>
    <row r="1041343" customHeight="1" spans="1:2">
      <c r="A1041343" s="9"/>
      <c r="B1041343" s="9"/>
    </row>
    <row r="1041344" customHeight="1" spans="1:2">
      <c r="A1041344" s="9"/>
      <c r="B1041344" s="9"/>
    </row>
    <row r="1041345" customHeight="1" spans="1:2">
      <c r="A1041345" s="9"/>
      <c r="B1041345" s="9"/>
    </row>
    <row r="1041346" customHeight="1" spans="1:2">
      <c r="A1041346" s="9"/>
      <c r="B1041346" s="9"/>
    </row>
    <row r="1041347" customHeight="1" spans="1:2">
      <c r="A1041347" s="9"/>
      <c r="B1041347" s="9"/>
    </row>
    <row r="1041348" customHeight="1" spans="1:2">
      <c r="A1041348" s="9"/>
      <c r="B1041348" s="9"/>
    </row>
    <row r="1041349" customHeight="1" spans="1:2">
      <c r="A1041349" s="9"/>
      <c r="B1041349" s="9"/>
    </row>
    <row r="1041350" customHeight="1" spans="1:2">
      <c r="A1041350" s="9"/>
      <c r="B1041350" s="9"/>
    </row>
    <row r="1041351" customHeight="1" spans="1:2">
      <c r="A1041351" s="9"/>
      <c r="B1041351" s="9"/>
    </row>
    <row r="1041352" customHeight="1" spans="1:2">
      <c r="A1041352" s="9"/>
      <c r="B1041352" s="9"/>
    </row>
    <row r="1041353" customHeight="1" spans="1:2">
      <c r="A1041353" s="9"/>
      <c r="B1041353" s="9"/>
    </row>
    <row r="1041354" customHeight="1" spans="1:2">
      <c r="A1041354" s="9"/>
      <c r="B1041354" s="9"/>
    </row>
    <row r="1041355" customHeight="1" spans="1:2">
      <c r="A1041355" s="9"/>
      <c r="B1041355" s="9"/>
    </row>
    <row r="1041356" customHeight="1" spans="1:2">
      <c r="A1041356" s="9"/>
      <c r="B1041356" s="9"/>
    </row>
    <row r="1041357" customHeight="1" spans="1:2">
      <c r="A1041357" s="9"/>
      <c r="B1041357" s="9"/>
    </row>
    <row r="1041358" customHeight="1" spans="1:2">
      <c r="A1041358" s="9"/>
      <c r="B1041358" s="9"/>
    </row>
    <row r="1041359" customHeight="1" spans="1:2">
      <c r="A1041359" s="9"/>
      <c r="B1041359" s="9"/>
    </row>
    <row r="1041360" customHeight="1" spans="1:2">
      <c r="A1041360" s="9"/>
      <c r="B1041360" s="9"/>
    </row>
    <row r="1041361" customHeight="1" spans="1:2">
      <c r="A1041361" s="9"/>
      <c r="B1041361" s="9"/>
    </row>
    <row r="1041362" customHeight="1" spans="1:2">
      <c r="A1041362" s="9"/>
      <c r="B1041362" s="9"/>
    </row>
    <row r="1041363" customHeight="1" spans="1:2">
      <c r="A1041363" s="9"/>
      <c r="B1041363" s="9"/>
    </row>
    <row r="1041364" customHeight="1" spans="1:2">
      <c r="A1041364" s="9"/>
      <c r="B1041364" s="9"/>
    </row>
    <row r="1041365" customHeight="1" spans="1:2">
      <c r="A1041365" s="9"/>
      <c r="B1041365" s="9"/>
    </row>
    <row r="1041366" customHeight="1" spans="1:2">
      <c r="A1041366" s="9"/>
      <c r="B1041366" s="9"/>
    </row>
    <row r="1041367" customHeight="1" spans="1:2">
      <c r="A1041367" s="9"/>
      <c r="B1041367" s="9"/>
    </row>
    <row r="1041368" customHeight="1" spans="1:2">
      <c r="A1041368" s="9"/>
      <c r="B1041368" s="9"/>
    </row>
    <row r="1041369" customHeight="1" spans="1:2">
      <c r="A1041369" s="9"/>
      <c r="B1041369" s="9"/>
    </row>
    <row r="1041370" customHeight="1" spans="1:2">
      <c r="A1041370" s="9"/>
      <c r="B1041370" s="9"/>
    </row>
    <row r="1041371" customHeight="1" spans="1:2">
      <c r="A1041371" s="9"/>
      <c r="B1041371" s="9"/>
    </row>
    <row r="1041372" customHeight="1" spans="1:2">
      <c r="A1041372" s="9"/>
      <c r="B1041372" s="9"/>
    </row>
    <row r="1041373" customHeight="1" spans="1:2">
      <c r="A1041373" s="9"/>
      <c r="B1041373" s="9"/>
    </row>
    <row r="1041374" customHeight="1" spans="1:2">
      <c r="A1041374" s="9"/>
      <c r="B1041374" s="9"/>
    </row>
    <row r="1041375" customHeight="1" spans="1:2">
      <c r="A1041375" s="9"/>
      <c r="B1041375" s="9"/>
    </row>
    <row r="1041376" customHeight="1" spans="1:2">
      <c r="A1041376" s="9"/>
      <c r="B1041376" s="9"/>
    </row>
    <row r="1041377" customHeight="1" spans="1:2">
      <c r="A1041377" s="9"/>
      <c r="B1041377" s="9"/>
    </row>
    <row r="1041378" customHeight="1" spans="1:2">
      <c r="A1041378" s="9"/>
      <c r="B1041378" s="9"/>
    </row>
    <row r="1041379" customHeight="1" spans="1:2">
      <c r="A1041379" s="9"/>
      <c r="B1041379" s="9"/>
    </row>
    <row r="1041380" customHeight="1" spans="1:2">
      <c r="A1041380" s="9"/>
      <c r="B1041380" s="9"/>
    </row>
    <row r="1041381" customHeight="1" spans="1:2">
      <c r="A1041381" s="9"/>
      <c r="B1041381" s="9"/>
    </row>
    <row r="1041382" customHeight="1" spans="1:2">
      <c r="A1041382" s="9"/>
      <c r="B1041382" s="9"/>
    </row>
    <row r="1041383" customHeight="1" spans="1:2">
      <c r="A1041383" s="9"/>
      <c r="B1041383" s="9"/>
    </row>
    <row r="1041384" customHeight="1" spans="1:2">
      <c r="A1041384" s="9"/>
      <c r="B1041384" s="9"/>
    </row>
    <row r="1041385" customHeight="1" spans="1:2">
      <c r="A1041385" s="9"/>
      <c r="B1041385" s="9"/>
    </row>
    <row r="1041386" customHeight="1" spans="1:2">
      <c r="A1041386" s="9"/>
      <c r="B1041386" s="9"/>
    </row>
    <row r="1041387" customHeight="1" spans="1:2">
      <c r="A1041387" s="9"/>
      <c r="B1041387" s="9"/>
    </row>
    <row r="1041388" customHeight="1" spans="1:2">
      <c r="A1041388" s="9"/>
      <c r="B1041388" s="9"/>
    </row>
    <row r="1041389" customHeight="1" spans="1:2">
      <c r="A1041389" s="9"/>
      <c r="B1041389" s="9"/>
    </row>
    <row r="1041390" customHeight="1" spans="1:2">
      <c r="A1041390" s="9"/>
      <c r="B1041390" s="9"/>
    </row>
    <row r="1041391" customHeight="1" spans="1:2">
      <c r="A1041391" s="9"/>
      <c r="B1041391" s="9"/>
    </row>
    <row r="1041392" customHeight="1" spans="1:2">
      <c r="A1041392" s="9"/>
      <c r="B1041392" s="9"/>
    </row>
    <row r="1041393" customHeight="1" spans="1:2">
      <c r="A1041393" s="9"/>
      <c r="B1041393" s="9"/>
    </row>
    <row r="1041394" customHeight="1" spans="1:2">
      <c r="A1041394" s="9"/>
      <c r="B1041394" s="9"/>
    </row>
    <row r="1041395" customHeight="1" spans="1:2">
      <c r="A1041395" s="9"/>
      <c r="B1041395" s="9"/>
    </row>
    <row r="1041396" customHeight="1" spans="1:2">
      <c r="A1041396" s="9"/>
      <c r="B1041396" s="9"/>
    </row>
    <row r="1041397" customHeight="1" spans="1:2">
      <c r="A1041397" s="9"/>
      <c r="B1041397" s="9"/>
    </row>
    <row r="1041398" customHeight="1" spans="1:2">
      <c r="A1041398" s="9"/>
      <c r="B1041398" s="9"/>
    </row>
    <row r="1041399" customHeight="1" spans="1:2">
      <c r="A1041399" s="9"/>
      <c r="B1041399" s="9"/>
    </row>
    <row r="1041400" customHeight="1" spans="1:2">
      <c r="A1041400" s="9"/>
      <c r="B1041400" s="9"/>
    </row>
    <row r="1041401" customHeight="1" spans="1:2">
      <c r="A1041401" s="9"/>
      <c r="B1041401" s="9"/>
    </row>
    <row r="1041402" customHeight="1" spans="1:2">
      <c r="A1041402" s="9"/>
      <c r="B1041402" s="9"/>
    </row>
    <row r="1041403" customHeight="1" spans="1:2">
      <c r="A1041403" s="9"/>
      <c r="B1041403" s="9"/>
    </row>
    <row r="1041404" customHeight="1" spans="1:2">
      <c r="A1041404" s="9"/>
      <c r="B1041404" s="9"/>
    </row>
    <row r="1041405" customHeight="1" spans="1:2">
      <c r="A1041405" s="9"/>
      <c r="B1041405" s="9"/>
    </row>
    <row r="1041406" customHeight="1" spans="1:2">
      <c r="A1041406" s="9"/>
      <c r="B1041406" s="9"/>
    </row>
    <row r="1041407" customHeight="1" spans="1:2">
      <c r="A1041407" s="9"/>
      <c r="B1041407" s="9"/>
    </row>
    <row r="1041408" customHeight="1" spans="1:2">
      <c r="A1041408" s="9"/>
      <c r="B1041408" s="9"/>
    </row>
    <row r="1041409" customHeight="1" spans="1:2">
      <c r="A1041409" s="9"/>
      <c r="B1041409" s="9"/>
    </row>
    <row r="1041410" customHeight="1" spans="1:2">
      <c r="A1041410" s="9"/>
      <c r="B1041410" s="9"/>
    </row>
    <row r="1041411" customHeight="1" spans="1:2">
      <c r="A1041411" s="9"/>
      <c r="B1041411" s="9"/>
    </row>
    <row r="1041412" customHeight="1" spans="1:2">
      <c r="A1041412" s="9"/>
      <c r="B1041412" s="9"/>
    </row>
    <row r="1041413" customHeight="1" spans="1:2">
      <c r="A1041413" s="9"/>
      <c r="B1041413" s="9"/>
    </row>
    <row r="1041414" customHeight="1" spans="1:2">
      <c r="A1041414" s="9"/>
      <c r="B1041414" s="9"/>
    </row>
    <row r="1041415" customHeight="1" spans="1:2">
      <c r="A1041415" s="9"/>
      <c r="B1041415" s="9"/>
    </row>
    <row r="1041416" customHeight="1" spans="1:2">
      <c r="A1041416" s="9"/>
      <c r="B1041416" s="9"/>
    </row>
    <row r="1041417" customHeight="1" spans="1:2">
      <c r="A1041417" s="9"/>
      <c r="B1041417" s="9"/>
    </row>
    <row r="1041418" customHeight="1" spans="1:2">
      <c r="A1041418" s="9"/>
      <c r="B1041418" s="9"/>
    </row>
    <row r="1041419" customHeight="1" spans="1:2">
      <c r="A1041419" s="9"/>
      <c r="B1041419" s="9"/>
    </row>
    <row r="1041420" customHeight="1" spans="1:2">
      <c r="A1041420" s="9"/>
      <c r="B1041420" s="9"/>
    </row>
    <row r="1041421" customHeight="1" spans="1:2">
      <c r="A1041421" s="9"/>
      <c r="B1041421" s="9"/>
    </row>
    <row r="1041422" customHeight="1" spans="1:2">
      <c r="A1041422" s="9"/>
      <c r="B1041422" s="9"/>
    </row>
    <row r="1041423" customHeight="1" spans="1:2">
      <c r="A1041423" s="9"/>
      <c r="B1041423" s="9"/>
    </row>
    <row r="1041424" customHeight="1" spans="1:2">
      <c r="A1041424" s="9"/>
      <c r="B1041424" s="9"/>
    </row>
    <row r="1041425" customHeight="1" spans="1:2">
      <c r="A1041425" s="9"/>
      <c r="B1041425" s="9"/>
    </row>
    <row r="1041426" customHeight="1" spans="1:2">
      <c r="A1041426" s="9"/>
      <c r="B1041426" s="9"/>
    </row>
    <row r="1041427" customHeight="1" spans="1:2">
      <c r="A1041427" s="9"/>
      <c r="B1041427" s="9"/>
    </row>
    <row r="1041428" customHeight="1" spans="1:2">
      <c r="A1041428" s="9"/>
      <c r="B1041428" s="9"/>
    </row>
    <row r="1041429" customHeight="1" spans="1:2">
      <c r="A1041429" s="9"/>
      <c r="B1041429" s="9"/>
    </row>
    <row r="1041430" customHeight="1" spans="1:2">
      <c r="A1041430" s="9"/>
      <c r="B1041430" s="9"/>
    </row>
    <row r="1041431" customHeight="1" spans="1:2">
      <c r="A1041431" s="9"/>
      <c r="B1041431" s="9"/>
    </row>
    <row r="1041432" customHeight="1" spans="1:2">
      <c r="A1041432" s="9"/>
      <c r="B1041432" s="9"/>
    </row>
    <row r="1041433" customHeight="1" spans="1:2">
      <c r="A1041433" s="9"/>
      <c r="B1041433" s="9"/>
    </row>
    <row r="1041434" customHeight="1" spans="1:2">
      <c r="A1041434" s="9"/>
      <c r="B1041434" s="9"/>
    </row>
    <row r="1041435" customHeight="1" spans="1:2">
      <c r="A1041435" s="9"/>
      <c r="B1041435" s="9"/>
    </row>
    <row r="1041436" customHeight="1" spans="1:2">
      <c r="A1041436" s="9"/>
      <c r="B1041436" s="9"/>
    </row>
    <row r="1041437" customHeight="1" spans="1:2">
      <c r="A1041437" s="9"/>
      <c r="B1041437" s="9"/>
    </row>
    <row r="1041438" customHeight="1" spans="1:2">
      <c r="A1041438" s="9"/>
      <c r="B1041438" s="9"/>
    </row>
    <row r="1041439" customHeight="1" spans="1:2">
      <c r="A1041439" s="9"/>
      <c r="B1041439" s="9"/>
    </row>
    <row r="1041440" customHeight="1" spans="1:2">
      <c r="A1041440" s="9"/>
      <c r="B1041440" s="9"/>
    </row>
    <row r="1041441" customHeight="1" spans="1:2">
      <c r="A1041441" s="9"/>
      <c r="B1041441" s="9"/>
    </row>
    <row r="1041442" customHeight="1" spans="1:2">
      <c r="A1041442" s="9"/>
      <c r="B1041442" s="9"/>
    </row>
    <row r="1041443" customHeight="1" spans="1:2">
      <c r="A1041443" s="9"/>
      <c r="B1041443" s="9"/>
    </row>
    <row r="1041444" customHeight="1" spans="1:2">
      <c r="A1041444" s="9"/>
      <c r="B1041444" s="9"/>
    </row>
    <row r="1041445" customHeight="1" spans="1:2">
      <c r="A1041445" s="9"/>
      <c r="B1041445" s="9"/>
    </row>
    <row r="1041446" customHeight="1" spans="1:2">
      <c r="A1041446" s="9"/>
      <c r="B1041446" s="9"/>
    </row>
    <row r="1041447" customHeight="1" spans="1:2">
      <c r="A1041447" s="9"/>
      <c r="B1041447" s="9"/>
    </row>
    <row r="1041448" customHeight="1" spans="1:2">
      <c r="A1041448" s="9"/>
      <c r="B1041448" s="9"/>
    </row>
    <row r="1041449" customHeight="1" spans="1:2">
      <c r="A1041449" s="9"/>
      <c r="B1041449" s="9"/>
    </row>
    <row r="1041450" customHeight="1" spans="1:2">
      <c r="A1041450" s="9"/>
      <c r="B1041450" s="9"/>
    </row>
    <row r="1041451" customHeight="1" spans="1:2">
      <c r="A1041451" s="9"/>
      <c r="B1041451" s="9"/>
    </row>
    <row r="1041452" customHeight="1" spans="1:2">
      <c r="A1041452" s="9"/>
      <c r="B1041452" s="9"/>
    </row>
    <row r="1041453" customHeight="1" spans="1:2">
      <c r="A1041453" s="9"/>
      <c r="B1041453" s="9"/>
    </row>
    <row r="1041454" customHeight="1" spans="1:2">
      <c r="A1041454" s="9"/>
      <c r="B1041454" s="9"/>
    </row>
    <row r="1041455" customHeight="1" spans="1:2">
      <c r="A1041455" s="9"/>
      <c r="B1041455" s="9"/>
    </row>
    <row r="1041456" customHeight="1" spans="1:2">
      <c r="A1041456" s="9"/>
      <c r="B1041456" s="9"/>
    </row>
    <row r="1041457" customHeight="1" spans="1:2">
      <c r="A1041457" s="9"/>
      <c r="B1041457" s="9"/>
    </row>
    <row r="1041458" customHeight="1" spans="1:2">
      <c r="A1041458" s="9"/>
      <c r="B1041458" s="9"/>
    </row>
    <row r="1041459" customHeight="1" spans="1:2">
      <c r="A1041459" s="9"/>
      <c r="B1041459" s="9"/>
    </row>
    <row r="1041460" customHeight="1" spans="1:2">
      <c r="A1041460" s="9"/>
      <c r="B1041460" s="9"/>
    </row>
    <row r="1041461" customHeight="1" spans="1:2">
      <c r="A1041461" s="9"/>
      <c r="B1041461" s="9"/>
    </row>
    <row r="1041462" customHeight="1" spans="1:2">
      <c r="A1041462" s="9"/>
      <c r="B1041462" s="9"/>
    </row>
    <row r="1041463" customHeight="1" spans="1:2">
      <c r="A1041463" s="9"/>
      <c r="B1041463" s="9"/>
    </row>
    <row r="1041464" customHeight="1" spans="1:2">
      <c r="A1041464" s="9"/>
      <c r="B1041464" s="9"/>
    </row>
    <row r="1041465" customHeight="1" spans="1:2">
      <c r="A1041465" s="9"/>
      <c r="B1041465" s="9"/>
    </row>
    <row r="1041466" customHeight="1" spans="1:2">
      <c r="A1041466" s="9"/>
      <c r="B1041466" s="9"/>
    </row>
    <row r="1041467" customHeight="1" spans="1:2">
      <c r="A1041467" s="9"/>
      <c r="B1041467" s="9"/>
    </row>
    <row r="1041468" customHeight="1" spans="1:2">
      <c r="A1041468" s="9"/>
      <c r="B1041468" s="9"/>
    </row>
    <row r="1041469" customHeight="1" spans="1:2">
      <c r="A1041469" s="9"/>
      <c r="B1041469" s="9"/>
    </row>
    <row r="1041470" customHeight="1" spans="1:2">
      <c r="A1041470" s="9"/>
      <c r="B1041470" s="9"/>
    </row>
    <row r="1041471" customHeight="1" spans="1:2">
      <c r="A1041471" s="9"/>
      <c r="B1041471" s="9"/>
    </row>
    <row r="1041472" customHeight="1" spans="1:2">
      <c r="A1041472" s="9"/>
      <c r="B1041472" s="9"/>
    </row>
    <row r="1041473" customHeight="1" spans="1:2">
      <c r="A1041473" s="9"/>
      <c r="B1041473" s="9"/>
    </row>
    <row r="1041474" customHeight="1" spans="1:2">
      <c r="A1041474" s="9"/>
      <c r="B1041474" s="9"/>
    </row>
    <row r="1041475" customHeight="1" spans="1:2">
      <c r="A1041475" s="9"/>
      <c r="B1041475" s="9"/>
    </row>
    <row r="1041476" customHeight="1" spans="1:2">
      <c r="A1041476" s="9"/>
      <c r="B1041476" s="9"/>
    </row>
    <row r="1041477" customHeight="1" spans="1:2">
      <c r="A1041477" s="9"/>
      <c r="B1041477" s="9"/>
    </row>
    <row r="1041478" customHeight="1" spans="1:2">
      <c r="A1041478" s="9"/>
      <c r="B1041478" s="9"/>
    </row>
    <row r="1041479" customHeight="1" spans="1:2">
      <c r="A1041479" s="9"/>
      <c r="B1041479" s="9"/>
    </row>
    <row r="1041480" customHeight="1" spans="1:2">
      <c r="A1041480" s="9"/>
      <c r="B1041480" s="9"/>
    </row>
    <row r="1041481" customHeight="1" spans="1:2">
      <c r="A1041481" s="9"/>
      <c r="B1041481" s="9"/>
    </row>
    <row r="1041482" customHeight="1" spans="1:2">
      <c r="A1041482" s="9"/>
      <c r="B1041482" s="9"/>
    </row>
    <row r="1041483" customHeight="1" spans="1:2">
      <c r="A1041483" s="9"/>
      <c r="B1041483" s="9"/>
    </row>
    <row r="1041484" customHeight="1" spans="1:2">
      <c r="A1041484" s="9"/>
      <c r="B1041484" s="9"/>
    </row>
    <row r="1041485" customHeight="1" spans="1:2">
      <c r="A1041485" s="9"/>
      <c r="B1041485" s="9"/>
    </row>
    <row r="1041486" customHeight="1" spans="1:2">
      <c r="A1041486" s="9"/>
      <c r="B1041486" s="9"/>
    </row>
    <row r="1041487" customHeight="1" spans="1:2">
      <c r="A1041487" s="9"/>
      <c r="B1041487" s="9"/>
    </row>
    <row r="1041488" customHeight="1" spans="1:2">
      <c r="A1041488" s="9"/>
      <c r="B1041488" s="9"/>
    </row>
    <row r="1041489" customHeight="1" spans="1:2">
      <c r="A1041489" s="9"/>
      <c r="B1041489" s="9"/>
    </row>
    <row r="1041490" customHeight="1" spans="1:2">
      <c r="A1041490" s="9"/>
      <c r="B1041490" s="9"/>
    </row>
    <row r="1041491" customHeight="1" spans="1:2">
      <c r="A1041491" s="9"/>
      <c r="B1041491" s="9"/>
    </row>
    <row r="1041492" customHeight="1" spans="1:2">
      <c r="A1041492" s="9"/>
      <c r="B1041492" s="9"/>
    </row>
    <row r="1041493" customHeight="1" spans="1:2">
      <c r="A1041493" s="9"/>
      <c r="B1041493" s="9"/>
    </row>
    <row r="1041494" customHeight="1" spans="1:2">
      <c r="A1041494" s="9"/>
      <c r="B1041494" s="9"/>
    </row>
    <row r="1041495" customHeight="1" spans="1:2">
      <c r="A1041495" s="9"/>
      <c r="B1041495" s="9"/>
    </row>
    <row r="1041496" customHeight="1" spans="1:2">
      <c r="A1041496" s="9"/>
      <c r="B1041496" s="9"/>
    </row>
    <row r="1041497" customHeight="1" spans="1:2">
      <c r="A1041497" s="9"/>
      <c r="B1041497" s="9"/>
    </row>
    <row r="1041498" customHeight="1" spans="1:2">
      <c r="A1041498" s="9"/>
      <c r="B1041498" s="9"/>
    </row>
    <row r="1041499" customHeight="1" spans="1:2">
      <c r="A1041499" s="9"/>
      <c r="B1041499" s="9"/>
    </row>
    <row r="1041500" customHeight="1" spans="1:2">
      <c r="A1041500" s="9"/>
      <c r="B1041500" s="9"/>
    </row>
    <row r="1041501" customHeight="1" spans="1:2">
      <c r="A1041501" s="9"/>
      <c r="B1041501" s="9"/>
    </row>
    <row r="1041502" customHeight="1" spans="1:2">
      <c r="A1041502" s="9"/>
      <c r="B1041502" s="9"/>
    </row>
    <row r="1041503" customHeight="1" spans="1:2">
      <c r="A1041503" s="9"/>
      <c r="B1041503" s="9"/>
    </row>
    <row r="1041504" customHeight="1" spans="1:2">
      <c r="A1041504" s="9"/>
      <c r="B1041504" s="9"/>
    </row>
    <row r="1041505" customHeight="1" spans="1:2">
      <c r="A1041505" s="9"/>
      <c r="B1041505" s="9"/>
    </row>
    <row r="1041506" customHeight="1" spans="1:2">
      <c r="A1041506" s="9"/>
      <c r="B1041506" s="9"/>
    </row>
    <row r="1041507" customHeight="1" spans="1:2">
      <c r="A1041507" s="9"/>
      <c r="B1041507" s="9"/>
    </row>
    <row r="1041508" customHeight="1" spans="1:2">
      <c r="A1041508" s="9"/>
      <c r="B1041508" s="9"/>
    </row>
    <row r="1041509" customHeight="1" spans="1:2">
      <c r="A1041509" s="9"/>
      <c r="B1041509" s="9"/>
    </row>
    <row r="1041510" customHeight="1" spans="1:2">
      <c r="A1041510" s="9"/>
      <c r="B1041510" s="9"/>
    </row>
    <row r="1041511" customHeight="1" spans="1:2">
      <c r="A1041511" s="9"/>
      <c r="B1041511" s="9"/>
    </row>
    <row r="1041512" customHeight="1" spans="1:2">
      <c r="A1041512" s="9"/>
      <c r="B1041512" s="9"/>
    </row>
    <row r="1041513" customHeight="1" spans="1:2">
      <c r="A1041513" s="9"/>
      <c r="B1041513" s="9"/>
    </row>
    <row r="1041514" customHeight="1" spans="1:2">
      <c r="A1041514" s="9"/>
      <c r="B1041514" s="9"/>
    </row>
    <row r="1041515" customHeight="1" spans="1:2">
      <c r="A1041515" s="9"/>
      <c r="B1041515" s="9"/>
    </row>
    <row r="1041516" customHeight="1" spans="1:2">
      <c r="A1041516" s="9"/>
      <c r="B1041516" s="9"/>
    </row>
    <row r="1041517" customHeight="1" spans="1:2">
      <c r="A1041517" s="9"/>
      <c r="B1041517" s="9"/>
    </row>
    <row r="1041518" customHeight="1" spans="1:2">
      <c r="A1041518" s="9"/>
      <c r="B1041518" s="9"/>
    </row>
    <row r="1041519" customHeight="1" spans="1:2">
      <c r="A1041519" s="9"/>
      <c r="B1041519" s="9"/>
    </row>
    <row r="1041520" customHeight="1" spans="1:2">
      <c r="A1041520" s="9"/>
      <c r="B1041520" s="9"/>
    </row>
    <row r="1041521" customHeight="1" spans="1:2">
      <c r="A1041521" s="9"/>
      <c r="B1041521" s="9"/>
    </row>
    <row r="1041522" customHeight="1" spans="1:2">
      <c r="A1041522" s="9"/>
      <c r="B1041522" s="9"/>
    </row>
    <row r="1041523" customHeight="1" spans="1:2">
      <c r="A1041523" s="9"/>
      <c r="B1041523" s="9"/>
    </row>
    <row r="1041524" customHeight="1" spans="1:2">
      <c r="A1041524" s="9"/>
      <c r="B1041524" s="9"/>
    </row>
    <row r="1041525" customHeight="1" spans="1:2">
      <c r="A1041525" s="9"/>
      <c r="B1041525" s="9"/>
    </row>
    <row r="1041526" customHeight="1" spans="1:2">
      <c r="A1041526" s="9"/>
      <c r="B1041526" s="9"/>
    </row>
    <row r="1041527" customHeight="1" spans="1:2">
      <c r="A1041527" s="9"/>
      <c r="B1041527" s="9"/>
    </row>
    <row r="1041528" customHeight="1" spans="1:2">
      <c r="A1041528" s="9"/>
      <c r="B1041528" s="9"/>
    </row>
    <row r="1041529" customHeight="1" spans="1:2">
      <c r="A1041529" s="9"/>
      <c r="B1041529" s="9"/>
    </row>
    <row r="1041530" customHeight="1" spans="1:2">
      <c r="A1041530" s="9"/>
      <c r="B1041530" s="9"/>
    </row>
    <row r="1041531" customHeight="1" spans="1:2">
      <c r="A1041531" s="9"/>
      <c r="B1041531" s="9"/>
    </row>
    <row r="1041532" customHeight="1" spans="1:2">
      <c r="A1041532" s="9"/>
      <c r="B1041532" s="9"/>
    </row>
    <row r="1041533" customHeight="1" spans="1:2">
      <c r="A1041533" s="9"/>
      <c r="B1041533" s="9"/>
    </row>
    <row r="1041534" customHeight="1" spans="1:2">
      <c r="A1041534" s="9"/>
      <c r="B1041534" s="9"/>
    </row>
    <row r="1041535" customHeight="1" spans="1:2">
      <c r="A1041535" s="9"/>
      <c r="B1041535" s="9"/>
    </row>
    <row r="1041536" customHeight="1" spans="1:2">
      <c r="A1041536" s="9"/>
      <c r="B1041536" s="9"/>
    </row>
    <row r="1041537" customHeight="1" spans="1:2">
      <c r="A1041537" s="9"/>
      <c r="B1041537" s="9"/>
    </row>
    <row r="1041538" customHeight="1" spans="1:2">
      <c r="A1041538" s="9"/>
      <c r="B1041538" s="9"/>
    </row>
    <row r="1041539" customHeight="1" spans="1:2">
      <c r="A1041539" s="9"/>
      <c r="B1041539" s="9"/>
    </row>
    <row r="1041540" customHeight="1" spans="1:2">
      <c r="A1041540" s="9"/>
      <c r="B1041540" s="9"/>
    </row>
    <row r="1041541" customHeight="1" spans="1:2">
      <c r="A1041541" s="9"/>
      <c r="B1041541" s="9"/>
    </row>
    <row r="1041542" customHeight="1" spans="1:2">
      <c r="A1041542" s="9"/>
      <c r="B1041542" s="9"/>
    </row>
    <row r="1041543" customHeight="1" spans="1:2">
      <c r="A1041543" s="9"/>
      <c r="B1041543" s="9"/>
    </row>
    <row r="1041544" customHeight="1" spans="1:2">
      <c r="A1041544" s="9"/>
      <c r="B1041544" s="9"/>
    </row>
    <row r="1041545" customHeight="1" spans="1:2">
      <c r="A1041545" s="9"/>
      <c r="B1041545" s="9"/>
    </row>
    <row r="1041546" customHeight="1" spans="1:2">
      <c r="A1041546" s="9"/>
      <c r="B1041546" s="9"/>
    </row>
    <row r="1041547" customHeight="1" spans="1:2">
      <c r="A1041547" s="9"/>
      <c r="B1041547" s="9"/>
    </row>
    <row r="1041548" customHeight="1" spans="1:2">
      <c r="A1041548" s="9"/>
      <c r="B1041548" s="9"/>
    </row>
    <row r="1041549" customHeight="1" spans="1:2">
      <c r="A1041549" s="9"/>
      <c r="B1041549" s="9"/>
    </row>
    <row r="1041550" customHeight="1" spans="1:2">
      <c r="A1041550" s="9"/>
      <c r="B1041550" s="9"/>
    </row>
    <row r="1041551" customHeight="1" spans="1:2">
      <c r="A1041551" s="9"/>
      <c r="B1041551" s="9"/>
    </row>
    <row r="1041552" customHeight="1" spans="1:2">
      <c r="A1041552" s="9"/>
      <c r="B1041552" s="9"/>
    </row>
    <row r="1041553" customHeight="1" spans="1:2">
      <c r="A1041553" s="9"/>
      <c r="B1041553" s="9"/>
    </row>
    <row r="1041554" customHeight="1" spans="1:2">
      <c r="A1041554" s="9"/>
      <c r="B1041554" s="9"/>
    </row>
    <row r="1041555" customHeight="1" spans="1:2">
      <c r="A1041555" s="9"/>
      <c r="B1041555" s="9"/>
    </row>
    <row r="1041556" customHeight="1" spans="1:2">
      <c r="A1041556" s="9"/>
      <c r="B1041556" s="9"/>
    </row>
    <row r="1041557" customHeight="1" spans="1:2">
      <c r="A1041557" s="9"/>
      <c r="B1041557" s="9"/>
    </row>
    <row r="1041558" customHeight="1" spans="1:2">
      <c r="A1041558" s="9"/>
      <c r="B1041558" s="9"/>
    </row>
    <row r="1041559" customHeight="1" spans="1:2">
      <c r="A1041559" s="9"/>
      <c r="B1041559" s="9"/>
    </row>
    <row r="1041560" customHeight="1" spans="1:2">
      <c r="A1041560" s="9"/>
      <c r="B1041560" s="9"/>
    </row>
    <row r="1041561" customHeight="1" spans="1:2">
      <c r="A1041561" s="9"/>
      <c r="B1041561" s="9"/>
    </row>
    <row r="1041562" customHeight="1" spans="1:2">
      <c r="A1041562" s="9"/>
      <c r="B1041562" s="9"/>
    </row>
    <row r="1041563" customHeight="1" spans="1:2">
      <c r="A1041563" s="9"/>
      <c r="B1041563" s="9"/>
    </row>
    <row r="1041564" customHeight="1" spans="1:2">
      <c r="A1041564" s="9"/>
      <c r="B1041564" s="9"/>
    </row>
    <row r="1041565" customHeight="1" spans="1:2">
      <c r="A1041565" s="9"/>
      <c r="B1041565" s="9"/>
    </row>
    <row r="1041566" customHeight="1" spans="1:2">
      <c r="A1041566" s="9"/>
      <c r="B1041566" s="9"/>
    </row>
    <row r="1041567" customHeight="1" spans="1:2">
      <c r="A1041567" s="9"/>
      <c r="B1041567" s="9"/>
    </row>
    <row r="1041568" customHeight="1" spans="1:2">
      <c r="A1041568" s="9"/>
      <c r="B1041568" s="9"/>
    </row>
    <row r="1041569" customHeight="1" spans="1:2">
      <c r="A1041569" s="9"/>
      <c r="B1041569" s="9"/>
    </row>
    <row r="1041570" customHeight="1" spans="1:2">
      <c r="A1041570" s="9"/>
      <c r="B1041570" s="9"/>
    </row>
    <row r="1041571" customHeight="1" spans="1:2">
      <c r="A1041571" s="9"/>
      <c r="B1041571" s="9"/>
    </row>
    <row r="1041572" customHeight="1" spans="1:2">
      <c r="A1041572" s="9"/>
      <c r="B1041572" s="9"/>
    </row>
    <row r="1041573" customHeight="1" spans="1:2">
      <c r="A1041573" s="9"/>
      <c r="B1041573" s="9"/>
    </row>
    <row r="1041574" customHeight="1" spans="1:2">
      <c r="A1041574" s="9"/>
      <c r="B1041574" s="9"/>
    </row>
    <row r="1041575" customHeight="1" spans="1:2">
      <c r="A1041575" s="9"/>
      <c r="B1041575" s="9"/>
    </row>
    <row r="1041576" customHeight="1" spans="1:2">
      <c r="A1041576" s="9"/>
      <c r="B1041576" s="9"/>
    </row>
    <row r="1041577" customHeight="1" spans="1:2">
      <c r="A1041577" s="9"/>
      <c r="B1041577" s="9"/>
    </row>
    <row r="1041578" customHeight="1" spans="1:2">
      <c r="A1041578" s="9"/>
      <c r="B1041578" s="9"/>
    </row>
    <row r="1041579" customHeight="1" spans="1:2">
      <c r="A1041579" s="9"/>
      <c r="B1041579" s="9"/>
    </row>
    <row r="1041580" customHeight="1" spans="1:2">
      <c r="A1041580" s="9"/>
      <c r="B1041580" s="9"/>
    </row>
    <row r="1041581" customHeight="1" spans="1:2">
      <c r="A1041581" s="9"/>
      <c r="B1041581" s="9"/>
    </row>
    <row r="1041582" customHeight="1" spans="1:2">
      <c r="A1041582" s="9"/>
      <c r="B1041582" s="9"/>
    </row>
    <row r="1041583" customHeight="1" spans="1:2">
      <c r="A1041583" s="9"/>
      <c r="B1041583" s="9"/>
    </row>
    <row r="1041584" customHeight="1" spans="1:2">
      <c r="A1041584" s="9"/>
      <c r="B1041584" s="9"/>
    </row>
    <row r="1041585" customHeight="1" spans="1:2">
      <c r="A1041585" s="9"/>
      <c r="B1041585" s="9"/>
    </row>
    <row r="1041586" customHeight="1" spans="1:2">
      <c r="A1041586" s="9"/>
      <c r="B1041586" s="9"/>
    </row>
    <row r="1041587" customHeight="1" spans="1:2">
      <c r="A1041587" s="9"/>
      <c r="B1041587" s="9"/>
    </row>
    <row r="1041588" customHeight="1" spans="1:2">
      <c r="A1041588" s="9"/>
      <c r="B1041588" s="9"/>
    </row>
    <row r="1041589" customHeight="1" spans="1:2">
      <c r="A1041589" s="9"/>
      <c r="B1041589" s="9"/>
    </row>
    <row r="1041590" customHeight="1" spans="1:2">
      <c r="A1041590" s="9"/>
      <c r="B1041590" s="9"/>
    </row>
    <row r="1041591" customHeight="1" spans="1:2">
      <c r="A1041591" s="9"/>
      <c r="B1041591" s="9"/>
    </row>
    <row r="1041592" customHeight="1" spans="1:2">
      <c r="A1041592" s="9"/>
      <c r="B1041592" s="9"/>
    </row>
    <row r="1041593" customHeight="1" spans="1:2">
      <c r="A1041593" s="9"/>
      <c r="B1041593" s="9"/>
    </row>
    <row r="1041594" customHeight="1" spans="1:2">
      <c r="A1041594" s="9"/>
      <c r="B1041594" s="9"/>
    </row>
    <row r="1041595" customHeight="1" spans="1:2">
      <c r="A1041595" s="9"/>
      <c r="B1041595" s="9"/>
    </row>
    <row r="1041596" customHeight="1" spans="1:2">
      <c r="A1041596" s="9"/>
      <c r="B1041596" s="9"/>
    </row>
    <row r="1041597" customHeight="1" spans="1:2">
      <c r="A1041597" s="9"/>
      <c r="B1041597" s="9"/>
    </row>
    <row r="1041598" customHeight="1" spans="1:2">
      <c r="A1041598" s="9"/>
      <c r="B1041598" s="9"/>
    </row>
    <row r="1041599" customHeight="1" spans="1:2">
      <c r="A1041599" s="9"/>
      <c r="B1041599" s="9"/>
    </row>
    <row r="1041600" customHeight="1" spans="1:2">
      <c r="A1041600" s="9"/>
      <c r="B1041600" s="9"/>
    </row>
    <row r="1041601" customHeight="1" spans="1:2">
      <c r="A1041601" s="9"/>
      <c r="B1041601" s="9"/>
    </row>
    <row r="1041602" customHeight="1" spans="1:2">
      <c r="A1041602" s="9"/>
      <c r="B1041602" s="9"/>
    </row>
    <row r="1041603" customHeight="1" spans="1:2">
      <c r="A1041603" s="9"/>
      <c r="B1041603" s="9"/>
    </row>
    <row r="1041604" customHeight="1" spans="1:2">
      <c r="A1041604" s="9"/>
      <c r="B1041604" s="9"/>
    </row>
    <row r="1041605" customHeight="1" spans="1:2">
      <c r="A1041605" s="9"/>
      <c r="B1041605" s="9"/>
    </row>
    <row r="1041606" customHeight="1" spans="1:2">
      <c r="A1041606" s="9"/>
      <c r="B1041606" s="9"/>
    </row>
    <row r="1041607" customHeight="1" spans="1:2">
      <c r="A1041607" s="9"/>
      <c r="B1041607" s="9"/>
    </row>
    <row r="1041608" customHeight="1" spans="1:2">
      <c r="A1041608" s="9"/>
      <c r="B1041608" s="9"/>
    </row>
    <row r="1041609" customHeight="1" spans="1:2">
      <c r="A1041609" s="9"/>
      <c r="B1041609" s="9"/>
    </row>
    <row r="1041610" customHeight="1" spans="1:2">
      <c r="A1041610" s="9"/>
      <c r="B1041610" s="9"/>
    </row>
    <row r="1041611" customHeight="1" spans="1:2">
      <c r="A1041611" s="9"/>
      <c r="B1041611" s="9"/>
    </row>
    <row r="1041612" customHeight="1" spans="1:2">
      <c r="A1041612" s="9"/>
      <c r="B1041612" s="9"/>
    </row>
    <row r="1041613" customHeight="1" spans="1:2">
      <c r="A1041613" s="9"/>
      <c r="B1041613" s="9"/>
    </row>
    <row r="1041614" customHeight="1" spans="1:2">
      <c r="A1041614" s="9"/>
      <c r="B1041614" s="9"/>
    </row>
    <row r="1041615" customHeight="1" spans="1:2">
      <c r="A1041615" s="9"/>
      <c r="B1041615" s="9"/>
    </row>
    <row r="1041616" customHeight="1" spans="1:2">
      <c r="A1041616" s="9"/>
      <c r="B1041616" s="9"/>
    </row>
    <row r="1041617" customHeight="1" spans="1:2">
      <c r="A1041617" s="9"/>
      <c r="B1041617" s="9"/>
    </row>
    <row r="1041618" customHeight="1" spans="1:2">
      <c r="A1041618" s="9"/>
      <c r="B1041618" s="9"/>
    </row>
    <row r="1041619" customHeight="1" spans="1:2">
      <c r="A1041619" s="9"/>
      <c r="B1041619" s="9"/>
    </row>
    <row r="1041620" customHeight="1" spans="1:2">
      <c r="A1041620" s="9"/>
      <c r="B1041620" s="9"/>
    </row>
    <row r="1041621" customHeight="1" spans="1:2">
      <c r="A1041621" s="9"/>
      <c r="B1041621" s="9"/>
    </row>
    <row r="1041622" customHeight="1" spans="1:2">
      <c r="A1041622" s="9"/>
      <c r="B1041622" s="9"/>
    </row>
    <row r="1041623" customHeight="1" spans="1:2">
      <c r="A1041623" s="9"/>
      <c r="B1041623" s="9"/>
    </row>
    <row r="1041624" customHeight="1" spans="1:2">
      <c r="A1041624" s="9"/>
      <c r="B1041624" s="9"/>
    </row>
    <row r="1041625" customHeight="1" spans="1:2">
      <c r="A1041625" s="9"/>
      <c r="B1041625" s="9"/>
    </row>
    <row r="1041626" customHeight="1" spans="1:2">
      <c r="A1041626" s="9"/>
      <c r="B1041626" s="9"/>
    </row>
    <row r="1041627" customHeight="1" spans="1:2">
      <c r="A1041627" s="9"/>
      <c r="B1041627" s="9"/>
    </row>
    <row r="1041628" customHeight="1" spans="1:2">
      <c r="A1041628" s="9"/>
      <c r="B1041628" s="9"/>
    </row>
    <row r="1041629" customHeight="1" spans="1:2">
      <c r="A1041629" s="9"/>
      <c r="B1041629" s="9"/>
    </row>
    <row r="1041630" customHeight="1" spans="1:2">
      <c r="A1041630" s="9"/>
      <c r="B1041630" s="9"/>
    </row>
    <row r="1041631" customHeight="1" spans="1:2">
      <c r="A1041631" s="9"/>
      <c r="B1041631" s="9"/>
    </row>
    <row r="1041632" customHeight="1" spans="1:2">
      <c r="A1041632" s="9"/>
      <c r="B1041632" s="9"/>
    </row>
    <row r="1041633" customHeight="1" spans="1:2">
      <c r="A1041633" s="9"/>
      <c r="B1041633" s="9"/>
    </row>
    <row r="1041634" customHeight="1" spans="1:2">
      <c r="A1041634" s="9"/>
      <c r="B1041634" s="9"/>
    </row>
    <row r="1041635" customHeight="1" spans="1:2">
      <c r="A1041635" s="9"/>
      <c r="B1041635" s="9"/>
    </row>
    <row r="1041636" customHeight="1" spans="1:2">
      <c r="A1041636" s="9"/>
      <c r="B1041636" s="9"/>
    </row>
    <row r="1041637" customHeight="1" spans="1:2">
      <c r="A1041637" s="9"/>
      <c r="B1041637" s="9"/>
    </row>
    <row r="1041638" customHeight="1" spans="1:2">
      <c r="A1041638" s="9"/>
      <c r="B1041638" s="9"/>
    </row>
    <row r="1041639" customHeight="1" spans="1:2">
      <c r="A1041639" s="9"/>
      <c r="B1041639" s="9"/>
    </row>
    <row r="1041640" customHeight="1" spans="1:2">
      <c r="A1041640" s="9"/>
      <c r="B1041640" s="9"/>
    </row>
    <row r="1041641" customHeight="1" spans="1:2">
      <c r="A1041641" s="9"/>
      <c r="B1041641" s="9"/>
    </row>
    <row r="1041642" customHeight="1" spans="1:2">
      <c r="A1041642" s="9"/>
      <c r="B1041642" s="9"/>
    </row>
    <row r="1041643" customHeight="1" spans="1:2">
      <c r="A1041643" s="9"/>
      <c r="B1041643" s="9"/>
    </row>
    <row r="1041644" customHeight="1" spans="1:2">
      <c r="A1041644" s="9"/>
      <c r="B1041644" s="9"/>
    </row>
    <row r="1041645" customHeight="1" spans="1:2">
      <c r="A1041645" s="9"/>
      <c r="B1041645" s="9"/>
    </row>
    <row r="1041646" customHeight="1" spans="1:2">
      <c r="A1041646" s="9"/>
      <c r="B1041646" s="9"/>
    </row>
    <row r="1041647" customHeight="1" spans="1:2">
      <c r="A1041647" s="9"/>
      <c r="B1041647" s="9"/>
    </row>
    <row r="1041648" customHeight="1" spans="1:2">
      <c r="A1041648" s="9"/>
      <c r="B1041648" s="9"/>
    </row>
    <row r="1041649" customHeight="1" spans="1:2">
      <c r="A1041649" s="9"/>
      <c r="B1041649" s="9"/>
    </row>
    <row r="1041650" customHeight="1" spans="1:2">
      <c r="A1041650" s="9"/>
      <c r="B1041650" s="9"/>
    </row>
    <row r="1041651" customHeight="1" spans="1:2">
      <c r="A1041651" s="9"/>
      <c r="B1041651" s="9"/>
    </row>
    <row r="1041652" customHeight="1" spans="1:2">
      <c r="A1041652" s="9"/>
      <c r="B1041652" s="9"/>
    </row>
    <row r="1041653" customHeight="1" spans="1:2">
      <c r="A1041653" s="9"/>
      <c r="B1041653" s="9"/>
    </row>
    <row r="1041654" customHeight="1" spans="1:2">
      <c r="A1041654" s="9"/>
      <c r="B1041654" s="9"/>
    </row>
    <row r="1041655" customHeight="1" spans="1:2">
      <c r="A1041655" s="9"/>
      <c r="B1041655" s="9"/>
    </row>
    <row r="1041656" customHeight="1" spans="1:2">
      <c r="A1041656" s="9"/>
      <c r="B1041656" s="9"/>
    </row>
    <row r="1041657" customHeight="1" spans="1:2">
      <c r="A1041657" s="9"/>
      <c r="B1041657" s="9"/>
    </row>
    <row r="1041658" customHeight="1" spans="1:2">
      <c r="A1041658" s="9"/>
      <c r="B1041658" s="9"/>
    </row>
    <row r="1041659" customHeight="1" spans="1:2">
      <c r="A1041659" s="9"/>
      <c r="B1041659" s="9"/>
    </row>
    <row r="1041660" customHeight="1" spans="1:2">
      <c r="A1041660" s="9"/>
      <c r="B1041660" s="9"/>
    </row>
    <row r="1041661" customHeight="1" spans="1:2">
      <c r="A1041661" s="9"/>
      <c r="B1041661" s="9"/>
    </row>
    <row r="1041662" customHeight="1" spans="1:2">
      <c r="A1041662" s="9"/>
      <c r="B1041662" s="9"/>
    </row>
    <row r="1041663" customHeight="1" spans="1:2">
      <c r="A1041663" s="9"/>
      <c r="B1041663" s="9"/>
    </row>
    <row r="1041664" customHeight="1" spans="1:2">
      <c r="A1041664" s="9"/>
      <c r="B1041664" s="9"/>
    </row>
    <row r="1041665" customHeight="1" spans="1:2">
      <c r="A1041665" s="9"/>
      <c r="B1041665" s="9"/>
    </row>
    <row r="1041666" customHeight="1" spans="1:2">
      <c r="A1041666" s="9"/>
      <c r="B1041666" s="9"/>
    </row>
    <row r="1041667" customHeight="1" spans="1:2">
      <c r="A1041667" s="9"/>
      <c r="B1041667" s="9"/>
    </row>
    <row r="1041668" customHeight="1" spans="1:2">
      <c r="A1041668" s="9"/>
      <c r="B1041668" s="9"/>
    </row>
    <row r="1041669" customHeight="1" spans="1:2">
      <c r="A1041669" s="9"/>
      <c r="B1041669" s="9"/>
    </row>
    <row r="1041670" customHeight="1" spans="1:2">
      <c r="A1041670" s="9"/>
      <c r="B1041670" s="9"/>
    </row>
    <row r="1041671" customHeight="1" spans="1:2">
      <c r="A1041671" s="9"/>
      <c r="B1041671" s="9"/>
    </row>
    <row r="1041672" customHeight="1" spans="1:2">
      <c r="A1041672" s="9"/>
      <c r="B1041672" s="9"/>
    </row>
    <row r="1041673" customHeight="1" spans="1:2">
      <c r="A1041673" s="9"/>
      <c r="B1041673" s="9"/>
    </row>
    <row r="1041674" customHeight="1" spans="1:2">
      <c r="A1041674" s="9"/>
      <c r="B1041674" s="9"/>
    </row>
    <row r="1041675" customHeight="1" spans="1:2">
      <c r="A1041675" s="9"/>
      <c r="B1041675" s="9"/>
    </row>
    <row r="1041676" customHeight="1" spans="1:2">
      <c r="A1041676" s="9"/>
      <c r="B1041676" s="9"/>
    </row>
    <row r="1041677" customHeight="1" spans="1:2">
      <c r="A1041677" s="9"/>
      <c r="B1041677" s="9"/>
    </row>
    <row r="1041678" customHeight="1" spans="1:2">
      <c r="A1041678" s="9"/>
      <c r="B1041678" s="9"/>
    </row>
    <row r="1041679" customHeight="1" spans="1:2">
      <c r="A1041679" s="9"/>
      <c r="B1041679" s="9"/>
    </row>
    <row r="1041680" customHeight="1" spans="1:2">
      <c r="A1041680" s="9"/>
      <c r="B1041680" s="9"/>
    </row>
    <row r="1041681" customHeight="1" spans="1:2">
      <c r="A1041681" s="9"/>
      <c r="B1041681" s="9"/>
    </row>
    <row r="1041682" customHeight="1" spans="1:2">
      <c r="A1041682" s="9"/>
      <c r="B1041682" s="9"/>
    </row>
    <row r="1041683" customHeight="1" spans="1:2">
      <c r="A1041683" s="9"/>
      <c r="B1041683" s="9"/>
    </row>
    <row r="1041684" customHeight="1" spans="1:2">
      <c r="A1041684" s="9"/>
      <c r="B1041684" s="9"/>
    </row>
    <row r="1041685" customHeight="1" spans="1:2">
      <c r="A1041685" s="9"/>
      <c r="B1041685" s="9"/>
    </row>
    <row r="1041686" customHeight="1" spans="1:2">
      <c r="A1041686" s="9"/>
      <c r="B1041686" s="9"/>
    </row>
    <row r="1041687" customHeight="1" spans="1:2">
      <c r="A1041687" s="9"/>
      <c r="B1041687" s="9"/>
    </row>
    <row r="1041688" customHeight="1" spans="1:2">
      <c r="A1041688" s="9"/>
      <c r="B1041688" s="9"/>
    </row>
    <row r="1041689" customHeight="1" spans="1:2">
      <c r="A1041689" s="9"/>
      <c r="B1041689" s="9"/>
    </row>
    <row r="1041690" customHeight="1" spans="1:2">
      <c r="A1041690" s="9"/>
      <c r="B1041690" s="9"/>
    </row>
    <row r="1041691" customHeight="1" spans="1:2">
      <c r="A1041691" s="9"/>
      <c r="B1041691" s="9"/>
    </row>
    <row r="1041692" customHeight="1" spans="1:2">
      <c r="A1041692" s="9"/>
      <c r="B1041692" s="9"/>
    </row>
    <row r="1041693" customHeight="1" spans="1:2">
      <c r="A1041693" s="9"/>
      <c r="B1041693" s="9"/>
    </row>
    <row r="1041694" customHeight="1" spans="1:2">
      <c r="A1041694" s="9"/>
      <c r="B1041694" s="9"/>
    </row>
    <row r="1041695" customHeight="1" spans="1:2">
      <c r="A1041695" s="9"/>
      <c r="B1041695" s="9"/>
    </row>
    <row r="1041696" customHeight="1" spans="1:2">
      <c r="A1041696" s="9"/>
      <c r="B1041696" s="9"/>
    </row>
    <row r="1041697" customHeight="1" spans="1:2">
      <c r="A1041697" s="9"/>
      <c r="B1041697" s="9"/>
    </row>
    <row r="1041698" customHeight="1" spans="1:2">
      <c r="A1041698" s="9"/>
      <c r="B1041698" s="9"/>
    </row>
    <row r="1041699" customHeight="1" spans="1:2">
      <c r="A1041699" s="9"/>
      <c r="B1041699" s="9"/>
    </row>
    <row r="1041700" customHeight="1" spans="1:2">
      <c r="A1041700" s="9"/>
      <c r="B1041700" s="9"/>
    </row>
    <row r="1041701" customHeight="1" spans="1:2">
      <c r="A1041701" s="9"/>
      <c r="B1041701" s="9"/>
    </row>
    <row r="1041702" customHeight="1" spans="1:2">
      <c r="A1041702" s="9"/>
      <c r="B1041702" s="9"/>
    </row>
    <row r="1041703" customHeight="1" spans="1:2">
      <c r="A1041703" s="9"/>
      <c r="B1041703" s="9"/>
    </row>
    <row r="1041704" customHeight="1" spans="1:2">
      <c r="A1041704" s="9"/>
      <c r="B1041704" s="9"/>
    </row>
    <row r="1041705" customHeight="1" spans="1:2">
      <c r="A1041705" s="9"/>
      <c r="B1041705" s="9"/>
    </row>
    <row r="1041706" customHeight="1" spans="1:2">
      <c r="A1041706" s="9"/>
      <c r="B1041706" s="9"/>
    </row>
    <row r="1041707" customHeight="1" spans="1:2">
      <c r="A1041707" s="9"/>
      <c r="B1041707" s="9"/>
    </row>
    <row r="1041708" customHeight="1" spans="1:2">
      <c r="A1041708" s="9"/>
      <c r="B1041708" s="9"/>
    </row>
    <row r="1041709" customHeight="1" spans="1:2">
      <c r="A1041709" s="9"/>
      <c r="B1041709" s="9"/>
    </row>
    <row r="1041710" customHeight="1" spans="1:2">
      <c r="A1041710" s="9"/>
      <c r="B1041710" s="9"/>
    </row>
    <row r="1041711" customHeight="1" spans="1:2">
      <c r="A1041711" s="9"/>
      <c r="B1041711" s="9"/>
    </row>
    <row r="1041712" customHeight="1" spans="1:2">
      <c r="A1041712" s="9"/>
      <c r="B1041712" s="9"/>
    </row>
    <row r="1041713" customHeight="1" spans="1:2">
      <c r="A1041713" s="9"/>
      <c r="B1041713" s="9"/>
    </row>
    <row r="1041714" customHeight="1" spans="1:2">
      <c r="A1041714" s="9"/>
      <c r="B1041714" s="9"/>
    </row>
    <row r="1041715" customHeight="1" spans="1:2">
      <c r="A1041715" s="9"/>
      <c r="B1041715" s="9"/>
    </row>
    <row r="1041716" customHeight="1" spans="1:2">
      <c r="A1041716" s="9"/>
      <c r="B1041716" s="9"/>
    </row>
    <row r="1041717" customHeight="1" spans="1:2">
      <c r="A1041717" s="9"/>
      <c r="B1041717" s="9"/>
    </row>
    <row r="1041718" customHeight="1" spans="1:2">
      <c r="A1041718" s="9"/>
      <c r="B1041718" s="9"/>
    </row>
    <row r="1041719" customHeight="1" spans="1:2">
      <c r="A1041719" s="9"/>
      <c r="B1041719" s="9"/>
    </row>
    <row r="1041720" customHeight="1" spans="1:2">
      <c r="A1041720" s="9"/>
      <c r="B1041720" s="9"/>
    </row>
    <row r="1041721" customHeight="1" spans="1:2">
      <c r="A1041721" s="9"/>
      <c r="B1041721" s="9"/>
    </row>
    <row r="1041722" customHeight="1" spans="1:2">
      <c r="A1041722" s="9"/>
      <c r="B1041722" s="9"/>
    </row>
    <row r="1041723" customHeight="1" spans="1:2">
      <c r="A1041723" s="9"/>
      <c r="B1041723" s="9"/>
    </row>
    <row r="1041724" customHeight="1" spans="1:2">
      <c r="A1041724" s="9"/>
      <c r="B1041724" s="9"/>
    </row>
    <row r="1041725" customHeight="1" spans="1:2">
      <c r="A1041725" s="9"/>
      <c r="B1041725" s="9"/>
    </row>
    <row r="1041726" customHeight="1" spans="1:2">
      <c r="A1041726" s="9"/>
      <c r="B1041726" s="9"/>
    </row>
    <row r="1041727" customHeight="1" spans="1:2">
      <c r="A1041727" s="9"/>
      <c r="B1041727" s="9"/>
    </row>
    <row r="1041728" customHeight="1" spans="1:2">
      <c r="A1041728" s="9"/>
      <c r="B1041728" s="9"/>
    </row>
    <row r="1041729" customHeight="1" spans="1:2">
      <c r="A1041729" s="9"/>
      <c r="B1041729" s="9"/>
    </row>
    <row r="1041730" customHeight="1" spans="1:2">
      <c r="A1041730" s="9"/>
      <c r="B1041730" s="9"/>
    </row>
    <row r="1041731" customHeight="1" spans="1:2">
      <c r="A1041731" s="9"/>
      <c r="B1041731" s="9"/>
    </row>
    <row r="1041732" customHeight="1" spans="1:2">
      <c r="A1041732" s="9"/>
      <c r="B1041732" s="9"/>
    </row>
    <row r="1041733" customHeight="1" spans="1:2">
      <c r="A1041733" s="9"/>
      <c r="B1041733" s="9"/>
    </row>
    <row r="1041734" customHeight="1" spans="1:2">
      <c r="A1041734" s="9"/>
      <c r="B1041734" s="9"/>
    </row>
    <row r="1041735" customHeight="1" spans="1:2">
      <c r="A1041735" s="9"/>
      <c r="B1041735" s="9"/>
    </row>
    <row r="1041736" customHeight="1" spans="1:2">
      <c r="A1041736" s="9"/>
      <c r="B1041736" s="9"/>
    </row>
    <row r="1041737" customHeight="1" spans="1:2">
      <c r="A1041737" s="9"/>
      <c r="B1041737" s="9"/>
    </row>
    <row r="1041738" customHeight="1" spans="1:2">
      <c r="A1041738" s="9"/>
      <c r="B1041738" s="9"/>
    </row>
    <row r="1041739" customHeight="1" spans="1:2">
      <c r="A1041739" s="9"/>
      <c r="B1041739" s="9"/>
    </row>
    <row r="1041740" customHeight="1" spans="1:2">
      <c r="A1041740" s="9"/>
      <c r="B1041740" s="9"/>
    </row>
    <row r="1041741" customHeight="1" spans="1:2">
      <c r="A1041741" s="9"/>
      <c r="B1041741" s="9"/>
    </row>
    <row r="1041742" customHeight="1" spans="1:2">
      <c r="A1041742" s="9"/>
      <c r="B1041742" s="9"/>
    </row>
    <row r="1041743" customHeight="1" spans="1:2">
      <c r="A1041743" s="9"/>
      <c r="B1041743" s="9"/>
    </row>
    <row r="1041744" customHeight="1" spans="1:2">
      <c r="A1041744" s="9"/>
      <c r="B1041744" s="9"/>
    </row>
    <row r="1041745" customHeight="1" spans="1:2">
      <c r="A1041745" s="9"/>
      <c r="B1041745" s="9"/>
    </row>
    <row r="1041746" customHeight="1" spans="1:2">
      <c r="A1041746" s="9"/>
      <c r="B1041746" s="9"/>
    </row>
    <row r="1041747" customHeight="1" spans="1:2">
      <c r="A1041747" s="9"/>
      <c r="B1041747" s="9"/>
    </row>
    <row r="1041748" customHeight="1" spans="1:2">
      <c r="A1041748" s="9"/>
      <c r="B1041748" s="9"/>
    </row>
    <row r="1041749" customHeight="1" spans="1:2">
      <c r="A1041749" s="9"/>
      <c r="B1041749" s="9"/>
    </row>
    <row r="1041750" customHeight="1" spans="1:2">
      <c r="A1041750" s="9"/>
      <c r="B1041750" s="9"/>
    </row>
    <row r="1041751" customHeight="1" spans="1:2">
      <c r="A1041751" s="9"/>
      <c r="B1041751" s="9"/>
    </row>
    <row r="1041752" customHeight="1" spans="1:2">
      <c r="A1041752" s="9"/>
      <c r="B1041752" s="9"/>
    </row>
    <row r="1041753" customHeight="1" spans="1:2">
      <c r="A1041753" s="9"/>
      <c r="B1041753" s="9"/>
    </row>
    <row r="1041754" customHeight="1" spans="1:2">
      <c r="A1041754" s="9"/>
      <c r="B1041754" s="9"/>
    </row>
    <row r="1041755" customHeight="1" spans="1:2">
      <c r="A1041755" s="9"/>
      <c r="B1041755" s="9"/>
    </row>
    <row r="1041756" customHeight="1" spans="1:2">
      <c r="A1041756" s="9"/>
      <c r="B1041756" s="9"/>
    </row>
    <row r="1041757" customHeight="1" spans="1:2">
      <c r="A1041757" s="9"/>
      <c r="B1041757" s="9"/>
    </row>
    <row r="1041758" customHeight="1" spans="1:2">
      <c r="A1041758" s="9"/>
      <c r="B1041758" s="9"/>
    </row>
    <row r="1041759" customHeight="1" spans="1:2">
      <c r="A1041759" s="9"/>
      <c r="B1041759" s="9"/>
    </row>
    <row r="1041760" customHeight="1" spans="1:2">
      <c r="A1041760" s="9"/>
      <c r="B1041760" s="9"/>
    </row>
    <row r="1041761" customHeight="1" spans="1:2">
      <c r="A1041761" s="9"/>
      <c r="B1041761" s="9"/>
    </row>
    <row r="1041762" customHeight="1" spans="1:2">
      <c r="A1041762" s="9"/>
      <c r="B1041762" s="9"/>
    </row>
    <row r="1041763" customHeight="1" spans="1:2">
      <c r="A1041763" s="9"/>
      <c r="B1041763" s="9"/>
    </row>
    <row r="1041764" customHeight="1" spans="1:2">
      <c r="A1041764" s="9"/>
      <c r="B1041764" s="9"/>
    </row>
    <row r="1041765" customHeight="1" spans="1:2">
      <c r="A1041765" s="9"/>
      <c r="B1041765" s="9"/>
    </row>
    <row r="1041766" customHeight="1" spans="1:2">
      <c r="A1041766" s="9"/>
      <c r="B1041766" s="9"/>
    </row>
    <row r="1041767" customHeight="1" spans="1:2">
      <c r="A1041767" s="9"/>
      <c r="B1041767" s="9"/>
    </row>
    <row r="1041768" customHeight="1" spans="1:2">
      <c r="A1041768" s="9"/>
      <c r="B1041768" s="9"/>
    </row>
    <row r="1041769" customHeight="1" spans="1:2">
      <c r="A1041769" s="9"/>
      <c r="B1041769" s="9"/>
    </row>
    <row r="1041770" customHeight="1" spans="1:2">
      <c r="A1041770" s="9"/>
      <c r="B1041770" s="9"/>
    </row>
    <row r="1041771" customHeight="1" spans="1:2">
      <c r="A1041771" s="9"/>
      <c r="B1041771" s="9"/>
    </row>
    <row r="1041772" customHeight="1" spans="1:2">
      <c r="A1041772" s="9"/>
      <c r="B1041772" s="9"/>
    </row>
    <row r="1041773" customHeight="1" spans="1:2">
      <c r="A1041773" s="9"/>
      <c r="B1041773" s="9"/>
    </row>
    <row r="1041774" customHeight="1" spans="1:2">
      <c r="A1041774" s="9"/>
      <c r="B1041774" s="9"/>
    </row>
    <row r="1041775" customHeight="1" spans="1:2">
      <c r="A1041775" s="9"/>
      <c r="B1041775" s="9"/>
    </row>
    <row r="1041776" customHeight="1" spans="1:2">
      <c r="A1041776" s="9"/>
      <c r="B1041776" s="9"/>
    </row>
    <row r="1041777" customHeight="1" spans="1:2">
      <c r="A1041777" s="9"/>
      <c r="B1041777" s="9"/>
    </row>
    <row r="1041778" customHeight="1" spans="1:2">
      <c r="A1041778" s="9"/>
      <c r="B1041778" s="9"/>
    </row>
    <row r="1041779" customHeight="1" spans="1:2">
      <c r="A1041779" s="9"/>
      <c r="B1041779" s="9"/>
    </row>
    <row r="1041780" customHeight="1" spans="1:2">
      <c r="A1041780" s="9"/>
      <c r="B1041780" s="9"/>
    </row>
    <row r="1041781" customHeight="1" spans="1:2">
      <c r="A1041781" s="9"/>
      <c r="B1041781" s="9"/>
    </row>
    <row r="1041782" customHeight="1" spans="1:2">
      <c r="A1041782" s="9"/>
      <c r="B1041782" s="9"/>
    </row>
    <row r="1041783" customHeight="1" spans="1:2">
      <c r="A1041783" s="9"/>
      <c r="B1041783" s="9"/>
    </row>
    <row r="1041784" customHeight="1" spans="1:2">
      <c r="A1041784" s="9"/>
      <c r="B1041784" s="9"/>
    </row>
    <row r="1041785" customHeight="1" spans="1:2">
      <c r="A1041785" s="9"/>
      <c r="B1041785" s="9"/>
    </row>
    <row r="1041786" customHeight="1" spans="1:2">
      <c r="A1041786" s="9"/>
      <c r="B1041786" s="9"/>
    </row>
    <row r="1041787" customHeight="1" spans="1:2">
      <c r="A1041787" s="9"/>
      <c r="B1041787" s="9"/>
    </row>
    <row r="1041788" customHeight="1" spans="1:2">
      <c r="A1041788" s="9"/>
      <c r="B1041788" s="9"/>
    </row>
    <row r="1041789" customHeight="1" spans="1:2">
      <c r="A1041789" s="9"/>
      <c r="B1041789" s="9"/>
    </row>
    <row r="1041790" customHeight="1" spans="1:2">
      <c r="A1041790" s="9"/>
      <c r="B1041790" s="9"/>
    </row>
    <row r="1041791" customHeight="1" spans="1:2">
      <c r="A1041791" s="9"/>
      <c r="B1041791" s="9"/>
    </row>
    <row r="1041792" customHeight="1" spans="1:2">
      <c r="A1041792" s="9"/>
      <c r="B1041792" s="9"/>
    </row>
    <row r="1041793" customHeight="1" spans="1:2">
      <c r="A1041793" s="9"/>
      <c r="B1041793" s="9"/>
    </row>
    <row r="1041794" customHeight="1" spans="1:2">
      <c r="A1041794" s="9"/>
      <c r="B1041794" s="9"/>
    </row>
    <row r="1041795" customHeight="1" spans="1:2">
      <c r="A1041795" s="9"/>
      <c r="B1041795" s="9"/>
    </row>
    <row r="1041796" customHeight="1" spans="1:2">
      <c r="A1041796" s="9"/>
      <c r="B1041796" s="9"/>
    </row>
    <row r="1041797" customHeight="1" spans="1:2">
      <c r="A1041797" s="9"/>
      <c r="B1041797" s="9"/>
    </row>
    <row r="1041798" customHeight="1" spans="1:2">
      <c r="A1041798" s="9"/>
      <c r="B1041798" s="9"/>
    </row>
    <row r="1041799" customHeight="1" spans="1:2">
      <c r="A1041799" s="9"/>
      <c r="B1041799" s="9"/>
    </row>
    <row r="1041800" customHeight="1" spans="1:2">
      <c r="A1041800" s="9"/>
      <c r="B1041800" s="9"/>
    </row>
    <row r="1041801" customHeight="1" spans="1:2">
      <c r="A1041801" s="9"/>
      <c r="B1041801" s="9"/>
    </row>
    <row r="1041802" customHeight="1" spans="1:2">
      <c r="A1041802" s="9"/>
      <c r="B1041802" s="9"/>
    </row>
    <row r="1041803" customHeight="1" spans="1:2">
      <c r="A1041803" s="9"/>
      <c r="B1041803" s="9"/>
    </row>
    <row r="1041804" customHeight="1" spans="1:2">
      <c r="A1041804" s="9"/>
      <c r="B1041804" s="9"/>
    </row>
    <row r="1041805" customHeight="1" spans="1:2">
      <c r="A1041805" s="9"/>
      <c r="B1041805" s="9"/>
    </row>
    <row r="1041806" customHeight="1" spans="1:2">
      <c r="A1041806" s="9"/>
      <c r="B1041806" s="9"/>
    </row>
    <row r="1041807" customHeight="1" spans="1:2">
      <c r="A1041807" s="9"/>
      <c r="B1041807" s="9"/>
    </row>
    <row r="1041808" customHeight="1" spans="1:2">
      <c r="A1041808" s="9"/>
      <c r="B1041808" s="9"/>
    </row>
    <row r="1041809" customHeight="1" spans="1:2">
      <c r="A1041809" s="9"/>
      <c r="B1041809" s="9"/>
    </row>
    <row r="1041810" customHeight="1" spans="1:2">
      <c r="A1041810" s="9"/>
      <c r="B1041810" s="9"/>
    </row>
    <row r="1041811" customHeight="1" spans="1:2">
      <c r="A1041811" s="9"/>
      <c r="B1041811" s="9"/>
    </row>
    <row r="1041812" customHeight="1" spans="1:2">
      <c r="A1041812" s="9"/>
      <c r="B1041812" s="9"/>
    </row>
    <row r="1041813" customHeight="1" spans="1:2">
      <c r="A1041813" s="9"/>
      <c r="B1041813" s="9"/>
    </row>
    <row r="1041814" customHeight="1" spans="1:2">
      <c r="A1041814" s="9"/>
      <c r="B1041814" s="9"/>
    </row>
    <row r="1041815" customHeight="1" spans="1:2">
      <c r="A1041815" s="9"/>
      <c r="B1041815" s="9"/>
    </row>
    <row r="1041816" customHeight="1" spans="1:2">
      <c r="A1041816" s="9"/>
      <c r="B1041816" s="9"/>
    </row>
    <row r="1041817" customHeight="1" spans="1:2">
      <c r="A1041817" s="9"/>
      <c r="B1041817" s="9"/>
    </row>
    <row r="1041818" customHeight="1" spans="1:2">
      <c r="A1041818" s="9"/>
      <c r="B1041818" s="9"/>
    </row>
    <row r="1041819" customHeight="1" spans="1:2">
      <c r="A1041819" s="9"/>
      <c r="B1041819" s="9"/>
    </row>
    <row r="1041820" customHeight="1" spans="1:2">
      <c r="A1041820" s="9"/>
      <c r="B1041820" s="9"/>
    </row>
    <row r="1041821" customHeight="1" spans="1:2">
      <c r="A1041821" s="9"/>
      <c r="B1041821" s="9"/>
    </row>
    <row r="1041822" customHeight="1" spans="1:2">
      <c r="A1041822" s="9"/>
      <c r="B1041822" s="9"/>
    </row>
    <row r="1041823" customHeight="1" spans="1:2">
      <c r="A1041823" s="9"/>
      <c r="B1041823" s="9"/>
    </row>
    <row r="1041824" customHeight="1" spans="1:2">
      <c r="A1041824" s="9"/>
      <c r="B1041824" s="9"/>
    </row>
    <row r="1041825" customHeight="1" spans="1:2">
      <c r="A1041825" s="9"/>
      <c r="B1041825" s="9"/>
    </row>
    <row r="1041826" customHeight="1" spans="1:2">
      <c r="A1041826" s="9"/>
      <c r="B1041826" s="9"/>
    </row>
    <row r="1041827" customHeight="1" spans="1:2">
      <c r="A1041827" s="9"/>
      <c r="B1041827" s="9"/>
    </row>
    <row r="1041828" customHeight="1" spans="1:2">
      <c r="A1041828" s="9"/>
      <c r="B1041828" s="9"/>
    </row>
    <row r="1041829" customHeight="1" spans="1:2">
      <c r="A1041829" s="9"/>
      <c r="B1041829" s="9"/>
    </row>
    <row r="1041830" customHeight="1" spans="1:2">
      <c r="A1041830" s="9"/>
      <c r="B1041830" s="9"/>
    </row>
    <row r="1041831" customHeight="1" spans="1:2">
      <c r="A1041831" s="9"/>
      <c r="B1041831" s="9"/>
    </row>
    <row r="1041832" customHeight="1" spans="1:2">
      <c r="A1041832" s="9"/>
      <c r="B1041832" s="9"/>
    </row>
    <row r="1041833" customHeight="1" spans="1:2">
      <c r="A1041833" s="9"/>
      <c r="B1041833" s="9"/>
    </row>
    <row r="1041834" customHeight="1" spans="1:2">
      <c r="A1041834" s="9"/>
      <c r="B1041834" s="9"/>
    </row>
    <row r="1041835" customHeight="1" spans="1:2">
      <c r="A1041835" s="9"/>
      <c r="B1041835" s="9"/>
    </row>
    <row r="1041836" customHeight="1" spans="1:2">
      <c r="A1041836" s="9"/>
      <c r="B1041836" s="9"/>
    </row>
    <row r="1041837" customHeight="1" spans="1:2">
      <c r="A1041837" s="9"/>
      <c r="B1041837" s="9"/>
    </row>
    <row r="1041838" customHeight="1" spans="1:2">
      <c r="A1041838" s="9"/>
      <c r="B1041838" s="9"/>
    </row>
    <row r="1041839" customHeight="1" spans="1:2">
      <c r="A1041839" s="9"/>
      <c r="B1041839" s="9"/>
    </row>
    <row r="1041840" customHeight="1" spans="1:2">
      <c r="A1041840" s="9"/>
      <c r="B1041840" s="9"/>
    </row>
    <row r="1041841" customHeight="1" spans="1:2">
      <c r="A1041841" s="9"/>
      <c r="B1041841" s="9"/>
    </row>
    <row r="1041842" customHeight="1" spans="1:2">
      <c r="A1041842" s="9"/>
      <c r="B1041842" s="9"/>
    </row>
    <row r="1041843" customHeight="1" spans="1:2">
      <c r="A1041843" s="9"/>
      <c r="B1041843" s="9"/>
    </row>
    <row r="1041844" customHeight="1" spans="1:2">
      <c r="A1041844" s="9"/>
      <c r="B1041844" s="9"/>
    </row>
    <row r="1041845" customHeight="1" spans="1:2">
      <c r="A1041845" s="9"/>
      <c r="B1041845" s="9"/>
    </row>
    <row r="1041846" customHeight="1" spans="1:2">
      <c r="A1041846" s="9"/>
      <c r="B1041846" s="9"/>
    </row>
    <row r="1041847" customHeight="1" spans="1:2">
      <c r="A1041847" s="9"/>
      <c r="B1041847" s="9"/>
    </row>
    <row r="1041848" customHeight="1" spans="1:2">
      <c r="A1041848" s="9"/>
      <c r="B1041848" s="9"/>
    </row>
    <row r="1041849" customHeight="1" spans="1:2">
      <c r="A1041849" s="9"/>
      <c r="B1041849" s="9"/>
    </row>
    <row r="1041850" customHeight="1" spans="1:2">
      <c r="A1041850" s="9"/>
      <c r="B1041850" s="9"/>
    </row>
    <row r="1041851" customHeight="1" spans="1:2">
      <c r="A1041851" s="9"/>
      <c r="B1041851" s="9"/>
    </row>
    <row r="1041852" customHeight="1" spans="1:2">
      <c r="A1041852" s="9"/>
      <c r="B1041852" s="9"/>
    </row>
    <row r="1041853" customHeight="1" spans="1:2">
      <c r="A1041853" s="9"/>
      <c r="B1041853" s="9"/>
    </row>
    <row r="1041854" customHeight="1" spans="1:2">
      <c r="A1041854" s="9"/>
      <c r="B1041854" s="9"/>
    </row>
    <row r="1041855" customHeight="1" spans="1:2">
      <c r="A1041855" s="9"/>
      <c r="B1041855" s="9"/>
    </row>
    <row r="1041856" customHeight="1" spans="1:2">
      <c r="A1041856" s="9"/>
      <c r="B1041856" s="9"/>
    </row>
    <row r="1041857" customHeight="1" spans="1:2">
      <c r="A1041857" s="9"/>
      <c r="B1041857" s="9"/>
    </row>
    <row r="1041858" customHeight="1" spans="1:2">
      <c r="A1041858" s="9"/>
      <c r="B1041858" s="9"/>
    </row>
    <row r="1041859" customHeight="1" spans="1:2">
      <c r="A1041859" s="9"/>
      <c r="B1041859" s="9"/>
    </row>
    <row r="1041860" customHeight="1" spans="1:2">
      <c r="A1041860" s="9"/>
      <c r="B1041860" s="9"/>
    </row>
    <row r="1041861" customHeight="1" spans="1:2">
      <c r="A1041861" s="9"/>
      <c r="B1041861" s="9"/>
    </row>
    <row r="1041862" customHeight="1" spans="1:2">
      <c r="A1041862" s="9"/>
      <c r="B1041862" s="9"/>
    </row>
    <row r="1041863" customHeight="1" spans="1:2">
      <c r="A1041863" s="9"/>
      <c r="B1041863" s="9"/>
    </row>
    <row r="1041864" customHeight="1" spans="1:2">
      <c r="A1041864" s="9"/>
      <c r="B1041864" s="9"/>
    </row>
    <row r="1041865" customHeight="1" spans="1:2">
      <c r="A1041865" s="9"/>
      <c r="B1041865" s="9"/>
    </row>
    <row r="1041866" customHeight="1" spans="1:2">
      <c r="A1041866" s="9"/>
      <c r="B1041866" s="9"/>
    </row>
    <row r="1041867" customHeight="1" spans="1:2">
      <c r="A1041867" s="9"/>
      <c r="B1041867" s="9"/>
    </row>
    <row r="1041868" customHeight="1" spans="1:2">
      <c r="A1041868" s="9"/>
      <c r="B1041868" s="9"/>
    </row>
    <row r="1041869" customHeight="1" spans="1:2">
      <c r="A1041869" s="9"/>
      <c r="B1041869" s="9"/>
    </row>
    <row r="1041870" customHeight="1" spans="1:2">
      <c r="A1041870" s="9"/>
      <c r="B1041870" s="9"/>
    </row>
    <row r="1041871" customHeight="1" spans="1:2">
      <c r="A1041871" s="9"/>
      <c r="B1041871" s="9"/>
    </row>
    <row r="1041872" customHeight="1" spans="1:2">
      <c r="A1041872" s="9"/>
      <c r="B1041872" s="9"/>
    </row>
    <row r="1041873" customHeight="1" spans="1:2">
      <c r="A1041873" s="9"/>
      <c r="B1041873" s="9"/>
    </row>
    <row r="1041874" customHeight="1" spans="1:2">
      <c r="A1041874" s="9"/>
      <c r="B1041874" s="9"/>
    </row>
    <row r="1041875" customHeight="1" spans="1:2">
      <c r="A1041875" s="9"/>
      <c r="B1041875" s="9"/>
    </row>
    <row r="1041876" customHeight="1" spans="1:2">
      <c r="A1041876" s="9"/>
      <c r="B1041876" s="9"/>
    </row>
    <row r="1041877" customHeight="1" spans="1:2">
      <c r="A1041877" s="9"/>
      <c r="B1041877" s="9"/>
    </row>
    <row r="1041878" customHeight="1" spans="1:2">
      <c r="A1041878" s="9"/>
      <c r="B1041878" s="9"/>
    </row>
    <row r="1041879" customHeight="1" spans="1:2">
      <c r="A1041879" s="9"/>
      <c r="B1041879" s="9"/>
    </row>
    <row r="1041880" customHeight="1" spans="1:2">
      <c r="A1041880" s="9"/>
      <c r="B1041880" s="9"/>
    </row>
    <row r="1041881" customHeight="1" spans="1:2">
      <c r="A1041881" s="9"/>
      <c r="B1041881" s="9"/>
    </row>
    <row r="1041882" customHeight="1" spans="1:2">
      <c r="A1041882" s="9"/>
      <c r="B1041882" s="9"/>
    </row>
    <row r="1041883" customHeight="1" spans="1:2">
      <c r="A1041883" s="9"/>
      <c r="B1041883" s="9"/>
    </row>
    <row r="1041884" customHeight="1" spans="1:2">
      <c r="A1041884" s="9"/>
      <c r="B1041884" s="9"/>
    </row>
    <row r="1041885" customHeight="1" spans="1:2">
      <c r="A1041885" s="9"/>
      <c r="B1041885" s="9"/>
    </row>
    <row r="1041886" customHeight="1" spans="1:2">
      <c r="A1041886" s="9"/>
      <c r="B1041886" s="9"/>
    </row>
    <row r="1041887" customHeight="1" spans="1:2">
      <c r="A1041887" s="9"/>
      <c r="B1041887" s="9"/>
    </row>
    <row r="1041888" customHeight="1" spans="1:2">
      <c r="A1041888" s="9"/>
      <c r="B1041888" s="9"/>
    </row>
    <row r="1041889" customHeight="1" spans="1:2">
      <c r="A1041889" s="9"/>
      <c r="B1041889" s="9"/>
    </row>
    <row r="1041890" customHeight="1" spans="1:2">
      <c r="A1041890" s="9"/>
      <c r="B1041890" s="9"/>
    </row>
    <row r="1041891" customHeight="1" spans="1:2">
      <c r="A1041891" s="9"/>
      <c r="B1041891" s="9"/>
    </row>
    <row r="1041892" customHeight="1" spans="1:2">
      <c r="A1041892" s="9"/>
      <c r="B1041892" s="9"/>
    </row>
    <row r="1041893" customHeight="1" spans="1:2">
      <c r="A1041893" s="9"/>
      <c r="B1041893" s="9"/>
    </row>
    <row r="1041894" customHeight="1" spans="1:2">
      <c r="A1041894" s="9"/>
      <c r="B1041894" s="9"/>
    </row>
    <row r="1041895" customHeight="1" spans="1:2">
      <c r="A1041895" s="9"/>
      <c r="B1041895" s="9"/>
    </row>
    <row r="1041896" customHeight="1" spans="1:2">
      <c r="A1041896" s="9"/>
      <c r="B1041896" s="9"/>
    </row>
    <row r="1041897" customHeight="1" spans="1:2">
      <c r="A1041897" s="9"/>
      <c r="B1041897" s="9"/>
    </row>
    <row r="1041898" customHeight="1" spans="1:2">
      <c r="A1041898" s="9"/>
      <c r="B1041898" s="9"/>
    </row>
    <row r="1041899" customHeight="1" spans="1:2">
      <c r="A1041899" s="9"/>
      <c r="B1041899" s="9"/>
    </row>
    <row r="1041900" customHeight="1" spans="1:2">
      <c r="A1041900" s="9"/>
      <c r="B1041900" s="9"/>
    </row>
    <row r="1041901" customHeight="1" spans="1:2">
      <c r="A1041901" s="9"/>
      <c r="B1041901" s="9"/>
    </row>
    <row r="1041902" customHeight="1" spans="1:2">
      <c r="A1041902" s="9"/>
      <c r="B1041902" s="9"/>
    </row>
    <row r="1041903" customHeight="1" spans="1:2">
      <c r="A1041903" s="9"/>
      <c r="B1041903" s="9"/>
    </row>
    <row r="1041904" customHeight="1" spans="1:2">
      <c r="A1041904" s="9"/>
      <c r="B1041904" s="9"/>
    </row>
    <row r="1041905" customHeight="1" spans="1:2">
      <c r="A1041905" s="9"/>
      <c r="B1041905" s="9"/>
    </row>
    <row r="1041906" customHeight="1" spans="1:2">
      <c r="A1041906" s="9"/>
      <c r="B1041906" s="9"/>
    </row>
    <row r="1041907" customHeight="1" spans="1:2">
      <c r="A1041907" s="9"/>
      <c r="B1041907" s="9"/>
    </row>
    <row r="1041908" customHeight="1" spans="1:2">
      <c r="A1041908" s="9"/>
      <c r="B1041908" s="9"/>
    </row>
    <row r="1041909" customHeight="1" spans="1:2">
      <c r="A1041909" s="9"/>
      <c r="B1041909" s="9"/>
    </row>
    <row r="1041910" customHeight="1" spans="1:2">
      <c r="A1041910" s="9"/>
      <c r="B1041910" s="9"/>
    </row>
    <row r="1041911" customHeight="1" spans="1:2">
      <c r="A1041911" s="9"/>
      <c r="B1041911" s="9"/>
    </row>
    <row r="1041912" customHeight="1" spans="1:2">
      <c r="A1041912" s="9"/>
      <c r="B1041912" s="9"/>
    </row>
    <row r="1041913" customHeight="1" spans="1:2">
      <c r="A1041913" s="9"/>
      <c r="B1041913" s="9"/>
    </row>
    <row r="1041914" customHeight="1" spans="1:2">
      <c r="A1041914" s="9"/>
      <c r="B1041914" s="9"/>
    </row>
    <row r="1041915" customHeight="1" spans="1:2">
      <c r="A1041915" s="9"/>
      <c r="B1041915" s="9"/>
    </row>
    <row r="1041916" customHeight="1" spans="1:2">
      <c r="A1041916" s="9"/>
      <c r="B1041916" s="9"/>
    </row>
    <row r="1041917" customHeight="1" spans="1:2">
      <c r="A1041917" s="9"/>
      <c r="B1041917" s="9"/>
    </row>
    <row r="1041918" customHeight="1" spans="1:2">
      <c r="A1041918" s="9"/>
      <c r="B1041918" s="9"/>
    </row>
    <row r="1041919" customHeight="1" spans="1:2">
      <c r="A1041919" s="9"/>
      <c r="B1041919" s="9"/>
    </row>
    <row r="1041920" customHeight="1" spans="1:2">
      <c r="A1041920" s="9"/>
      <c r="B1041920" s="9"/>
    </row>
    <row r="1041921" customHeight="1" spans="1:2">
      <c r="A1041921" s="9"/>
      <c r="B1041921" s="9"/>
    </row>
    <row r="1041922" customHeight="1" spans="1:2">
      <c r="A1041922" s="9"/>
      <c r="B1041922" s="9"/>
    </row>
    <row r="1041923" customHeight="1" spans="1:2">
      <c r="A1041923" s="9"/>
      <c r="B1041923" s="9"/>
    </row>
    <row r="1041924" customHeight="1" spans="1:2">
      <c r="A1041924" s="9"/>
      <c r="B1041924" s="9"/>
    </row>
    <row r="1041925" customHeight="1" spans="1:2">
      <c r="A1041925" s="9"/>
      <c r="B1041925" s="9"/>
    </row>
    <row r="1041926" customHeight="1" spans="1:2">
      <c r="A1041926" s="9"/>
      <c r="B1041926" s="9"/>
    </row>
    <row r="1041927" customHeight="1" spans="1:2">
      <c r="A1041927" s="9"/>
      <c r="B1041927" s="9"/>
    </row>
    <row r="1041928" customHeight="1" spans="1:2">
      <c r="A1041928" s="9"/>
      <c r="B1041928" s="9"/>
    </row>
    <row r="1041929" customHeight="1" spans="1:2">
      <c r="A1041929" s="9"/>
      <c r="B1041929" s="9"/>
    </row>
    <row r="1041930" customHeight="1" spans="1:2">
      <c r="A1041930" s="9"/>
      <c r="B1041930" s="9"/>
    </row>
    <row r="1041931" customHeight="1" spans="1:2">
      <c r="A1041931" s="9"/>
      <c r="B1041931" s="9"/>
    </row>
    <row r="1041932" customHeight="1" spans="1:2">
      <c r="A1041932" s="9"/>
      <c r="B1041932" s="9"/>
    </row>
    <row r="1041933" customHeight="1" spans="1:2">
      <c r="A1041933" s="9"/>
      <c r="B1041933" s="9"/>
    </row>
    <row r="1041934" customHeight="1" spans="1:2">
      <c r="A1041934" s="9"/>
      <c r="B1041934" s="9"/>
    </row>
    <row r="1041935" customHeight="1" spans="1:2">
      <c r="A1041935" s="9"/>
      <c r="B1041935" s="9"/>
    </row>
    <row r="1041936" customHeight="1" spans="1:2">
      <c r="A1041936" s="9"/>
      <c r="B1041936" s="9"/>
    </row>
    <row r="1041937" customHeight="1" spans="1:2">
      <c r="A1041937" s="9"/>
      <c r="B1041937" s="9"/>
    </row>
    <row r="1041938" customHeight="1" spans="1:2">
      <c r="A1041938" s="9"/>
      <c r="B1041938" s="9"/>
    </row>
    <row r="1041939" customHeight="1" spans="1:2">
      <c r="A1041939" s="9"/>
      <c r="B1041939" s="9"/>
    </row>
    <row r="1041940" customHeight="1" spans="1:2">
      <c r="A1041940" s="9"/>
      <c r="B1041940" s="9"/>
    </row>
    <row r="1041941" customHeight="1" spans="1:2">
      <c r="A1041941" s="9"/>
      <c r="B1041941" s="9"/>
    </row>
    <row r="1041942" customHeight="1" spans="1:2">
      <c r="A1041942" s="9"/>
      <c r="B1041942" s="9"/>
    </row>
    <row r="1041943" customHeight="1" spans="1:2">
      <c r="A1041943" s="9"/>
      <c r="B1041943" s="9"/>
    </row>
    <row r="1041944" customHeight="1" spans="1:2">
      <c r="A1041944" s="9"/>
      <c r="B1041944" s="9"/>
    </row>
    <row r="1041945" customHeight="1" spans="1:2">
      <c r="A1041945" s="9"/>
      <c r="B1041945" s="9"/>
    </row>
    <row r="1041946" customHeight="1" spans="1:2">
      <c r="A1041946" s="9"/>
      <c r="B1041946" s="9"/>
    </row>
    <row r="1041947" customHeight="1" spans="1:2">
      <c r="A1041947" s="9"/>
      <c r="B1041947" s="9"/>
    </row>
    <row r="1041948" customHeight="1" spans="1:2">
      <c r="A1041948" s="9"/>
      <c r="B1041948" s="9"/>
    </row>
    <row r="1041949" customHeight="1" spans="1:2">
      <c r="A1041949" s="9"/>
      <c r="B1041949" s="9"/>
    </row>
    <row r="1041950" customHeight="1" spans="1:2">
      <c r="A1041950" s="9"/>
      <c r="B1041950" s="9"/>
    </row>
    <row r="1041951" customHeight="1" spans="1:2">
      <c r="A1041951" s="9"/>
      <c r="B1041951" s="9"/>
    </row>
    <row r="1041952" customHeight="1" spans="1:2">
      <c r="A1041952" s="9"/>
      <c r="B1041952" s="9"/>
    </row>
    <row r="1041953" customHeight="1" spans="1:2">
      <c r="A1041953" s="9"/>
      <c r="B1041953" s="9"/>
    </row>
    <row r="1041954" customHeight="1" spans="1:2">
      <c r="A1041954" s="9"/>
      <c r="B1041954" s="9"/>
    </row>
    <row r="1041955" customHeight="1" spans="1:2">
      <c r="A1041955" s="9"/>
      <c r="B1041955" s="9"/>
    </row>
    <row r="1041956" customHeight="1" spans="1:2">
      <c r="A1041956" s="9"/>
      <c r="B1041956" s="9"/>
    </row>
    <row r="1041957" customHeight="1" spans="1:2">
      <c r="A1041957" s="9"/>
      <c r="B1041957" s="9"/>
    </row>
    <row r="1041958" customHeight="1" spans="1:2">
      <c r="A1041958" s="9"/>
      <c r="B1041958" s="9"/>
    </row>
    <row r="1041959" customHeight="1" spans="1:2">
      <c r="A1041959" s="9"/>
      <c r="B1041959" s="9"/>
    </row>
    <row r="1041960" customHeight="1" spans="1:2">
      <c r="A1041960" s="9"/>
      <c r="B1041960" s="9"/>
    </row>
    <row r="1041961" customHeight="1" spans="1:2">
      <c r="A1041961" s="9"/>
      <c r="B1041961" s="9"/>
    </row>
    <row r="1041962" customHeight="1" spans="1:2">
      <c r="A1041962" s="9"/>
      <c r="B1041962" s="9"/>
    </row>
    <row r="1041963" customHeight="1" spans="1:2">
      <c r="A1041963" s="9"/>
      <c r="B1041963" s="9"/>
    </row>
    <row r="1041964" customHeight="1" spans="1:2">
      <c r="A1041964" s="9"/>
      <c r="B1041964" s="9"/>
    </row>
    <row r="1041965" customHeight="1" spans="1:2">
      <c r="A1041965" s="9"/>
      <c r="B1041965" s="9"/>
    </row>
    <row r="1041966" customHeight="1" spans="1:2">
      <c r="A1041966" s="9"/>
      <c r="B1041966" s="9"/>
    </row>
    <row r="1041967" customHeight="1" spans="1:2">
      <c r="A1041967" s="9"/>
      <c r="B1041967" s="9"/>
    </row>
    <row r="1041968" customHeight="1" spans="1:2">
      <c r="A1041968" s="9"/>
      <c r="B1041968" s="9"/>
    </row>
    <row r="1041969" customHeight="1" spans="1:2">
      <c r="A1041969" s="9"/>
      <c r="B1041969" s="9"/>
    </row>
    <row r="1041970" customHeight="1" spans="1:2">
      <c r="A1041970" s="9"/>
      <c r="B1041970" s="9"/>
    </row>
    <row r="1041971" customHeight="1" spans="1:2">
      <c r="A1041971" s="9"/>
      <c r="B1041971" s="9"/>
    </row>
    <row r="1041972" customHeight="1" spans="1:2">
      <c r="A1041972" s="9"/>
      <c r="B1041972" s="9"/>
    </row>
    <row r="1041973" customHeight="1" spans="1:2">
      <c r="A1041973" s="9"/>
      <c r="B1041973" s="9"/>
    </row>
    <row r="1041974" customHeight="1" spans="1:2">
      <c r="A1041974" s="9"/>
      <c r="B1041974" s="9"/>
    </row>
    <row r="1041975" customHeight="1" spans="1:2">
      <c r="A1041975" s="9"/>
      <c r="B1041975" s="9"/>
    </row>
    <row r="1041976" customHeight="1" spans="1:2">
      <c r="A1041976" s="9"/>
      <c r="B1041976" s="9"/>
    </row>
    <row r="1041977" customHeight="1" spans="1:2">
      <c r="A1041977" s="9"/>
      <c r="B1041977" s="9"/>
    </row>
    <row r="1041978" customHeight="1" spans="1:2">
      <c r="A1041978" s="9"/>
      <c r="B1041978" s="9"/>
    </row>
    <row r="1041979" customHeight="1" spans="1:2">
      <c r="A1041979" s="9"/>
      <c r="B1041979" s="9"/>
    </row>
    <row r="1041980" customHeight="1" spans="1:2">
      <c r="A1041980" s="9"/>
      <c r="B1041980" s="9"/>
    </row>
    <row r="1041981" customHeight="1" spans="1:2">
      <c r="A1041981" s="9"/>
      <c r="B1041981" s="9"/>
    </row>
    <row r="1041982" customHeight="1" spans="1:2">
      <c r="A1041982" s="9"/>
      <c r="B1041982" s="9"/>
    </row>
    <row r="1041983" customHeight="1" spans="1:2">
      <c r="A1041983" s="9"/>
      <c r="B1041983" s="9"/>
    </row>
    <row r="1041984" customHeight="1" spans="1:2">
      <c r="A1041984" s="9"/>
      <c r="B1041984" s="9"/>
    </row>
    <row r="1041985" customHeight="1" spans="1:2">
      <c r="A1041985" s="9"/>
      <c r="B1041985" s="9"/>
    </row>
    <row r="1041986" customHeight="1" spans="1:2">
      <c r="A1041986" s="9"/>
      <c r="B1041986" s="9"/>
    </row>
    <row r="1041987" customHeight="1" spans="1:2">
      <c r="A1041987" s="9"/>
      <c r="B1041987" s="9"/>
    </row>
    <row r="1041988" customHeight="1" spans="1:2">
      <c r="A1041988" s="9"/>
      <c r="B1041988" s="9"/>
    </row>
    <row r="1041989" customHeight="1" spans="1:2">
      <c r="A1041989" s="9"/>
      <c r="B1041989" s="9"/>
    </row>
    <row r="1041990" customHeight="1" spans="1:2">
      <c r="A1041990" s="9"/>
      <c r="B1041990" s="9"/>
    </row>
    <row r="1041991" customHeight="1" spans="1:2">
      <c r="A1041991" s="9"/>
      <c r="B1041991" s="9"/>
    </row>
    <row r="1041992" customHeight="1" spans="1:2">
      <c r="A1041992" s="9"/>
      <c r="B1041992" s="9"/>
    </row>
    <row r="1041993" customHeight="1" spans="1:2">
      <c r="A1041993" s="9"/>
      <c r="B1041993" s="9"/>
    </row>
    <row r="1041994" customHeight="1" spans="1:2">
      <c r="A1041994" s="9"/>
      <c r="B1041994" s="9"/>
    </row>
    <row r="1041995" customHeight="1" spans="1:2">
      <c r="A1041995" s="9"/>
      <c r="B1041995" s="9"/>
    </row>
    <row r="1041996" customHeight="1" spans="1:2">
      <c r="A1041996" s="9"/>
      <c r="B1041996" s="9"/>
    </row>
    <row r="1041997" customHeight="1" spans="1:2">
      <c r="A1041997" s="9"/>
      <c r="B1041997" s="9"/>
    </row>
    <row r="1041998" customHeight="1" spans="1:2">
      <c r="A1041998" s="9"/>
      <c r="B1041998" s="9"/>
    </row>
    <row r="1041999" customHeight="1" spans="1:2">
      <c r="A1041999" s="9"/>
      <c r="B1041999" s="9"/>
    </row>
    <row r="1042000" customHeight="1" spans="1:2">
      <c r="A1042000" s="9"/>
      <c r="B1042000" s="9"/>
    </row>
    <row r="1042001" customHeight="1" spans="1:2">
      <c r="A1042001" s="9"/>
      <c r="B1042001" s="9"/>
    </row>
    <row r="1042002" customHeight="1" spans="1:2">
      <c r="A1042002" s="9"/>
      <c r="B1042002" s="9"/>
    </row>
    <row r="1042003" customHeight="1" spans="1:2">
      <c r="A1042003" s="9"/>
      <c r="B1042003" s="9"/>
    </row>
    <row r="1042004" customHeight="1" spans="1:2">
      <c r="A1042004" s="9"/>
      <c r="B1042004" s="9"/>
    </row>
    <row r="1042005" customHeight="1" spans="1:2">
      <c r="A1042005" s="9"/>
      <c r="B1042005" s="9"/>
    </row>
    <row r="1042006" customHeight="1" spans="1:2">
      <c r="A1042006" s="9"/>
      <c r="B1042006" s="9"/>
    </row>
    <row r="1042007" customHeight="1" spans="1:2">
      <c r="A1042007" s="9"/>
      <c r="B1042007" s="9"/>
    </row>
    <row r="1042008" customHeight="1" spans="1:2">
      <c r="A1042008" s="9"/>
      <c r="B1042008" s="9"/>
    </row>
    <row r="1042009" customHeight="1" spans="1:2">
      <c r="A1042009" s="9"/>
      <c r="B1042009" s="9"/>
    </row>
    <row r="1042010" customHeight="1" spans="1:2">
      <c r="A1042010" s="9"/>
      <c r="B1042010" s="9"/>
    </row>
    <row r="1042011" customHeight="1" spans="1:2">
      <c r="A1042011" s="9"/>
      <c r="B1042011" s="9"/>
    </row>
    <row r="1042012" customHeight="1" spans="1:2">
      <c r="A1042012" s="9"/>
      <c r="B1042012" s="9"/>
    </row>
    <row r="1042013" customHeight="1" spans="1:2">
      <c r="A1042013" s="9"/>
      <c r="B1042013" s="9"/>
    </row>
    <row r="1042014" customHeight="1" spans="1:2">
      <c r="A1042014" s="9"/>
      <c r="B1042014" s="9"/>
    </row>
    <row r="1042015" customHeight="1" spans="1:2">
      <c r="A1042015" s="9"/>
      <c r="B1042015" s="9"/>
    </row>
    <row r="1042016" customHeight="1" spans="1:2">
      <c r="A1042016" s="9"/>
      <c r="B1042016" s="9"/>
    </row>
    <row r="1042017" customHeight="1" spans="1:2">
      <c r="A1042017" s="9"/>
      <c r="B1042017" s="9"/>
    </row>
    <row r="1042018" customHeight="1" spans="1:2">
      <c r="A1042018" s="9"/>
      <c r="B1042018" s="9"/>
    </row>
    <row r="1042019" customHeight="1" spans="1:2">
      <c r="A1042019" s="9"/>
      <c r="B1042019" s="9"/>
    </row>
    <row r="1042020" customHeight="1" spans="1:2">
      <c r="A1042020" s="9"/>
      <c r="B1042020" s="9"/>
    </row>
    <row r="1042021" customHeight="1" spans="1:2">
      <c r="A1042021" s="9"/>
      <c r="B1042021" s="9"/>
    </row>
    <row r="1042022" customHeight="1" spans="1:2">
      <c r="A1042022" s="9"/>
      <c r="B1042022" s="9"/>
    </row>
    <row r="1042023" customHeight="1" spans="1:2">
      <c r="A1042023" s="9"/>
      <c r="B1042023" s="9"/>
    </row>
    <row r="1042024" customHeight="1" spans="1:2">
      <c r="A1042024" s="9"/>
      <c r="B1042024" s="9"/>
    </row>
    <row r="1042025" customHeight="1" spans="1:2">
      <c r="A1042025" s="9"/>
      <c r="B1042025" s="9"/>
    </row>
    <row r="1042026" customHeight="1" spans="1:2">
      <c r="A1042026" s="9"/>
      <c r="B1042026" s="9"/>
    </row>
    <row r="1042027" customHeight="1" spans="1:2">
      <c r="A1042027" s="9"/>
      <c r="B1042027" s="9"/>
    </row>
    <row r="1042028" customHeight="1" spans="1:2">
      <c r="A1042028" s="9"/>
      <c r="B1042028" s="9"/>
    </row>
    <row r="1042029" customHeight="1" spans="1:2">
      <c r="A1042029" s="9"/>
      <c r="B1042029" s="9"/>
    </row>
    <row r="1042030" customHeight="1" spans="1:2">
      <c r="A1042030" s="9"/>
      <c r="B1042030" s="9"/>
    </row>
    <row r="1042031" customHeight="1" spans="1:2">
      <c r="A1042031" s="9"/>
      <c r="B1042031" s="9"/>
    </row>
    <row r="1042032" customHeight="1" spans="1:2">
      <c r="A1042032" s="9"/>
      <c r="B1042032" s="9"/>
    </row>
    <row r="1042033" customHeight="1" spans="1:2">
      <c r="A1042033" s="9"/>
      <c r="B1042033" s="9"/>
    </row>
    <row r="1042034" customHeight="1" spans="1:2">
      <c r="A1042034" s="9"/>
      <c r="B1042034" s="9"/>
    </row>
    <row r="1042035" customHeight="1" spans="1:2">
      <c r="A1042035" s="9"/>
      <c r="B1042035" s="9"/>
    </row>
    <row r="1042036" customHeight="1" spans="1:2">
      <c r="A1042036" s="9"/>
      <c r="B1042036" s="9"/>
    </row>
    <row r="1042037" customHeight="1" spans="1:2">
      <c r="A1042037" s="9"/>
      <c r="B1042037" s="9"/>
    </row>
    <row r="1042038" customHeight="1" spans="1:2">
      <c r="A1042038" s="9"/>
      <c r="B1042038" s="9"/>
    </row>
    <row r="1042039" customHeight="1" spans="1:2">
      <c r="A1042039" s="9"/>
      <c r="B1042039" s="9"/>
    </row>
    <row r="1042040" customHeight="1" spans="1:2">
      <c r="A1042040" s="9"/>
      <c r="B1042040" s="9"/>
    </row>
    <row r="1042041" customHeight="1" spans="1:2">
      <c r="A1042041" s="9"/>
      <c r="B1042041" s="9"/>
    </row>
    <row r="1042042" customHeight="1" spans="1:2">
      <c r="A1042042" s="9"/>
      <c r="B1042042" s="9"/>
    </row>
    <row r="1042043" customHeight="1" spans="1:2">
      <c r="A1042043" s="9"/>
      <c r="B1042043" s="9"/>
    </row>
    <row r="1042044" customHeight="1" spans="1:2">
      <c r="A1042044" s="9"/>
      <c r="B1042044" s="9"/>
    </row>
    <row r="1042045" customHeight="1" spans="1:2">
      <c r="A1042045" s="9"/>
      <c r="B1042045" s="9"/>
    </row>
    <row r="1042046" customHeight="1" spans="1:2">
      <c r="A1042046" s="9"/>
      <c r="B1042046" s="9"/>
    </row>
    <row r="1042047" customHeight="1" spans="1:2">
      <c r="A1042047" s="9"/>
      <c r="B1042047" s="9"/>
    </row>
    <row r="1042048" customHeight="1" spans="1:2">
      <c r="A1042048" s="9"/>
      <c r="B1042048" s="9"/>
    </row>
    <row r="1042049" customHeight="1" spans="1:2">
      <c r="A1042049" s="9"/>
      <c r="B1042049" s="9"/>
    </row>
    <row r="1042050" customHeight="1" spans="1:2">
      <c r="A1042050" s="9"/>
      <c r="B1042050" s="9"/>
    </row>
    <row r="1042051" customHeight="1" spans="1:2">
      <c r="A1042051" s="9"/>
      <c r="B1042051" s="9"/>
    </row>
    <row r="1042052" customHeight="1" spans="1:2">
      <c r="A1042052" s="9"/>
      <c r="B1042052" s="9"/>
    </row>
    <row r="1042053" customHeight="1" spans="1:2">
      <c r="A1042053" s="9"/>
      <c r="B1042053" s="9"/>
    </row>
    <row r="1042054" customHeight="1" spans="1:2">
      <c r="A1042054" s="9"/>
      <c r="B1042054" s="9"/>
    </row>
    <row r="1042055" customHeight="1" spans="1:2">
      <c r="A1042055" s="9"/>
      <c r="B1042055" s="9"/>
    </row>
    <row r="1042056" customHeight="1" spans="1:2">
      <c r="A1042056" s="9"/>
      <c r="B1042056" s="9"/>
    </row>
    <row r="1042057" customHeight="1" spans="1:2">
      <c r="A1042057" s="9"/>
      <c r="B1042057" s="9"/>
    </row>
    <row r="1042058" customHeight="1" spans="1:2">
      <c r="A1042058" s="9"/>
      <c r="B1042058" s="9"/>
    </row>
    <row r="1042059" customHeight="1" spans="1:2">
      <c r="A1042059" s="9"/>
      <c r="B1042059" s="9"/>
    </row>
    <row r="1042060" customHeight="1" spans="1:2">
      <c r="A1042060" s="9"/>
      <c r="B1042060" s="9"/>
    </row>
    <row r="1042061" customHeight="1" spans="1:2">
      <c r="A1042061" s="9"/>
      <c r="B1042061" s="9"/>
    </row>
    <row r="1042062" customHeight="1" spans="1:2">
      <c r="A1042062" s="9"/>
      <c r="B1042062" s="9"/>
    </row>
    <row r="1042063" customHeight="1" spans="1:2">
      <c r="A1042063" s="9"/>
      <c r="B1042063" s="9"/>
    </row>
    <row r="1042064" customHeight="1" spans="1:2">
      <c r="A1042064" s="9"/>
      <c r="B1042064" s="9"/>
    </row>
    <row r="1042065" customHeight="1" spans="1:2">
      <c r="A1042065" s="9"/>
      <c r="B1042065" s="9"/>
    </row>
    <row r="1042066" customHeight="1" spans="1:2">
      <c r="A1042066" s="9"/>
      <c r="B1042066" s="9"/>
    </row>
    <row r="1042067" customHeight="1" spans="1:2">
      <c r="A1042067" s="9"/>
      <c r="B1042067" s="9"/>
    </row>
    <row r="1042068" customHeight="1" spans="1:2">
      <c r="A1042068" s="9"/>
      <c r="B1042068" s="9"/>
    </row>
    <row r="1042069" customHeight="1" spans="1:2">
      <c r="A1042069" s="9"/>
      <c r="B1042069" s="9"/>
    </row>
    <row r="1042070" customHeight="1" spans="1:2">
      <c r="A1042070" s="9"/>
      <c r="B1042070" s="9"/>
    </row>
    <row r="1042071" customHeight="1" spans="1:2">
      <c r="A1042071" s="9"/>
      <c r="B1042071" s="9"/>
    </row>
    <row r="1042072" customHeight="1" spans="1:2">
      <c r="A1042072" s="9"/>
      <c r="B1042072" s="9"/>
    </row>
    <row r="1042073" customHeight="1" spans="1:2">
      <c r="A1042073" s="9"/>
      <c r="B1042073" s="9"/>
    </row>
    <row r="1042074" customHeight="1" spans="1:2">
      <c r="A1042074" s="9"/>
      <c r="B1042074" s="9"/>
    </row>
    <row r="1042075" customHeight="1" spans="1:2">
      <c r="A1042075" s="9"/>
      <c r="B1042075" s="9"/>
    </row>
    <row r="1042076" customHeight="1" spans="1:2">
      <c r="A1042076" s="9"/>
      <c r="B1042076" s="9"/>
    </row>
    <row r="1042077" customHeight="1" spans="1:2">
      <c r="A1042077" s="9"/>
      <c r="B1042077" s="9"/>
    </row>
    <row r="1042078" customHeight="1" spans="1:2">
      <c r="A1042078" s="9"/>
      <c r="B1042078" s="9"/>
    </row>
    <row r="1042079" customHeight="1" spans="1:2">
      <c r="A1042079" s="9"/>
      <c r="B1042079" s="9"/>
    </row>
    <row r="1042080" customHeight="1" spans="1:2">
      <c r="A1042080" s="9"/>
      <c r="B1042080" s="9"/>
    </row>
    <row r="1042081" customHeight="1" spans="1:2">
      <c r="A1042081" s="9"/>
      <c r="B1042081" s="9"/>
    </row>
    <row r="1042082" customHeight="1" spans="1:2">
      <c r="A1042082" s="9"/>
      <c r="B1042082" s="9"/>
    </row>
    <row r="1042083" customHeight="1" spans="1:2">
      <c r="A1042083" s="9"/>
      <c r="B1042083" s="9"/>
    </row>
    <row r="1042084" customHeight="1" spans="1:2">
      <c r="A1042084" s="9"/>
      <c r="B1042084" s="9"/>
    </row>
    <row r="1042085" customHeight="1" spans="1:2">
      <c r="A1042085" s="9"/>
      <c r="B1042085" s="9"/>
    </row>
    <row r="1042086" customHeight="1" spans="1:2">
      <c r="A1042086" s="9"/>
      <c r="B1042086" s="9"/>
    </row>
    <row r="1042087" customHeight="1" spans="1:2">
      <c r="A1042087" s="9"/>
      <c r="B1042087" s="9"/>
    </row>
    <row r="1042088" customHeight="1" spans="1:2">
      <c r="A1042088" s="9"/>
      <c r="B1042088" s="9"/>
    </row>
    <row r="1042089" customHeight="1" spans="1:2">
      <c r="A1042089" s="9"/>
      <c r="B1042089" s="9"/>
    </row>
    <row r="1042090" customHeight="1" spans="1:2">
      <c r="A1042090" s="9"/>
      <c r="B1042090" s="9"/>
    </row>
    <row r="1042091" customHeight="1" spans="1:2">
      <c r="A1042091" s="9"/>
      <c r="B1042091" s="9"/>
    </row>
    <row r="1042092" customHeight="1" spans="1:2">
      <c r="A1042092" s="9"/>
      <c r="B1042092" s="9"/>
    </row>
    <row r="1042093" customHeight="1" spans="1:2">
      <c r="A1042093" s="9"/>
      <c r="B1042093" s="9"/>
    </row>
    <row r="1042094" customHeight="1" spans="1:2">
      <c r="A1042094" s="9"/>
      <c r="B1042094" s="9"/>
    </row>
    <row r="1042095" customHeight="1" spans="1:2">
      <c r="A1042095" s="9"/>
      <c r="B1042095" s="9"/>
    </row>
    <row r="1042096" customHeight="1" spans="1:2">
      <c r="A1042096" s="9"/>
      <c r="B1042096" s="9"/>
    </row>
    <row r="1042097" customHeight="1" spans="1:2">
      <c r="A1042097" s="9"/>
      <c r="B1042097" s="9"/>
    </row>
    <row r="1042098" customHeight="1" spans="1:2">
      <c r="A1042098" s="9"/>
      <c r="B1042098" s="9"/>
    </row>
    <row r="1042099" customHeight="1" spans="1:2">
      <c r="A1042099" s="9"/>
      <c r="B1042099" s="9"/>
    </row>
    <row r="1042100" customHeight="1" spans="1:2">
      <c r="A1042100" s="9"/>
      <c r="B1042100" s="9"/>
    </row>
    <row r="1042101" customHeight="1" spans="1:2">
      <c r="A1042101" s="9"/>
      <c r="B1042101" s="9"/>
    </row>
    <row r="1042102" customHeight="1" spans="1:2">
      <c r="A1042102" s="9"/>
      <c r="B1042102" s="9"/>
    </row>
    <row r="1042103" customHeight="1" spans="1:2">
      <c r="A1042103" s="9"/>
      <c r="B1042103" s="9"/>
    </row>
    <row r="1042104" customHeight="1" spans="1:2">
      <c r="A1042104" s="9"/>
      <c r="B1042104" s="9"/>
    </row>
    <row r="1042105" customHeight="1" spans="1:2">
      <c r="A1042105" s="9"/>
      <c r="B1042105" s="9"/>
    </row>
    <row r="1042106" customHeight="1" spans="1:2">
      <c r="A1042106" s="9"/>
      <c r="B1042106" s="9"/>
    </row>
    <row r="1042107" customHeight="1" spans="1:2">
      <c r="A1042107" s="9"/>
      <c r="B1042107" s="9"/>
    </row>
    <row r="1042108" customHeight="1" spans="1:2">
      <c r="A1042108" s="9"/>
      <c r="B1042108" s="9"/>
    </row>
    <row r="1042109" customHeight="1" spans="1:2">
      <c r="A1042109" s="9"/>
      <c r="B1042109" s="9"/>
    </row>
    <row r="1042110" customHeight="1" spans="1:2">
      <c r="A1042110" s="9"/>
      <c r="B1042110" s="9"/>
    </row>
    <row r="1042111" customHeight="1" spans="1:2">
      <c r="A1042111" s="9"/>
      <c r="B1042111" s="9"/>
    </row>
    <row r="1042112" customHeight="1" spans="1:2">
      <c r="A1042112" s="9"/>
      <c r="B1042112" s="9"/>
    </row>
    <row r="1042113" customHeight="1" spans="1:2">
      <c r="A1042113" s="9"/>
      <c r="B1042113" s="9"/>
    </row>
    <row r="1042114" customHeight="1" spans="1:2">
      <c r="A1042114" s="9"/>
      <c r="B1042114" s="9"/>
    </row>
    <row r="1042115" customHeight="1" spans="1:2">
      <c r="A1042115" s="9"/>
      <c r="B1042115" s="9"/>
    </row>
    <row r="1042116" customHeight="1" spans="1:2">
      <c r="A1042116" s="9"/>
      <c r="B1042116" s="9"/>
    </row>
    <row r="1042117" customHeight="1" spans="1:2">
      <c r="A1042117" s="9"/>
      <c r="B1042117" s="9"/>
    </row>
    <row r="1042118" customHeight="1" spans="1:2">
      <c r="A1042118" s="9"/>
      <c r="B1042118" s="9"/>
    </row>
    <row r="1042119" customHeight="1" spans="1:2">
      <c r="A1042119" s="9"/>
      <c r="B1042119" s="9"/>
    </row>
    <row r="1042120" customHeight="1" spans="1:2">
      <c r="A1042120" s="9"/>
      <c r="B1042120" s="9"/>
    </row>
    <row r="1042121" customHeight="1" spans="1:2">
      <c r="A1042121" s="9"/>
      <c r="B1042121" s="9"/>
    </row>
    <row r="1042122" customHeight="1" spans="1:2">
      <c r="A1042122" s="9"/>
      <c r="B1042122" s="9"/>
    </row>
    <row r="1042123" customHeight="1" spans="1:2">
      <c r="A1042123" s="9"/>
      <c r="B1042123" s="9"/>
    </row>
    <row r="1042124" customHeight="1" spans="1:2">
      <c r="A1042124" s="9"/>
      <c r="B1042124" s="9"/>
    </row>
    <row r="1042125" customHeight="1" spans="1:2">
      <c r="A1042125" s="9"/>
      <c r="B1042125" s="9"/>
    </row>
    <row r="1042126" customHeight="1" spans="1:2">
      <c r="A1042126" s="9"/>
      <c r="B1042126" s="9"/>
    </row>
    <row r="1042127" customHeight="1" spans="1:2">
      <c r="A1042127" s="9"/>
      <c r="B1042127" s="9"/>
    </row>
    <row r="1042128" customHeight="1" spans="1:2">
      <c r="A1042128" s="9"/>
      <c r="B1042128" s="9"/>
    </row>
    <row r="1042129" customHeight="1" spans="1:2">
      <c r="A1042129" s="9"/>
      <c r="B1042129" s="9"/>
    </row>
    <row r="1042130" customHeight="1" spans="1:2">
      <c r="A1042130" s="9"/>
      <c r="B1042130" s="9"/>
    </row>
    <row r="1042131" customHeight="1" spans="1:2">
      <c r="A1042131" s="9"/>
      <c r="B1042131" s="9"/>
    </row>
    <row r="1042132" customHeight="1" spans="1:2">
      <c r="A1042132" s="9"/>
      <c r="B1042132" s="9"/>
    </row>
    <row r="1042133" customHeight="1" spans="1:2">
      <c r="A1042133" s="9"/>
      <c r="B1042133" s="9"/>
    </row>
    <row r="1042134" customHeight="1" spans="1:2">
      <c r="A1042134" s="9"/>
      <c r="B1042134" s="9"/>
    </row>
    <row r="1042135" customHeight="1" spans="1:2">
      <c r="A1042135" s="9"/>
      <c r="B1042135" s="9"/>
    </row>
    <row r="1042136" customHeight="1" spans="1:2">
      <c r="A1042136" s="9"/>
      <c r="B1042136" s="9"/>
    </row>
    <row r="1042137" customHeight="1" spans="1:2">
      <c r="A1042137" s="9"/>
      <c r="B1042137" s="9"/>
    </row>
    <row r="1042138" customHeight="1" spans="1:2">
      <c r="A1042138" s="9"/>
      <c r="B1042138" s="9"/>
    </row>
    <row r="1042139" customHeight="1" spans="1:2">
      <c r="A1042139" s="9"/>
      <c r="B1042139" s="9"/>
    </row>
    <row r="1042140" customHeight="1" spans="1:2">
      <c r="A1042140" s="9"/>
      <c r="B1042140" s="9"/>
    </row>
    <row r="1042141" customHeight="1" spans="1:2">
      <c r="A1042141" s="9"/>
      <c r="B1042141" s="9"/>
    </row>
    <row r="1042142" customHeight="1" spans="1:2">
      <c r="A1042142" s="9"/>
      <c r="B1042142" s="9"/>
    </row>
    <row r="1042143" customHeight="1" spans="1:2">
      <c r="A1042143" s="9"/>
      <c r="B1042143" s="9"/>
    </row>
    <row r="1042144" customHeight="1" spans="1:2">
      <c r="A1042144" s="9"/>
      <c r="B1042144" s="9"/>
    </row>
    <row r="1042145" customHeight="1" spans="1:2">
      <c r="A1042145" s="9"/>
      <c r="B1042145" s="9"/>
    </row>
    <row r="1042146" customHeight="1" spans="1:2">
      <c r="A1042146" s="9"/>
      <c r="B1042146" s="9"/>
    </row>
    <row r="1042147" customHeight="1" spans="1:2">
      <c r="A1042147" s="9"/>
      <c r="B1042147" s="9"/>
    </row>
    <row r="1042148" customHeight="1" spans="1:2">
      <c r="A1042148" s="9"/>
      <c r="B1042148" s="9"/>
    </row>
    <row r="1042149" customHeight="1" spans="1:2">
      <c r="A1042149" s="9"/>
      <c r="B1042149" s="9"/>
    </row>
    <row r="1042150" customHeight="1" spans="1:2">
      <c r="A1042150" s="9"/>
      <c r="B1042150" s="9"/>
    </row>
    <row r="1042151" customHeight="1" spans="1:2">
      <c r="A1042151" s="9"/>
      <c r="B1042151" s="9"/>
    </row>
    <row r="1042152" customHeight="1" spans="1:2">
      <c r="A1042152" s="9"/>
      <c r="B1042152" s="9"/>
    </row>
    <row r="1042153" customHeight="1" spans="1:2">
      <c r="A1042153" s="9"/>
      <c r="B1042153" s="9"/>
    </row>
    <row r="1042154" customHeight="1" spans="1:2">
      <c r="A1042154" s="9"/>
      <c r="B1042154" s="9"/>
    </row>
    <row r="1042155" customHeight="1" spans="1:2">
      <c r="A1042155" s="9"/>
      <c r="B1042155" s="9"/>
    </row>
    <row r="1042156" customHeight="1" spans="1:2">
      <c r="A1042156" s="9"/>
      <c r="B1042156" s="9"/>
    </row>
    <row r="1042157" customHeight="1" spans="1:2">
      <c r="A1042157" s="9"/>
      <c r="B1042157" s="9"/>
    </row>
    <row r="1042158" customHeight="1" spans="1:2">
      <c r="A1042158" s="9"/>
      <c r="B1042158" s="9"/>
    </row>
    <row r="1042159" customHeight="1" spans="1:2">
      <c r="A1042159" s="9"/>
      <c r="B1042159" s="9"/>
    </row>
    <row r="1042160" customHeight="1" spans="1:2">
      <c r="A1042160" s="9"/>
      <c r="B1042160" s="9"/>
    </row>
    <row r="1042161" customHeight="1" spans="1:2">
      <c r="A1042161" s="9"/>
      <c r="B1042161" s="9"/>
    </row>
    <row r="1042162" customHeight="1" spans="1:2">
      <c r="A1042162" s="9"/>
      <c r="B1042162" s="9"/>
    </row>
    <row r="1042163" customHeight="1" spans="1:2">
      <c r="A1042163" s="9"/>
      <c r="B1042163" s="9"/>
    </row>
    <row r="1042164" customHeight="1" spans="1:2">
      <c r="A1042164" s="9"/>
      <c r="B1042164" s="9"/>
    </row>
    <row r="1042165" customHeight="1" spans="1:2">
      <c r="A1042165" s="9"/>
      <c r="B1042165" s="9"/>
    </row>
    <row r="1042166" customHeight="1" spans="1:2">
      <c r="A1042166" s="9"/>
      <c r="B1042166" s="9"/>
    </row>
    <row r="1042167" customHeight="1" spans="1:2">
      <c r="A1042167" s="9"/>
      <c r="B1042167" s="9"/>
    </row>
    <row r="1042168" customHeight="1" spans="1:2">
      <c r="A1042168" s="9"/>
      <c r="B1042168" s="9"/>
    </row>
    <row r="1042169" customHeight="1" spans="1:2">
      <c r="A1042169" s="9"/>
      <c r="B1042169" s="9"/>
    </row>
    <row r="1042170" customHeight="1" spans="1:2">
      <c r="A1042170" s="9"/>
      <c r="B1042170" s="9"/>
    </row>
    <row r="1042171" customHeight="1" spans="1:2">
      <c r="A1042171" s="9"/>
      <c r="B1042171" s="9"/>
    </row>
    <row r="1042172" customHeight="1" spans="1:2">
      <c r="A1042172" s="9"/>
      <c r="B1042172" s="9"/>
    </row>
    <row r="1042173" customHeight="1" spans="1:2">
      <c r="A1042173" s="9"/>
      <c r="B1042173" s="9"/>
    </row>
    <row r="1042174" customHeight="1" spans="1:2">
      <c r="A1042174" s="9"/>
      <c r="B1042174" s="9"/>
    </row>
    <row r="1042175" customHeight="1" spans="1:2">
      <c r="A1042175" s="9"/>
      <c r="B1042175" s="9"/>
    </row>
    <row r="1042176" customHeight="1" spans="1:2">
      <c r="A1042176" s="9"/>
      <c r="B1042176" s="9"/>
    </row>
    <row r="1042177" customHeight="1" spans="1:2">
      <c r="A1042177" s="9"/>
      <c r="B1042177" s="9"/>
    </row>
    <row r="1042178" customHeight="1" spans="1:2">
      <c r="A1042178" s="9"/>
      <c r="B1042178" s="9"/>
    </row>
    <row r="1042179" customHeight="1" spans="1:2">
      <c r="A1042179" s="9"/>
      <c r="B1042179" s="9"/>
    </row>
    <row r="1042180" customHeight="1" spans="1:2">
      <c r="A1042180" s="9"/>
      <c r="B1042180" s="9"/>
    </row>
    <row r="1042181" customHeight="1" spans="1:2">
      <c r="A1042181" s="9"/>
      <c r="B1042181" s="9"/>
    </row>
    <row r="1042182" customHeight="1" spans="1:2">
      <c r="A1042182" s="9"/>
      <c r="B1042182" s="9"/>
    </row>
    <row r="1042183" customHeight="1" spans="1:2">
      <c r="A1042183" s="9"/>
      <c r="B1042183" s="9"/>
    </row>
    <row r="1042184" customHeight="1" spans="1:2">
      <c r="A1042184" s="9"/>
      <c r="B1042184" s="9"/>
    </row>
    <row r="1042185" customHeight="1" spans="1:2">
      <c r="A1042185" s="9"/>
      <c r="B1042185" s="9"/>
    </row>
    <row r="1042186" customHeight="1" spans="1:2">
      <c r="A1042186" s="9"/>
      <c r="B1042186" s="9"/>
    </row>
    <row r="1042187" customHeight="1" spans="1:2">
      <c r="A1042187" s="9"/>
      <c r="B1042187" s="9"/>
    </row>
    <row r="1042188" customHeight="1" spans="1:2">
      <c r="A1042188" s="9"/>
      <c r="B1042188" s="9"/>
    </row>
    <row r="1042189" customHeight="1" spans="1:2">
      <c r="A1042189" s="9"/>
      <c r="B1042189" s="9"/>
    </row>
    <row r="1042190" customHeight="1" spans="1:2">
      <c r="A1042190" s="9"/>
      <c r="B1042190" s="9"/>
    </row>
    <row r="1042191" customHeight="1" spans="1:2">
      <c r="A1042191" s="9"/>
      <c r="B1042191" s="9"/>
    </row>
    <row r="1042192" customHeight="1" spans="1:2">
      <c r="A1042192" s="9"/>
      <c r="B1042192" s="9"/>
    </row>
    <row r="1042193" customHeight="1" spans="1:2">
      <c r="A1042193" s="9"/>
      <c r="B1042193" s="9"/>
    </row>
    <row r="1042194" customHeight="1" spans="1:2">
      <c r="A1042194" s="9"/>
      <c r="B1042194" s="9"/>
    </row>
    <row r="1042195" customHeight="1" spans="1:2">
      <c r="A1042195" s="9"/>
      <c r="B1042195" s="9"/>
    </row>
    <row r="1042196" customHeight="1" spans="1:2">
      <c r="A1042196" s="9"/>
      <c r="B1042196" s="9"/>
    </row>
    <row r="1042197" customHeight="1" spans="1:2">
      <c r="A1042197" s="9"/>
      <c r="B1042197" s="9"/>
    </row>
    <row r="1042198" customHeight="1" spans="1:2">
      <c r="A1042198" s="9"/>
      <c r="B1042198" s="9"/>
    </row>
    <row r="1042199" customHeight="1" spans="1:2">
      <c r="A1042199" s="9"/>
      <c r="B1042199" s="9"/>
    </row>
    <row r="1042200" customHeight="1" spans="1:2">
      <c r="A1042200" s="9"/>
      <c r="B1042200" s="9"/>
    </row>
    <row r="1042201" customHeight="1" spans="1:2">
      <c r="A1042201" s="9"/>
      <c r="B1042201" s="9"/>
    </row>
    <row r="1042202" customHeight="1" spans="1:2">
      <c r="A1042202" s="9"/>
      <c r="B1042202" s="9"/>
    </row>
    <row r="1042203" customHeight="1" spans="1:2">
      <c r="A1042203" s="9"/>
      <c r="B1042203" s="9"/>
    </row>
    <row r="1042204" customHeight="1" spans="1:2">
      <c r="A1042204" s="9"/>
      <c r="B1042204" s="9"/>
    </row>
    <row r="1042205" customHeight="1" spans="1:2">
      <c r="A1042205" s="9"/>
      <c r="B1042205" s="9"/>
    </row>
    <row r="1042206" customHeight="1" spans="1:2">
      <c r="A1042206" s="9"/>
      <c r="B1042206" s="9"/>
    </row>
    <row r="1042207" customHeight="1" spans="1:2">
      <c r="A1042207" s="9"/>
      <c r="B1042207" s="9"/>
    </row>
    <row r="1042208" customHeight="1" spans="1:2">
      <c r="A1042208" s="9"/>
      <c r="B1042208" s="9"/>
    </row>
    <row r="1042209" customHeight="1" spans="1:2">
      <c r="A1042209" s="9"/>
      <c r="B1042209" s="9"/>
    </row>
    <row r="1042210" customHeight="1" spans="1:2">
      <c r="A1042210" s="9"/>
      <c r="B1042210" s="9"/>
    </row>
    <row r="1042211" customHeight="1" spans="1:2">
      <c r="A1042211" s="9"/>
      <c r="B1042211" s="9"/>
    </row>
    <row r="1042212" customHeight="1" spans="1:2">
      <c r="A1042212" s="9"/>
      <c r="B1042212" s="9"/>
    </row>
    <row r="1042213" customHeight="1" spans="1:2">
      <c r="A1042213" s="9"/>
      <c r="B1042213" s="9"/>
    </row>
    <row r="1042214" customHeight="1" spans="1:2">
      <c r="A1042214" s="9"/>
      <c r="B1042214" s="9"/>
    </row>
    <row r="1042215" customHeight="1" spans="1:2">
      <c r="A1042215" s="9"/>
      <c r="B1042215" s="9"/>
    </row>
    <row r="1042216" customHeight="1" spans="1:2">
      <c r="A1042216" s="9"/>
      <c r="B1042216" s="9"/>
    </row>
    <row r="1042217" customHeight="1" spans="1:2">
      <c r="A1042217" s="9"/>
      <c r="B1042217" s="9"/>
    </row>
    <row r="1042218" customHeight="1" spans="1:2">
      <c r="A1042218" s="9"/>
      <c r="B1042218" s="9"/>
    </row>
    <row r="1042219" customHeight="1" spans="1:2">
      <c r="A1042219" s="9"/>
      <c r="B1042219" s="9"/>
    </row>
    <row r="1042220" customHeight="1" spans="1:2">
      <c r="A1042220" s="9"/>
      <c r="B1042220" s="9"/>
    </row>
    <row r="1042221" customHeight="1" spans="1:2">
      <c r="A1042221" s="9"/>
      <c r="B1042221" s="9"/>
    </row>
    <row r="1042222" customHeight="1" spans="1:2">
      <c r="A1042222" s="9"/>
      <c r="B1042222" s="9"/>
    </row>
    <row r="1042223" customHeight="1" spans="1:2">
      <c r="A1042223" s="9"/>
      <c r="B1042223" s="9"/>
    </row>
    <row r="1042224" customHeight="1" spans="1:2">
      <c r="A1042224" s="9"/>
      <c r="B1042224" s="9"/>
    </row>
    <row r="1042225" customHeight="1" spans="1:2">
      <c r="A1042225" s="9"/>
      <c r="B1042225" s="9"/>
    </row>
    <row r="1042226" customHeight="1" spans="1:2">
      <c r="A1042226" s="9"/>
      <c r="B1042226" s="9"/>
    </row>
    <row r="1042227" customHeight="1" spans="1:2">
      <c r="A1042227" s="9"/>
      <c r="B1042227" s="9"/>
    </row>
    <row r="1042228" customHeight="1" spans="1:2">
      <c r="A1042228" s="9"/>
      <c r="B1042228" s="9"/>
    </row>
    <row r="1042229" customHeight="1" spans="1:2">
      <c r="A1042229" s="9"/>
      <c r="B1042229" s="9"/>
    </row>
    <row r="1042230" customHeight="1" spans="1:2">
      <c r="A1042230" s="9"/>
      <c r="B1042230" s="9"/>
    </row>
    <row r="1042231" customHeight="1" spans="1:2">
      <c r="A1042231" s="9"/>
      <c r="B1042231" s="9"/>
    </row>
    <row r="1042232" customHeight="1" spans="1:2">
      <c r="A1042232" s="9"/>
      <c r="B1042232" s="9"/>
    </row>
    <row r="1042233" customHeight="1" spans="1:2">
      <c r="A1042233" s="9"/>
      <c r="B1042233" s="9"/>
    </row>
    <row r="1042234" customHeight="1" spans="1:2">
      <c r="A1042234" s="9"/>
      <c r="B1042234" s="9"/>
    </row>
    <row r="1042235" customHeight="1" spans="1:2">
      <c r="A1042235" s="9"/>
      <c r="B1042235" s="9"/>
    </row>
    <row r="1042236" customHeight="1" spans="1:2">
      <c r="A1042236" s="9"/>
      <c r="B1042236" s="9"/>
    </row>
    <row r="1042237" customHeight="1" spans="1:2">
      <c r="A1042237" s="9"/>
      <c r="B1042237" s="9"/>
    </row>
    <row r="1042238" customHeight="1" spans="1:2">
      <c r="A1042238" s="9"/>
      <c r="B1042238" s="9"/>
    </row>
    <row r="1042239" customHeight="1" spans="1:2">
      <c r="A1042239" s="9"/>
      <c r="B1042239" s="9"/>
    </row>
    <row r="1042240" customHeight="1" spans="1:2">
      <c r="A1042240" s="9"/>
      <c r="B1042240" s="9"/>
    </row>
    <row r="1042241" customHeight="1" spans="1:2">
      <c r="A1042241" s="9"/>
      <c r="B1042241" s="9"/>
    </row>
    <row r="1042242" customHeight="1" spans="1:2">
      <c r="A1042242" s="9"/>
      <c r="B1042242" s="9"/>
    </row>
    <row r="1042243" customHeight="1" spans="1:2">
      <c r="A1042243" s="9"/>
      <c r="B1042243" s="9"/>
    </row>
    <row r="1042244" customHeight="1" spans="1:2">
      <c r="A1042244" s="9"/>
      <c r="B1042244" s="9"/>
    </row>
    <row r="1042245" customHeight="1" spans="1:2">
      <c r="A1042245" s="9"/>
      <c r="B1042245" s="9"/>
    </row>
    <row r="1042246" customHeight="1" spans="1:2">
      <c r="A1042246" s="9"/>
      <c r="B1042246" s="9"/>
    </row>
    <row r="1042247" customHeight="1" spans="1:2">
      <c r="A1042247" s="9"/>
      <c r="B1042247" s="9"/>
    </row>
    <row r="1042248" customHeight="1" spans="1:2">
      <c r="A1042248" s="9"/>
      <c r="B1042248" s="9"/>
    </row>
    <row r="1042249" customHeight="1" spans="1:2">
      <c r="A1042249" s="9"/>
      <c r="B1042249" s="9"/>
    </row>
    <row r="1042250" customHeight="1" spans="1:2">
      <c r="A1042250" s="9"/>
      <c r="B1042250" s="9"/>
    </row>
    <row r="1042251" customHeight="1" spans="1:2">
      <c r="A1042251" s="9"/>
      <c r="B1042251" s="9"/>
    </row>
    <row r="1042252" customHeight="1" spans="1:2">
      <c r="A1042252" s="9"/>
      <c r="B1042252" s="9"/>
    </row>
    <row r="1042253" customHeight="1" spans="1:2">
      <c r="A1042253" s="9"/>
      <c r="B1042253" s="9"/>
    </row>
    <row r="1042254" customHeight="1" spans="1:2">
      <c r="A1042254" s="9"/>
      <c r="B1042254" s="9"/>
    </row>
    <row r="1042255" customHeight="1" spans="1:2">
      <c r="A1042255" s="9"/>
      <c r="B1042255" s="9"/>
    </row>
    <row r="1042256" customHeight="1" spans="1:2">
      <c r="A1042256" s="9"/>
      <c r="B1042256" s="9"/>
    </row>
    <row r="1042257" customHeight="1" spans="1:2">
      <c r="A1042257" s="9"/>
      <c r="B1042257" s="9"/>
    </row>
    <row r="1042258" customHeight="1" spans="1:2">
      <c r="A1042258" s="9"/>
      <c r="B1042258" s="9"/>
    </row>
    <row r="1042259" customHeight="1" spans="1:2">
      <c r="A1042259" s="9"/>
      <c r="B1042259" s="9"/>
    </row>
    <row r="1042260" customHeight="1" spans="1:2">
      <c r="A1042260" s="9"/>
      <c r="B1042260" s="9"/>
    </row>
    <row r="1042261" customHeight="1" spans="1:2">
      <c r="A1042261" s="9"/>
      <c r="B1042261" s="9"/>
    </row>
    <row r="1042262" customHeight="1" spans="1:2">
      <c r="A1042262" s="9"/>
      <c r="B1042262" s="9"/>
    </row>
    <row r="1042263" customHeight="1" spans="1:2">
      <c r="A1042263" s="9"/>
      <c r="B1042263" s="9"/>
    </row>
    <row r="1042264" customHeight="1" spans="1:2">
      <c r="A1042264" s="9"/>
      <c r="B1042264" s="9"/>
    </row>
    <row r="1042265" customHeight="1" spans="1:2">
      <c r="A1042265" s="9"/>
      <c r="B1042265" s="9"/>
    </row>
    <row r="1042266" customHeight="1" spans="1:2">
      <c r="A1042266" s="9"/>
      <c r="B1042266" s="9"/>
    </row>
    <row r="1042267" customHeight="1" spans="1:2">
      <c r="A1042267" s="9"/>
      <c r="B1042267" s="9"/>
    </row>
    <row r="1042268" customHeight="1" spans="1:2">
      <c r="A1042268" s="9"/>
      <c r="B1042268" s="9"/>
    </row>
    <row r="1042269" customHeight="1" spans="1:2">
      <c r="A1042269" s="9"/>
      <c r="B1042269" s="9"/>
    </row>
    <row r="1042270" customHeight="1" spans="1:2">
      <c r="A1042270" s="9"/>
      <c r="B1042270" s="9"/>
    </row>
    <row r="1042271" customHeight="1" spans="1:2">
      <c r="A1042271" s="9"/>
      <c r="B1042271" s="9"/>
    </row>
    <row r="1042272" customHeight="1" spans="1:2">
      <c r="A1042272" s="9"/>
      <c r="B1042272" s="9"/>
    </row>
    <row r="1042273" customHeight="1" spans="1:2">
      <c r="A1042273" s="9"/>
      <c r="B1042273" s="9"/>
    </row>
    <row r="1042274" customHeight="1" spans="1:2">
      <c r="A1042274" s="9"/>
      <c r="B1042274" s="9"/>
    </row>
    <row r="1042275" customHeight="1" spans="1:2">
      <c r="A1042275" s="9"/>
      <c r="B1042275" s="9"/>
    </row>
    <row r="1042276" customHeight="1" spans="1:2">
      <c r="A1042276" s="9"/>
      <c r="B1042276" s="9"/>
    </row>
    <row r="1042277" customHeight="1" spans="1:2">
      <c r="A1042277" s="9"/>
      <c r="B1042277" s="9"/>
    </row>
    <row r="1042278" customHeight="1" spans="1:2">
      <c r="A1042278" s="9"/>
      <c r="B1042278" s="9"/>
    </row>
    <row r="1042279" customHeight="1" spans="1:2">
      <c r="A1042279" s="9"/>
      <c r="B1042279" s="9"/>
    </row>
    <row r="1042280" customHeight="1" spans="1:2">
      <c r="A1042280" s="9"/>
      <c r="B1042280" s="9"/>
    </row>
    <row r="1042281" customHeight="1" spans="1:2">
      <c r="A1042281" s="9"/>
      <c r="B1042281" s="9"/>
    </row>
    <row r="1042282" customHeight="1" spans="1:2">
      <c r="A1042282" s="9"/>
      <c r="B1042282" s="9"/>
    </row>
    <row r="1042283" customHeight="1" spans="1:2">
      <c r="A1042283" s="9"/>
      <c r="B1042283" s="9"/>
    </row>
    <row r="1042284" customHeight="1" spans="1:2">
      <c r="A1042284" s="9"/>
      <c r="B1042284" s="9"/>
    </row>
    <row r="1042285" customHeight="1" spans="1:2">
      <c r="A1042285" s="9"/>
      <c r="B1042285" s="9"/>
    </row>
    <row r="1042286" customHeight="1" spans="1:2">
      <c r="A1042286" s="9"/>
      <c r="B1042286" s="9"/>
    </row>
    <row r="1042287" customHeight="1" spans="1:2">
      <c r="A1042287" s="9"/>
      <c r="B1042287" s="9"/>
    </row>
    <row r="1042288" customHeight="1" spans="1:2">
      <c r="A1042288" s="9"/>
      <c r="B1042288" s="9"/>
    </row>
    <row r="1042289" customHeight="1" spans="1:2">
      <c r="A1042289" s="9"/>
      <c r="B1042289" s="9"/>
    </row>
    <row r="1042290" customHeight="1" spans="1:2">
      <c r="A1042290" s="9"/>
      <c r="B1042290" s="9"/>
    </row>
    <row r="1042291" customHeight="1" spans="1:2">
      <c r="A1042291" s="9"/>
      <c r="B1042291" s="9"/>
    </row>
    <row r="1042292" customHeight="1" spans="1:2">
      <c r="A1042292" s="9"/>
      <c r="B1042292" s="9"/>
    </row>
    <row r="1042293" customHeight="1" spans="1:2">
      <c r="A1042293" s="9"/>
      <c r="B1042293" s="9"/>
    </row>
    <row r="1042294" customHeight="1" spans="1:2">
      <c r="A1042294" s="9"/>
      <c r="B1042294" s="9"/>
    </row>
    <row r="1042295" customHeight="1" spans="1:2">
      <c r="A1042295" s="9"/>
      <c r="B1042295" s="9"/>
    </row>
    <row r="1042296" customHeight="1" spans="1:2">
      <c r="A1042296" s="9"/>
      <c r="B1042296" s="9"/>
    </row>
    <row r="1042297" customHeight="1" spans="1:2">
      <c r="A1042297" s="9"/>
      <c r="B1042297" s="9"/>
    </row>
    <row r="1042298" customHeight="1" spans="1:2">
      <c r="A1042298" s="9"/>
      <c r="B1042298" s="9"/>
    </row>
    <row r="1042299" customHeight="1" spans="1:2">
      <c r="A1042299" s="9"/>
      <c r="B1042299" s="9"/>
    </row>
    <row r="1042300" customHeight="1" spans="1:2">
      <c r="A1042300" s="9"/>
      <c r="B1042300" s="9"/>
    </row>
    <row r="1042301" customHeight="1" spans="1:2">
      <c r="A1042301" s="9"/>
      <c r="B1042301" s="9"/>
    </row>
    <row r="1042302" customHeight="1" spans="1:2">
      <c r="A1042302" s="9"/>
      <c r="B1042302" s="9"/>
    </row>
    <row r="1042303" customHeight="1" spans="1:2">
      <c r="A1042303" s="9"/>
      <c r="B1042303" s="9"/>
    </row>
    <row r="1042304" customHeight="1" spans="1:2">
      <c r="A1042304" s="9"/>
      <c r="B1042304" s="9"/>
    </row>
    <row r="1042305" customHeight="1" spans="1:2">
      <c r="A1042305" s="9"/>
      <c r="B1042305" s="9"/>
    </row>
    <row r="1042306" customHeight="1" spans="1:2">
      <c r="A1042306" s="9"/>
      <c r="B1042306" s="9"/>
    </row>
    <row r="1042307" customHeight="1" spans="1:2">
      <c r="A1042307" s="9"/>
      <c r="B1042307" s="9"/>
    </row>
    <row r="1042308" customHeight="1" spans="1:2">
      <c r="A1042308" s="9"/>
      <c r="B1042308" s="9"/>
    </row>
    <row r="1042309" customHeight="1" spans="1:2">
      <c r="A1042309" s="9"/>
      <c r="B1042309" s="9"/>
    </row>
    <row r="1042310" customHeight="1" spans="1:2">
      <c r="A1042310" s="9"/>
      <c r="B1042310" s="9"/>
    </row>
    <row r="1042311" customHeight="1" spans="1:2">
      <c r="A1042311" s="9"/>
      <c r="B1042311" s="9"/>
    </row>
    <row r="1042312" customHeight="1" spans="1:2">
      <c r="A1042312" s="9"/>
      <c r="B1042312" s="9"/>
    </row>
    <row r="1042313" customHeight="1" spans="1:2">
      <c r="A1042313" s="9"/>
      <c r="B1042313" s="9"/>
    </row>
    <row r="1042314" customHeight="1" spans="1:2">
      <c r="A1042314" s="9"/>
      <c r="B1042314" s="9"/>
    </row>
    <row r="1042315" customHeight="1" spans="1:2">
      <c r="A1042315" s="9"/>
      <c r="B1042315" s="9"/>
    </row>
    <row r="1042316" customHeight="1" spans="1:2">
      <c r="A1042316" s="9"/>
      <c r="B1042316" s="9"/>
    </row>
    <row r="1042317" customHeight="1" spans="1:2">
      <c r="A1042317" s="9"/>
      <c r="B1042317" s="9"/>
    </row>
    <row r="1042318" customHeight="1" spans="1:2">
      <c r="A1042318" s="9"/>
      <c r="B1042318" s="9"/>
    </row>
    <row r="1042319" customHeight="1" spans="1:2">
      <c r="A1042319" s="9"/>
      <c r="B1042319" s="9"/>
    </row>
    <row r="1042320" customHeight="1" spans="1:2">
      <c r="A1042320" s="9"/>
      <c r="B1042320" s="9"/>
    </row>
    <row r="1042321" customHeight="1" spans="1:2">
      <c r="A1042321" s="9"/>
      <c r="B1042321" s="9"/>
    </row>
    <row r="1042322" customHeight="1" spans="1:2">
      <c r="A1042322" s="9"/>
      <c r="B1042322" s="9"/>
    </row>
    <row r="1042323" customHeight="1" spans="1:2">
      <c r="A1042323" s="9"/>
      <c r="B1042323" s="9"/>
    </row>
    <row r="1042324" customHeight="1" spans="1:2">
      <c r="A1042324" s="9"/>
      <c r="B1042324" s="9"/>
    </row>
    <row r="1042325" customHeight="1" spans="1:2">
      <c r="A1042325" s="9"/>
      <c r="B1042325" s="9"/>
    </row>
    <row r="1042326" customHeight="1" spans="1:2">
      <c r="A1042326" s="9"/>
      <c r="B1042326" s="9"/>
    </row>
    <row r="1042327" customHeight="1" spans="1:2">
      <c r="A1042327" s="9"/>
      <c r="B1042327" s="9"/>
    </row>
    <row r="1042328" customHeight="1" spans="1:2">
      <c r="A1042328" s="9"/>
      <c r="B1042328" s="9"/>
    </row>
    <row r="1042329" customHeight="1" spans="1:2">
      <c r="A1042329" s="9"/>
      <c r="B1042329" s="9"/>
    </row>
    <row r="1042330" customHeight="1" spans="1:2">
      <c r="A1042330" s="9"/>
      <c r="B1042330" s="9"/>
    </row>
    <row r="1042331" customHeight="1" spans="1:2">
      <c r="A1042331" s="9"/>
      <c r="B1042331" s="9"/>
    </row>
    <row r="1042332" customHeight="1" spans="1:2">
      <c r="A1042332" s="9"/>
      <c r="B1042332" s="9"/>
    </row>
    <row r="1042333" customHeight="1" spans="1:2">
      <c r="A1042333" s="9"/>
      <c r="B1042333" s="9"/>
    </row>
    <row r="1042334" customHeight="1" spans="1:2">
      <c r="A1042334" s="9"/>
      <c r="B1042334" s="9"/>
    </row>
    <row r="1042335" customHeight="1" spans="1:2">
      <c r="A1042335" s="9"/>
      <c r="B1042335" s="9"/>
    </row>
    <row r="1042336" customHeight="1" spans="1:2">
      <c r="A1042336" s="9"/>
      <c r="B1042336" s="9"/>
    </row>
    <row r="1042337" customHeight="1" spans="1:2">
      <c r="A1042337" s="9"/>
      <c r="B1042337" s="9"/>
    </row>
    <row r="1042338" customHeight="1" spans="1:2">
      <c r="A1042338" s="9"/>
      <c r="B1042338" s="9"/>
    </row>
    <row r="1042339" customHeight="1" spans="1:2">
      <c r="A1042339" s="9"/>
      <c r="B1042339" s="9"/>
    </row>
    <row r="1042340" customHeight="1" spans="1:2">
      <c r="A1042340" s="9"/>
      <c r="B1042340" s="9"/>
    </row>
    <row r="1042341" customHeight="1" spans="1:2">
      <c r="A1042341" s="9"/>
      <c r="B1042341" s="9"/>
    </row>
    <row r="1042342" customHeight="1" spans="1:2">
      <c r="A1042342" s="9"/>
      <c r="B1042342" s="9"/>
    </row>
    <row r="1042343" customHeight="1" spans="1:2">
      <c r="A1042343" s="9"/>
      <c r="B1042343" s="9"/>
    </row>
    <row r="1042344" customHeight="1" spans="1:2">
      <c r="A1042344" s="9"/>
      <c r="B1042344" s="9"/>
    </row>
    <row r="1042345" customHeight="1" spans="1:2">
      <c r="A1042345" s="9"/>
      <c r="B1042345" s="9"/>
    </row>
    <row r="1042346" customHeight="1" spans="1:2">
      <c r="A1042346" s="9"/>
      <c r="B1042346" s="9"/>
    </row>
    <row r="1042347" customHeight="1" spans="1:2">
      <c r="A1042347" s="9"/>
      <c r="B1042347" s="9"/>
    </row>
    <row r="1042348" customHeight="1" spans="1:2">
      <c r="A1042348" s="9"/>
      <c r="B1042348" s="9"/>
    </row>
    <row r="1042349" customHeight="1" spans="1:2">
      <c r="A1042349" s="9"/>
      <c r="B1042349" s="9"/>
    </row>
    <row r="1042350" customHeight="1" spans="1:2">
      <c r="A1042350" s="9"/>
      <c r="B1042350" s="9"/>
    </row>
    <row r="1042351" customHeight="1" spans="1:2">
      <c r="A1042351" s="9"/>
      <c r="B1042351" s="9"/>
    </row>
    <row r="1042352" customHeight="1" spans="1:2">
      <c r="A1042352" s="9"/>
      <c r="B1042352" s="9"/>
    </row>
    <row r="1042353" customHeight="1" spans="1:2">
      <c r="A1042353" s="9"/>
      <c r="B1042353" s="9"/>
    </row>
    <row r="1042354" customHeight="1" spans="1:2">
      <c r="A1042354" s="9"/>
      <c r="B1042354" s="9"/>
    </row>
    <row r="1042355" customHeight="1" spans="1:2">
      <c r="A1042355" s="9"/>
      <c r="B1042355" s="9"/>
    </row>
    <row r="1042356" customHeight="1" spans="1:2">
      <c r="A1042356" s="9"/>
      <c r="B1042356" s="9"/>
    </row>
    <row r="1042357" customHeight="1" spans="1:2">
      <c r="A1042357" s="9"/>
      <c r="B1042357" s="9"/>
    </row>
    <row r="1042358" customHeight="1" spans="1:2">
      <c r="A1042358" s="9"/>
      <c r="B1042358" s="9"/>
    </row>
    <row r="1042359" customHeight="1" spans="1:2">
      <c r="A1042359" s="9"/>
      <c r="B1042359" s="9"/>
    </row>
    <row r="1042360" customHeight="1" spans="1:2">
      <c r="A1042360" s="9"/>
      <c r="B1042360" s="9"/>
    </row>
    <row r="1042361" customHeight="1" spans="1:2">
      <c r="A1042361" s="9"/>
      <c r="B1042361" s="9"/>
    </row>
    <row r="1042362" customHeight="1" spans="1:2">
      <c r="A1042362" s="9"/>
      <c r="B1042362" s="9"/>
    </row>
    <row r="1042363" customHeight="1" spans="1:2">
      <c r="A1042363" s="9"/>
      <c r="B1042363" s="9"/>
    </row>
    <row r="1042364" customHeight="1" spans="1:2">
      <c r="A1042364" s="9"/>
      <c r="B1042364" s="9"/>
    </row>
    <row r="1042365" customHeight="1" spans="1:2">
      <c r="A1042365" s="9"/>
      <c r="B1042365" s="9"/>
    </row>
    <row r="1042366" customHeight="1" spans="1:2">
      <c r="A1042366" s="9"/>
      <c r="B1042366" s="9"/>
    </row>
    <row r="1042367" customHeight="1" spans="1:2">
      <c r="A1042367" s="9"/>
      <c r="B1042367" s="9"/>
    </row>
    <row r="1042368" customHeight="1" spans="1:2">
      <c r="A1042368" s="9"/>
      <c r="B1042368" s="9"/>
    </row>
    <row r="1042369" customHeight="1" spans="1:2">
      <c r="A1042369" s="9"/>
      <c r="B1042369" s="9"/>
    </row>
    <row r="1042370" customHeight="1" spans="1:2">
      <c r="A1042370" s="9"/>
      <c r="B1042370" s="9"/>
    </row>
    <row r="1042371" customHeight="1" spans="1:2">
      <c r="A1042371" s="9"/>
      <c r="B1042371" s="9"/>
    </row>
    <row r="1042372" customHeight="1" spans="1:2">
      <c r="A1042372" s="9"/>
      <c r="B1042372" s="9"/>
    </row>
    <row r="1042373" customHeight="1" spans="1:2">
      <c r="A1042373" s="9"/>
      <c r="B1042373" s="9"/>
    </row>
    <row r="1042374" customHeight="1" spans="1:2">
      <c r="A1042374" s="9"/>
      <c r="B1042374" s="9"/>
    </row>
    <row r="1042375" customHeight="1" spans="1:2">
      <c r="A1042375" s="9"/>
      <c r="B1042375" s="9"/>
    </row>
    <row r="1042376" customHeight="1" spans="1:2">
      <c r="A1042376" s="9"/>
      <c r="B1042376" s="9"/>
    </row>
    <row r="1042377" customHeight="1" spans="1:2">
      <c r="A1042377" s="9"/>
      <c r="B1042377" s="9"/>
    </row>
    <row r="1042378" customHeight="1" spans="1:2">
      <c r="A1042378" s="9"/>
      <c r="B1042378" s="9"/>
    </row>
    <row r="1042379" customHeight="1" spans="1:2">
      <c r="A1042379" s="9"/>
      <c r="B1042379" s="9"/>
    </row>
    <row r="1042380" customHeight="1" spans="1:2">
      <c r="A1042380" s="9"/>
      <c r="B1042380" s="9"/>
    </row>
    <row r="1042381" customHeight="1" spans="1:2">
      <c r="A1042381" s="9"/>
      <c r="B1042381" s="9"/>
    </row>
    <row r="1042382" customHeight="1" spans="1:2">
      <c r="A1042382" s="9"/>
      <c r="B1042382" s="9"/>
    </row>
    <row r="1042383" customHeight="1" spans="1:2">
      <c r="A1042383" s="9"/>
      <c r="B1042383" s="9"/>
    </row>
    <row r="1042384" customHeight="1" spans="1:2">
      <c r="A1042384" s="9"/>
      <c r="B1042384" s="9"/>
    </row>
    <row r="1042385" customHeight="1" spans="1:2">
      <c r="A1042385" s="9"/>
      <c r="B1042385" s="9"/>
    </row>
    <row r="1042386" customHeight="1" spans="1:2">
      <c r="A1042386" s="9"/>
      <c r="B1042386" s="9"/>
    </row>
    <row r="1042387" customHeight="1" spans="1:2">
      <c r="A1042387" s="9"/>
      <c r="B1042387" s="9"/>
    </row>
    <row r="1042388" customHeight="1" spans="1:2">
      <c r="A1042388" s="9"/>
      <c r="B1042388" s="9"/>
    </row>
    <row r="1042389" customHeight="1" spans="1:2">
      <c r="A1042389" s="9"/>
      <c r="B1042389" s="9"/>
    </row>
    <row r="1042390" customHeight="1" spans="1:2">
      <c r="A1042390" s="9"/>
      <c r="B1042390" s="9"/>
    </row>
    <row r="1042391" customHeight="1" spans="1:2">
      <c r="A1042391" s="9"/>
      <c r="B1042391" s="9"/>
    </row>
    <row r="1042392" customHeight="1" spans="1:2">
      <c r="A1042392" s="9"/>
      <c r="B1042392" s="9"/>
    </row>
    <row r="1042393" customHeight="1" spans="1:2">
      <c r="A1042393" s="9"/>
      <c r="B1042393" s="9"/>
    </row>
    <row r="1042394" customHeight="1" spans="1:2">
      <c r="A1042394" s="9"/>
      <c r="B1042394" s="9"/>
    </row>
    <row r="1042395" customHeight="1" spans="1:2">
      <c r="A1042395" s="9"/>
      <c r="B1042395" s="9"/>
    </row>
    <row r="1042396" customHeight="1" spans="1:2">
      <c r="A1042396" s="9"/>
      <c r="B1042396" s="9"/>
    </row>
    <row r="1042397" customHeight="1" spans="1:2">
      <c r="A1042397" s="9"/>
      <c r="B1042397" s="9"/>
    </row>
    <row r="1042398" customHeight="1" spans="1:2">
      <c r="A1042398" s="9"/>
      <c r="B1042398" s="9"/>
    </row>
    <row r="1042399" customHeight="1" spans="1:2">
      <c r="A1042399" s="9"/>
      <c r="B1042399" s="9"/>
    </row>
    <row r="1042400" customHeight="1" spans="1:2">
      <c r="A1042400" s="9"/>
      <c r="B1042400" s="9"/>
    </row>
    <row r="1042401" customHeight="1" spans="1:2">
      <c r="A1042401" s="9"/>
      <c r="B1042401" s="9"/>
    </row>
    <row r="1042402" customHeight="1" spans="1:2">
      <c r="A1042402" s="9"/>
      <c r="B1042402" s="9"/>
    </row>
    <row r="1042403" customHeight="1" spans="1:2">
      <c r="A1042403" s="9"/>
      <c r="B1042403" s="9"/>
    </row>
    <row r="1042404" customHeight="1" spans="1:2">
      <c r="A1042404" s="9"/>
      <c r="B1042404" s="9"/>
    </row>
    <row r="1042405" customHeight="1" spans="1:2">
      <c r="A1042405" s="9"/>
      <c r="B1042405" s="9"/>
    </row>
    <row r="1042406" customHeight="1" spans="1:2">
      <c r="A1042406" s="9"/>
      <c r="B1042406" s="9"/>
    </row>
    <row r="1042407" customHeight="1" spans="1:2">
      <c r="A1042407" s="9"/>
      <c r="B1042407" s="9"/>
    </row>
    <row r="1042408" customHeight="1" spans="1:2">
      <c r="A1042408" s="9"/>
      <c r="B1042408" s="9"/>
    </row>
    <row r="1042409" customHeight="1" spans="1:2">
      <c r="A1042409" s="9"/>
      <c r="B1042409" s="9"/>
    </row>
    <row r="1042410" customHeight="1" spans="1:2">
      <c r="A1042410" s="9"/>
      <c r="B1042410" s="9"/>
    </row>
    <row r="1042411" customHeight="1" spans="1:2">
      <c r="A1042411" s="9"/>
      <c r="B1042411" s="9"/>
    </row>
    <row r="1042412" customHeight="1" spans="1:2">
      <c r="A1042412" s="9"/>
      <c r="B1042412" s="9"/>
    </row>
    <row r="1042413" customHeight="1" spans="1:2">
      <c r="A1042413" s="9"/>
      <c r="B1042413" s="9"/>
    </row>
    <row r="1042414" customHeight="1" spans="1:2">
      <c r="A1042414" s="9"/>
      <c r="B1042414" s="9"/>
    </row>
    <row r="1042415" customHeight="1" spans="1:2">
      <c r="A1042415" s="9"/>
      <c r="B1042415" s="9"/>
    </row>
    <row r="1042416" customHeight="1" spans="1:2">
      <c r="A1042416" s="9"/>
      <c r="B1042416" s="9"/>
    </row>
    <row r="1042417" customHeight="1" spans="1:2">
      <c r="A1042417" s="9"/>
      <c r="B1042417" s="9"/>
    </row>
    <row r="1042418" customHeight="1" spans="1:2">
      <c r="A1042418" s="9"/>
      <c r="B1042418" s="9"/>
    </row>
    <row r="1042419" customHeight="1" spans="1:2">
      <c r="A1042419" s="9"/>
      <c r="B1042419" s="9"/>
    </row>
    <row r="1042420" customHeight="1" spans="1:2">
      <c r="A1042420" s="9"/>
      <c r="B1042420" s="9"/>
    </row>
    <row r="1042421" customHeight="1" spans="1:2">
      <c r="A1042421" s="9"/>
      <c r="B1042421" s="9"/>
    </row>
    <row r="1042422" customHeight="1" spans="1:2">
      <c r="A1042422" s="9"/>
      <c r="B1042422" s="9"/>
    </row>
    <row r="1042423" customHeight="1" spans="1:2">
      <c r="A1042423" s="9"/>
      <c r="B1042423" s="9"/>
    </row>
    <row r="1042424" customHeight="1" spans="1:2">
      <c r="A1042424" s="9"/>
      <c r="B1042424" s="9"/>
    </row>
    <row r="1042425" customHeight="1" spans="1:2">
      <c r="A1042425" s="9"/>
      <c r="B1042425" s="9"/>
    </row>
    <row r="1042426" customHeight="1" spans="1:2">
      <c r="A1042426" s="9"/>
      <c r="B1042426" s="9"/>
    </row>
    <row r="1042427" customHeight="1" spans="1:2">
      <c r="A1042427" s="9"/>
      <c r="B1042427" s="9"/>
    </row>
    <row r="1042428" customHeight="1" spans="1:2">
      <c r="A1042428" s="9"/>
      <c r="B1042428" s="9"/>
    </row>
    <row r="1042429" customHeight="1" spans="1:2">
      <c r="A1042429" s="9"/>
      <c r="B1042429" s="9"/>
    </row>
    <row r="1042430" customHeight="1" spans="1:2">
      <c r="A1042430" s="9"/>
      <c r="B1042430" s="9"/>
    </row>
    <row r="1042431" customHeight="1" spans="1:2">
      <c r="A1042431" s="9"/>
      <c r="B1042431" s="9"/>
    </row>
    <row r="1042432" customHeight="1" spans="1:2">
      <c r="A1042432" s="9"/>
      <c r="B1042432" s="9"/>
    </row>
    <row r="1042433" customHeight="1" spans="1:2">
      <c r="A1042433" s="9"/>
      <c r="B1042433" s="9"/>
    </row>
    <row r="1042434" customHeight="1" spans="1:2">
      <c r="A1042434" s="9"/>
      <c r="B1042434" s="9"/>
    </row>
    <row r="1042435" customHeight="1" spans="1:2">
      <c r="A1042435" s="9"/>
      <c r="B1042435" s="9"/>
    </row>
    <row r="1042436" customHeight="1" spans="1:2">
      <c r="A1042436" s="9"/>
      <c r="B1042436" s="9"/>
    </row>
    <row r="1042437" customHeight="1" spans="1:2">
      <c r="A1042437" s="9"/>
      <c r="B1042437" s="9"/>
    </row>
    <row r="1042438" customHeight="1" spans="1:2">
      <c r="A1042438" s="9"/>
      <c r="B1042438" s="9"/>
    </row>
    <row r="1042439" customHeight="1" spans="1:2">
      <c r="A1042439" s="9"/>
      <c r="B1042439" s="9"/>
    </row>
    <row r="1042440" customHeight="1" spans="1:2">
      <c r="A1042440" s="9"/>
      <c r="B1042440" s="9"/>
    </row>
    <row r="1042441" customHeight="1" spans="1:2">
      <c r="A1042441" s="9"/>
      <c r="B1042441" s="9"/>
    </row>
    <row r="1042442" customHeight="1" spans="1:2">
      <c r="A1042442" s="9"/>
      <c r="B1042442" s="9"/>
    </row>
    <row r="1042443" customHeight="1" spans="1:2">
      <c r="A1042443" s="9"/>
      <c r="B1042443" s="9"/>
    </row>
    <row r="1042444" customHeight="1" spans="1:2">
      <c r="A1042444" s="9"/>
      <c r="B1042444" s="9"/>
    </row>
    <row r="1042445" customHeight="1" spans="1:2">
      <c r="A1042445" s="9"/>
      <c r="B1042445" s="9"/>
    </row>
    <row r="1042446" customHeight="1" spans="1:2">
      <c r="A1042446" s="9"/>
      <c r="B1042446" s="9"/>
    </row>
    <row r="1042447" customHeight="1" spans="1:2">
      <c r="A1042447" s="9"/>
      <c r="B1042447" s="9"/>
    </row>
    <row r="1042448" customHeight="1" spans="1:2">
      <c r="A1042448" s="9"/>
      <c r="B1042448" s="9"/>
    </row>
    <row r="1042449" customHeight="1" spans="1:2">
      <c r="A1042449" s="9"/>
      <c r="B1042449" s="9"/>
    </row>
    <row r="1042450" customHeight="1" spans="1:2">
      <c r="A1042450" s="9"/>
      <c r="B1042450" s="9"/>
    </row>
    <row r="1042451" customHeight="1" spans="1:2">
      <c r="A1042451" s="9"/>
      <c r="B1042451" s="9"/>
    </row>
    <row r="1042452" customHeight="1" spans="1:2">
      <c r="A1042452" s="9"/>
      <c r="B1042452" s="9"/>
    </row>
    <row r="1042453" customHeight="1" spans="1:2">
      <c r="A1042453" s="9"/>
      <c r="B1042453" s="9"/>
    </row>
    <row r="1042454" customHeight="1" spans="1:2">
      <c r="A1042454" s="9"/>
      <c r="B1042454" s="9"/>
    </row>
    <row r="1042455" customHeight="1" spans="1:2">
      <c r="A1042455" s="9"/>
      <c r="B1042455" s="9"/>
    </row>
    <row r="1042456" customHeight="1" spans="1:2">
      <c r="A1042456" s="9"/>
      <c r="B1042456" s="9"/>
    </row>
    <row r="1042457" customHeight="1" spans="1:2">
      <c r="A1042457" s="9"/>
      <c r="B1042457" s="9"/>
    </row>
    <row r="1042458" customHeight="1" spans="1:2">
      <c r="A1042458" s="9"/>
      <c r="B1042458" s="9"/>
    </row>
    <row r="1042459" customHeight="1" spans="1:2">
      <c r="A1042459" s="9"/>
      <c r="B1042459" s="9"/>
    </row>
    <row r="1042460" customHeight="1" spans="1:2">
      <c r="A1042460" s="9"/>
      <c r="B1042460" s="9"/>
    </row>
    <row r="1042461" customHeight="1" spans="1:2">
      <c r="A1042461" s="9"/>
      <c r="B1042461" s="9"/>
    </row>
    <row r="1042462" customHeight="1" spans="1:2">
      <c r="A1042462" s="9"/>
      <c r="B1042462" s="9"/>
    </row>
    <row r="1042463" customHeight="1" spans="1:2">
      <c r="A1042463" s="9"/>
      <c r="B1042463" s="9"/>
    </row>
    <row r="1042464" customHeight="1" spans="1:2">
      <c r="A1042464" s="9"/>
      <c r="B1042464" s="9"/>
    </row>
    <row r="1042465" customHeight="1" spans="1:2">
      <c r="A1042465" s="9"/>
      <c r="B1042465" s="9"/>
    </row>
    <row r="1042466" customHeight="1" spans="1:2">
      <c r="A1042466" s="9"/>
      <c r="B1042466" s="9"/>
    </row>
    <row r="1042467" customHeight="1" spans="1:2">
      <c r="A1042467" s="9"/>
      <c r="B1042467" s="9"/>
    </row>
    <row r="1042468" customHeight="1" spans="1:2">
      <c r="A1042468" s="9"/>
      <c r="B1042468" s="9"/>
    </row>
    <row r="1042469" customHeight="1" spans="1:2">
      <c r="A1042469" s="9"/>
      <c r="B1042469" s="9"/>
    </row>
    <row r="1042470" customHeight="1" spans="1:2">
      <c r="A1042470" s="9"/>
      <c r="B1042470" s="9"/>
    </row>
    <row r="1042471" customHeight="1" spans="1:2">
      <c r="A1042471" s="9"/>
      <c r="B1042471" s="9"/>
    </row>
    <row r="1042472" customHeight="1" spans="1:2">
      <c r="A1042472" s="9"/>
      <c r="B1042472" s="9"/>
    </row>
    <row r="1042473" customHeight="1" spans="1:2">
      <c r="A1042473" s="9"/>
      <c r="B1042473" s="9"/>
    </row>
    <row r="1042474" customHeight="1" spans="1:2">
      <c r="A1042474" s="9"/>
      <c r="B1042474" s="9"/>
    </row>
    <row r="1042475" customHeight="1" spans="1:2">
      <c r="A1042475" s="9"/>
      <c r="B1042475" s="9"/>
    </row>
    <row r="1042476" customHeight="1" spans="1:2">
      <c r="A1042476" s="9"/>
      <c r="B1042476" s="9"/>
    </row>
    <row r="1042477" customHeight="1" spans="1:2">
      <c r="A1042477" s="9"/>
      <c r="B1042477" s="9"/>
    </row>
    <row r="1042478" customHeight="1" spans="1:2">
      <c r="A1042478" s="9"/>
      <c r="B1042478" s="9"/>
    </row>
    <row r="1042479" customHeight="1" spans="1:2">
      <c r="A1042479" s="9"/>
      <c r="B1042479" s="9"/>
    </row>
    <row r="1042480" customHeight="1" spans="1:2">
      <c r="A1042480" s="9"/>
      <c r="B1042480" s="9"/>
    </row>
    <row r="1042481" customHeight="1" spans="1:2">
      <c r="A1042481" s="9"/>
      <c r="B1042481" s="9"/>
    </row>
    <row r="1042482" customHeight="1" spans="1:2">
      <c r="A1042482" s="9"/>
      <c r="B1042482" s="9"/>
    </row>
    <row r="1042483" customHeight="1" spans="1:2">
      <c r="A1042483" s="9"/>
      <c r="B1042483" s="9"/>
    </row>
    <row r="1042484" customHeight="1" spans="1:2">
      <c r="A1042484" s="9"/>
      <c r="B1042484" s="9"/>
    </row>
    <row r="1042485" customHeight="1" spans="1:2">
      <c r="A1042485" s="9"/>
      <c r="B1042485" s="9"/>
    </row>
    <row r="1042486" customHeight="1" spans="1:2">
      <c r="A1042486" s="9"/>
      <c r="B1042486" s="9"/>
    </row>
    <row r="1042487" customHeight="1" spans="1:2">
      <c r="A1042487" s="9"/>
      <c r="B1042487" s="9"/>
    </row>
    <row r="1042488" customHeight="1" spans="1:2">
      <c r="A1042488" s="9"/>
      <c r="B1042488" s="9"/>
    </row>
    <row r="1042489" customHeight="1" spans="1:2">
      <c r="A1042489" s="9"/>
      <c r="B1042489" s="9"/>
    </row>
    <row r="1042490" customHeight="1" spans="1:2">
      <c r="A1042490" s="9"/>
      <c r="B1042490" s="9"/>
    </row>
    <row r="1042491" customHeight="1" spans="1:2">
      <c r="A1042491" s="9"/>
      <c r="B1042491" s="9"/>
    </row>
    <row r="1042492" customHeight="1" spans="1:2">
      <c r="A1042492" s="9"/>
      <c r="B1042492" s="9"/>
    </row>
    <row r="1042493" customHeight="1" spans="1:2">
      <c r="A1042493" s="9"/>
      <c r="B1042493" s="9"/>
    </row>
    <row r="1042494" customHeight="1" spans="1:2">
      <c r="A1042494" s="9"/>
      <c r="B1042494" s="9"/>
    </row>
    <row r="1042495" customHeight="1" spans="1:2">
      <c r="A1042495" s="9"/>
      <c r="B1042495" s="9"/>
    </row>
    <row r="1042496" customHeight="1" spans="1:2">
      <c r="A1042496" s="9"/>
      <c r="B1042496" s="9"/>
    </row>
    <row r="1042497" customHeight="1" spans="1:2">
      <c r="A1042497" s="9"/>
      <c r="B1042497" s="9"/>
    </row>
    <row r="1042498" customHeight="1" spans="1:2">
      <c r="A1042498" s="9"/>
      <c r="B1042498" s="9"/>
    </row>
    <row r="1042499" customHeight="1" spans="1:2">
      <c r="A1042499" s="9"/>
      <c r="B1042499" s="9"/>
    </row>
    <row r="1042500" customHeight="1" spans="1:2">
      <c r="A1042500" s="9"/>
      <c r="B1042500" s="9"/>
    </row>
    <row r="1042501" customHeight="1" spans="1:2">
      <c r="A1042501" s="9"/>
      <c r="B1042501" s="9"/>
    </row>
    <row r="1042502" customHeight="1" spans="1:2">
      <c r="A1042502" s="9"/>
      <c r="B1042502" s="9"/>
    </row>
    <row r="1042503" customHeight="1" spans="1:2">
      <c r="A1042503" s="9"/>
      <c r="B1042503" s="9"/>
    </row>
    <row r="1042504" customHeight="1" spans="1:2">
      <c r="A1042504" s="9"/>
      <c r="B1042504" s="9"/>
    </row>
    <row r="1042505" customHeight="1" spans="1:2">
      <c r="A1042505" s="9"/>
      <c r="B1042505" s="9"/>
    </row>
    <row r="1042506" customHeight="1" spans="1:2">
      <c r="A1042506" s="9"/>
      <c r="B1042506" s="9"/>
    </row>
    <row r="1042507" customHeight="1" spans="1:2">
      <c r="A1042507" s="9"/>
      <c r="B1042507" s="9"/>
    </row>
    <row r="1042508" customHeight="1" spans="1:2">
      <c r="A1042508" s="9"/>
      <c r="B1042508" s="9"/>
    </row>
    <row r="1042509" customHeight="1" spans="1:2">
      <c r="A1042509" s="9"/>
      <c r="B1042509" s="9"/>
    </row>
    <row r="1042510" customHeight="1" spans="1:2">
      <c r="A1042510" s="9"/>
      <c r="B1042510" s="9"/>
    </row>
    <row r="1042511" customHeight="1" spans="1:2">
      <c r="A1042511" s="9"/>
      <c r="B1042511" s="9"/>
    </row>
    <row r="1042512" customHeight="1" spans="1:2">
      <c r="A1042512" s="9"/>
      <c r="B1042512" s="9"/>
    </row>
    <row r="1042513" customHeight="1" spans="1:2">
      <c r="A1042513" s="9"/>
      <c r="B1042513" s="9"/>
    </row>
    <row r="1042514" customHeight="1" spans="1:2">
      <c r="A1042514" s="9"/>
      <c r="B1042514" s="9"/>
    </row>
    <row r="1042515" customHeight="1" spans="1:2">
      <c r="A1042515" s="9"/>
      <c r="B1042515" s="9"/>
    </row>
    <row r="1042516" customHeight="1" spans="1:2">
      <c r="A1042516" s="9"/>
      <c r="B1042516" s="9"/>
    </row>
    <row r="1042517" customHeight="1" spans="1:2">
      <c r="A1042517" s="9"/>
      <c r="B1042517" s="9"/>
    </row>
    <row r="1042518" customHeight="1" spans="1:2">
      <c r="A1042518" s="9"/>
      <c r="B1042518" s="9"/>
    </row>
    <row r="1042519" customHeight="1" spans="1:2">
      <c r="A1042519" s="9"/>
      <c r="B1042519" s="9"/>
    </row>
    <row r="1042520" customHeight="1" spans="1:2">
      <c r="A1042520" s="9"/>
      <c r="B1042520" s="9"/>
    </row>
    <row r="1042521" customHeight="1" spans="1:2">
      <c r="A1042521" s="9"/>
      <c r="B1042521" s="9"/>
    </row>
    <row r="1042522" customHeight="1" spans="1:2">
      <c r="A1042522" s="9"/>
      <c r="B1042522" s="9"/>
    </row>
    <row r="1042523" customHeight="1" spans="1:2">
      <c r="A1042523" s="9"/>
      <c r="B1042523" s="9"/>
    </row>
    <row r="1042524" customHeight="1" spans="1:2">
      <c r="A1042524" s="9"/>
      <c r="B1042524" s="9"/>
    </row>
    <row r="1042525" customHeight="1" spans="1:2">
      <c r="A1042525" s="9"/>
      <c r="B1042525" s="9"/>
    </row>
    <row r="1042526" customHeight="1" spans="1:2">
      <c r="A1042526" s="9"/>
      <c r="B1042526" s="9"/>
    </row>
    <row r="1042527" customHeight="1" spans="1:2">
      <c r="A1042527" s="9"/>
      <c r="B1042527" s="9"/>
    </row>
    <row r="1042528" customHeight="1" spans="1:2">
      <c r="A1042528" s="9"/>
      <c r="B1042528" s="9"/>
    </row>
    <row r="1042529" customHeight="1" spans="1:2">
      <c r="A1042529" s="9"/>
      <c r="B1042529" s="9"/>
    </row>
    <row r="1042530" customHeight="1" spans="1:2">
      <c r="A1042530" s="9"/>
      <c r="B1042530" s="9"/>
    </row>
    <row r="1042531" customHeight="1" spans="1:2">
      <c r="A1042531" s="9"/>
      <c r="B1042531" s="9"/>
    </row>
    <row r="1042532" customHeight="1" spans="1:2">
      <c r="A1042532" s="9"/>
      <c r="B1042532" s="9"/>
    </row>
    <row r="1042533" customHeight="1" spans="1:2">
      <c r="A1042533" s="9"/>
      <c r="B1042533" s="9"/>
    </row>
    <row r="1042534" customHeight="1" spans="1:2">
      <c r="A1042534" s="9"/>
      <c r="B1042534" s="9"/>
    </row>
    <row r="1042535" customHeight="1" spans="1:2">
      <c r="A1042535" s="9"/>
      <c r="B1042535" s="9"/>
    </row>
    <row r="1042536" customHeight="1" spans="1:2">
      <c r="A1042536" s="9"/>
      <c r="B1042536" s="9"/>
    </row>
    <row r="1042537" customHeight="1" spans="1:2">
      <c r="A1042537" s="9"/>
      <c r="B1042537" s="9"/>
    </row>
    <row r="1042538" customHeight="1" spans="1:2">
      <c r="A1042538" s="9"/>
      <c r="B1042538" s="9"/>
    </row>
    <row r="1042539" customHeight="1" spans="1:2">
      <c r="A1042539" s="9"/>
      <c r="B1042539" s="9"/>
    </row>
    <row r="1042540" customHeight="1" spans="1:2">
      <c r="A1042540" s="9"/>
      <c r="B1042540" s="9"/>
    </row>
    <row r="1042541" customHeight="1" spans="1:2">
      <c r="A1042541" s="9"/>
      <c r="B1042541" s="9"/>
    </row>
    <row r="1042542" customHeight="1" spans="1:2">
      <c r="A1042542" s="9"/>
      <c r="B1042542" s="9"/>
    </row>
    <row r="1042543" customHeight="1" spans="1:2">
      <c r="A1042543" s="9"/>
      <c r="B1042543" s="9"/>
    </row>
    <row r="1042544" customHeight="1" spans="1:2">
      <c r="A1042544" s="9"/>
      <c r="B1042544" s="9"/>
    </row>
    <row r="1042545" customHeight="1" spans="1:2">
      <c r="A1042545" s="9"/>
      <c r="B1042545" s="9"/>
    </row>
    <row r="1042546" customHeight="1" spans="1:2">
      <c r="A1042546" s="9"/>
      <c r="B1042546" s="9"/>
    </row>
    <row r="1042547" customHeight="1" spans="1:2">
      <c r="A1042547" s="9"/>
      <c r="B1042547" s="9"/>
    </row>
    <row r="1042548" customHeight="1" spans="1:2">
      <c r="A1042548" s="9"/>
      <c r="B1042548" s="9"/>
    </row>
    <row r="1042549" customHeight="1" spans="1:2">
      <c r="A1042549" s="9"/>
      <c r="B1042549" s="9"/>
    </row>
    <row r="1042550" customHeight="1" spans="1:2">
      <c r="A1042550" s="9"/>
      <c r="B1042550" s="9"/>
    </row>
    <row r="1042551" customHeight="1" spans="1:2">
      <c r="A1042551" s="9"/>
      <c r="B1042551" s="9"/>
    </row>
    <row r="1042552" customHeight="1" spans="1:2">
      <c r="A1042552" s="9"/>
      <c r="B1042552" s="9"/>
    </row>
    <row r="1042553" customHeight="1" spans="1:2">
      <c r="A1042553" s="9"/>
      <c r="B1042553" s="9"/>
    </row>
    <row r="1042554" customHeight="1" spans="1:2">
      <c r="A1042554" s="9"/>
      <c r="B1042554" s="9"/>
    </row>
    <row r="1042555" customHeight="1" spans="1:2">
      <c r="A1042555" s="9"/>
      <c r="B1042555" s="9"/>
    </row>
    <row r="1042556" customHeight="1" spans="1:2">
      <c r="A1042556" s="9"/>
      <c r="B1042556" s="9"/>
    </row>
    <row r="1042557" customHeight="1" spans="1:2">
      <c r="A1042557" s="9"/>
      <c r="B1042557" s="9"/>
    </row>
    <row r="1042558" customHeight="1" spans="1:2">
      <c r="A1042558" s="9"/>
      <c r="B1042558" s="9"/>
    </row>
    <row r="1042559" customHeight="1" spans="1:2">
      <c r="A1042559" s="9"/>
      <c r="B1042559" s="9"/>
    </row>
    <row r="1042560" customHeight="1" spans="1:2">
      <c r="A1042560" s="9"/>
      <c r="B1042560" s="9"/>
    </row>
    <row r="1042561" customHeight="1" spans="1:2">
      <c r="A1042561" s="9"/>
      <c r="B1042561" s="9"/>
    </row>
    <row r="1042562" customHeight="1" spans="1:2">
      <c r="A1042562" s="9"/>
      <c r="B1042562" s="9"/>
    </row>
    <row r="1042563" customHeight="1" spans="1:2">
      <c r="A1042563" s="9"/>
      <c r="B1042563" s="9"/>
    </row>
    <row r="1042564" customHeight="1" spans="1:2">
      <c r="A1042564" s="9"/>
      <c r="B1042564" s="9"/>
    </row>
    <row r="1042565" customHeight="1" spans="1:2">
      <c r="A1042565" s="9"/>
      <c r="B1042565" s="9"/>
    </row>
    <row r="1042566" customHeight="1" spans="1:2">
      <c r="A1042566" s="9"/>
      <c r="B1042566" s="9"/>
    </row>
    <row r="1042567" customHeight="1" spans="1:2">
      <c r="A1042567" s="9"/>
      <c r="B1042567" s="9"/>
    </row>
    <row r="1042568" customHeight="1" spans="1:2">
      <c r="A1042568" s="9"/>
      <c r="B1042568" s="9"/>
    </row>
    <row r="1042569" customHeight="1" spans="1:2">
      <c r="A1042569" s="9"/>
      <c r="B1042569" s="9"/>
    </row>
    <row r="1042570" customHeight="1" spans="1:2">
      <c r="A1042570" s="9"/>
      <c r="B1042570" s="9"/>
    </row>
    <row r="1042571" customHeight="1" spans="1:2">
      <c r="A1042571" s="9"/>
      <c r="B1042571" s="9"/>
    </row>
    <row r="1042572" customHeight="1" spans="1:2">
      <c r="A1042572" s="9"/>
      <c r="B1042572" s="9"/>
    </row>
    <row r="1042573" customHeight="1" spans="1:2">
      <c r="A1042573" s="9"/>
      <c r="B1042573" s="9"/>
    </row>
    <row r="1042574" customHeight="1" spans="1:2">
      <c r="A1042574" s="9"/>
      <c r="B1042574" s="9"/>
    </row>
    <row r="1042575" customHeight="1" spans="1:2">
      <c r="A1042575" s="9"/>
      <c r="B1042575" s="9"/>
    </row>
    <row r="1042576" customHeight="1" spans="1:2">
      <c r="A1042576" s="9"/>
      <c r="B1042576" s="9"/>
    </row>
    <row r="1042577" customHeight="1" spans="1:2">
      <c r="A1042577" s="9"/>
      <c r="B1042577" s="9"/>
    </row>
    <row r="1042578" customHeight="1" spans="1:2">
      <c r="A1042578" s="9"/>
      <c r="B1042578" s="9"/>
    </row>
    <row r="1042579" customHeight="1" spans="1:2">
      <c r="A1042579" s="9"/>
      <c r="B1042579" s="9"/>
    </row>
    <row r="1042580" customHeight="1" spans="1:2">
      <c r="A1042580" s="9"/>
      <c r="B1042580" s="9"/>
    </row>
    <row r="1042581" customHeight="1" spans="1:2">
      <c r="A1042581" s="9"/>
      <c r="B1042581" s="9"/>
    </row>
    <row r="1042582" customHeight="1" spans="1:2">
      <c r="A1042582" s="9"/>
      <c r="B1042582" s="9"/>
    </row>
    <row r="1042583" customHeight="1" spans="1:2">
      <c r="A1042583" s="9"/>
      <c r="B1042583" s="9"/>
    </row>
    <row r="1042584" customHeight="1" spans="1:2">
      <c r="A1042584" s="9"/>
      <c r="B1042584" s="9"/>
    </row>
    <row r="1042585" customHeight="1" spans="1:2">
      <c r="A1042585" s="9"/>
      <c r="B1042585" s="9"/>
    </row>
    <row r="1042586" customHeight="1" spans="1:2">
      <c r="A1042586" s="9"/>
      <c r="B1042586" s="9"/>
    </row>
    <row r="1042587" customHeight="1" spans="1:2">
      <c r="A1042587" s="9"/>
      <c r="B1042587" s="9"/>
    </row>
    <row r="1042588" customHeight="1" spans="1:2">
      <c r="A1042588" s="9"/>
      <c r="B1042588" s="9"/>
    </row>
    <row r="1042589" customHeight="1" spans="1:2">
      <c r="A1042589" s="9"/>
      <c r="B1042589" s="9"/>
    </row>
    <row r="1042590" customHeight="1" spans="1:2">
      <c r="A1042590" s="9"/>
      <c r="B1042590" s="9"/>
    </row>
    <row r="1042591" customHeight="1" spans="1:2">
      <c r="A1042591" s="9"/>
      <c r="B1042591" s="9"/>
    </row>
    <row r="1042592" customHeight="1" spans="1:2">
      <c r="A1042592" s="9"/>
      <c r="B1042592" s="9"/>
    </row>
    <row r="1042593" customHeight="1" spans="1:2">
      <c r="A1042593" s="9"/>
      <c r="B1042593" s="9"/>
    </row>
    <row r="1042594" customHeight="1" spans="1:2">
      <c r="A1042594" s="9"/>
      <c r="B1042594" s="9"/>
    </row>
    <row r="1042595" customHeight="1" spans="1:2">
      <c r="A1042595" s="9"/>
      <c r="B1042595" s="9"/>
    </row>
    <row r="1042596" customHeight="1" spans="1:2">
      <c r="A1042596" s="9"/>
      <c r="B1042596" s="9"/>
    </row>
    <row r="1042597" customHeight="1" spans="1:2">
      <c r="A1042597" s="9"/>
      <c r="B1042597" s="9"/>
    </row>
    <row r="1042598" customHeight="1" spans="1:2">
      <c r="A1042598" s="9"/>
      <c r="B1042598" s="9"/>
    </row>
    <row r="1042599" customHeight="1" spans="1:2">
      <c r="A1042599" s="9"/>
      <c r="B1042599" s="9"/>
    </row>
    <row r="1042600" customHeight="1" spans="1:2">
      <c r="A1042600" s="9"/>
      <c r="B1042600" s="9"/>
    </row>
    <row r="1042601" customHeight="1" spans="1:2">
      <c r="A1042601" s="9"/>
      <c r="B1042601" s="9"/>
    </row>
    <row r="1042602" customHeight="1" spans="1:2">
      <c r="A1042602" s="9"/>
      <c r="B1042602" s="9"/>
    </row>
    <row r="1042603" customHeight="1" spans="1:2">
      <c r="A1042603" s="9"/>
      <c r="B1042603" s="9"/>
    </row>
    <row r="1042604" customHeight="1" spans="1:2">
      <c r="A1042604" s="9"/>
      <c r="B1042604" s="9"/>
    </row>
    <row r="1042605" customHeight="1" spans="1:2">
      <c r="A1042605" s="9"/>
      <c r="B1042605" s="9"/>
    </row>
    <row r="1042606" customHeight="1" spans="1:2">
      <c r="A1042606" s="9"/>
      <c r="B1042606" s="9"/>
    </row>
    <row r="1042607" customHeight="1" spans="1:2">
      <c r="A1042607" s="9"/>
      <c r="B1042607" s="9"/>
    </row>
    <row r="1042608" customHeight="1" spans="1:2">
      <c r="A1042608" s="9"/>
      <c r="B1042608" s="9"/>
    </row>
    <row r="1042609" customHeight="1" spans="1:2">
      <c r="A1042609" s="9"/>
      <c r="B1042609" s="9"/>
    </row>
    <row r="1042610" customHeight="1" spans="1:2">
      <c r="A1042610" s="9"/>
      <c r="B1042610" s="9"/>
    </row>
    <row r="1042611" customHeight="1" spans="1:2">
      <c r="A1042611" s="9"/>
      <c r="B1042611" s="9"/>
    </row>
    <row r="1042612" customHeight="1" spans="1:2">
      <c r="A1042612" s="9"/>
      <c r="B1042612" s="9"/>
    </row>
    <row r="1042613" customHeight="1" spans="1:2">
      <c r="A1042613" s="9"/>
      <c r="B1042613" s="9"/>
    </row>
    <row r="1042614" customHeight="1" spans="1:2">
      <c r="A1042614" s="9"/>
      <c r="B1042614" s="9"/>
    </row>
    <row r="1042615" customHeight="1" spans="1:2">
      <c r="A1042615" s="9"/>
      <c r="B1042615" s="9"/>
    </row>
    <row r="1042616" customHeight="1" spans="1:2">
      <c r="A1042616" s="9"/>
      <c r="B1042616" s="9"/>
    </row>
    <row r="1042617" customHeight="1" spans="1:2">
      <c r="A1042617" s="9"/>
      <c r="B1042617" s="9"/>
    </row>
    <row r="1042618" customHeight="1" spans="1:2">
      <c r="A1042618" s="9"/>
      <c r="B1042618" s="9"/>
    </row>
    <row r="1042619" customHeight="1" spans="1:2">
      <c r="A1042619" s="9"/>
      <c r="B1042619" s="9"/>
    </row>
    <row r="1042620" customHeight="1" spans="1:2">
      <c r="A1042620" s="9"/>
      <c r="B1042620" s="9"/>
    </row>
    <row r="1042621" customHeight="1" spans="1:2">
      <c r="A1042621" s="9"/>
      <c r="B1042621" s="9"/>
    </row>
    <row r="1042622" customHeight="1" spans="1:2">
      <c r="A1042622" s="9"/>
      <c r="B1042622" s="9"/>
    </row>
    <row r="1042623" customHeight="1" spans="1:2">
      <c r="A1042623" s="9"/>
      <c r="B1042623" s="9"/>
    </row>
    <row r="1042624" customHeight="1" spans="1:2">
      <c r="A1042624" s="9"/>
      <c r="B1042624" s="9"/>
    </row>
    <row r="1042625" customHeight="1" spans="1:2">
      <c r="A1042625" s="9"/>
      <c r="B1042625" s="9"/>
    </row>
    <row r="1042626" customHeight="1" spans="1:2">
      <c r="A1042626" s="9"/>
      <c r="B1042626" s="9"/>
    </row>
    <row r="1042627" customHeight="1" spans="1:2">
      <c r="A1042627" s="9"/>
      <c r="B1042627" s="9"/>
    </row>
    <row r="1042628" customHeight="1" spans="1:2">
      <c r="A1042628" s="9"/>
      <c r="B1042628" s="9"/>
    </row>
    <row r="1042629" customHeight="1" spans="1:2">
      <c r="A1042629" s="9"/>
      <c r="B1042629" s="9"/>
    </row>
    <row r="1042630" customHeight="1" spans="1:2">
      <c r="A1042630" s="9"/>
      <c r="B1042630" s="9"/>
    </row>
    <row r="1042631" customHeight="1" spans="1:2">
      <c r="A1042631" s="9"/>
      <c r="B1042631" s="9"/>
    </row>
    <row r="1042632" customHeight="1" spans="1:2">
      <c r="A1042632" s="9"/>
      <c r="B1042632" s="9"/>
    </row>
    <row r="1042633" customHeight="1" spans="1:2">
      <c r="A1042633" s="9"/>
      <c r="B1042633" s="9"/>
    </row>
    <row r="1042634" customHeight="1" spans="1:2">
      <c r="A1042634" s="9"/>
      <c r="B1042634" s="9"/>
    </row>
    <row r="1042635" customHeight="1" spans="1:2">
      <c r="A1042635" s="9"/>
      <c r="B1042635" s="9"/>
    </row>
    <row r="1042636" customHeight="1" spans="1:2">
      <c r="A1042636" s="9"/>
      <c r="B1042636" s="9"/>
    </row>
    <row r="1042637" customHeight="1" spans="1:2">
      <c r="A1042637" s="9"/>
      <c r="B1042637" s="9"/>
    </row>
    <row r="1042638" customHeight="1" spans="1:2">
      <c r="A1042638" s="9"/>
      <c r="B1042638" s="9"/>
    </row>
    <row r="1042639" customHeight="1" spans="1:2">
      <c r="A1042639" s="9"/>
      <c r="B1042639" s="9"/>
    </row>
    <row r="1042640" customHeight="1" spans="1:2">
      <c r="A1042640" s="9"/>
      <c r="B1042640" s="9"/>
    </row>
    <row r="1042641" customHeight="1" spans="1:2">
      <c r="A1042641" s="9"/>
      <c r="B1042641" s="9"/>
    </row>
    <row r="1042642" customHeight="1" spans="1:2">
      <c r="A1042642" s="9"/>
      <c r="B1042642" s="9"/>
    </row>
    <row r="1042643" customHeight="1" spans="1:2">
      <c r="A1042643" s="9"/>
      <c r="B1042643" s="9"/>
    </row>
    <row r="1042644" customHeight="1" spans="1:2">
      <c r="A1042644" s="9"/>
      <c r="B1042644" s="9"/>
    </row>
    <row r="1042645" customHeight="1" spans="1:2">
      <c r="A1042645" s="9"/>
      <c r="B1042645" s="9"/>
    </row>
    <row r="1042646" customHeight="1" spans="1:2">
      <c r="A1042646" s="9"/>
      <c r="B1042646" s="9"/>
    </row>
    <row r="1042647" customHeight="1" spans="1:2">
      <c r="A1042647" s="9"/>
      <c r="B1042647" s="9"/>
    </row>
    <row r="1042648" customHeight="1" spans="1:2">
      <c r="A1042648" s="9"/>
      <c r="B1042648" s="9"/>
    </row>
    <row r="1042649" customHeight="1" spans="1:2">
      <c r="A1042649" s="9"/>
      <c r="B1042649" s="9"/>
    </row>
    <row r="1042650" customHeight="1" spans="1:2">
      <c r="A1042650" s="9"/>
      <c r="B1042650" s="9"/>
    </row>
    <row r="1042651" customHeight="1" spans="1:2">
      <c r="A1042651" s="9"/>
      <c r="B1042651" s="9"/>
    </row>
    <row r="1042652" customHeight="1" spans="1:2">
      <c r="A1042652" s="9"/>
      <c r="B1042652" s="9"/>
    </row>
    <row r="1042653" customHeight="1" spans="1:2">
      <c r="A1042653" s="9"/>
      <c r="B1042653" s="9"/>
    </row>
    <row r="1042654" customHeight="1" spans="1:2">
      <c r="A1042654" s="9"/>
      <c r="B1042654" s="9"/>
    </row>
    <row r="1042655" customHeight="1" spans="1:2">
      <c r="A1042655" s="9"/>
      <c r="B1042655" s="9"/>
    </row>
    <row r="1042656" customHeight="1" spans="1:2">
      <c r="A1042656" s="9"/>
      <c r="B1042656" s="9"/>
    </row>
    <row r="1042657" customHeight="1" spans="1:2">
      <c r="A1042657" s="9"/>
      <c r="B1042657" s="9"/>
    </row>
    <row r="1042658" customHeight="1" spans="1:2">
      <c r="A1042658" s="9"/>
      <c r="B1042658" s="9"/>
    </row>
    <row r="1042659" customHeight="1" spans="1:2">
      <c r="A1042659" s="9"/>
      <c r="B1042659" s="9"/>
    </row>
    <row r="1042660" customHeight="1" spans="1:2">
      <c r="A1042660" s="9"/>
      <c r="B1042660" s="9"/>
    </row>
    <row r="1042661" customHeight="1" spans="1:2">
      <c r="A1042661" s="9"/>
      <c r="B1042661" s="9"/>
    </row>
    <row r="1042662" customHeight="1" spans="1:2">
      <c r="A1042662" s="9"/>
      <c r="B1042662" s="9"/>
    </row>
    <row r="1042663" customHeight="1" spans="1:2">
      <c r="A1042663" s="9"/>
      <c r="B1042663" s="9"/>
    </row>
    <row r="1042664" customHeight="1" spans="1:2">
      <c r="A1042664" s="9"/>
      <c r="B1042664" s="9"/>
    </row>
    <row r="1042665" customHeight="1" spans="1:2">
      <c r="A1042665" s="9"/>
      <c r="B1042665" s="9"/>
    </row>
    <row r="1042666" customHeight="1" spans="1:2">
      <c r="A1042666" s="9"/>
      <c r="B1042666" s="9"/>
    </row>
    <row r="1042667" customHeight="1" spans="1:2">
      <c r="A1042667" s="9"/>
      <c r="B1042667" s="9"/>
    </row>
    <row r="1042668" customHeight="1" spans="1:2">
      <c r="A1042668" s="9"/>
      <c r="B1042668" s="9"/>
    </row>
    <row r="1042669" customHeight="1" spans="1:2">
      <c r="A1042669" s="9"/>
      <c r="B1042669" s="9"/>
    </row>
    <row r="1042670" customHeight="1" spans="1:2">
      <c r="A1042670" s="9"/>
      <c r="B1042670" s="9"/>
    </row>
    <row r="1042671" customHeight="1" spans="1:2">
      <c r="A1042671" s="9"/>
      <c r="B1042671" s="9"/>
    </row>
    <row r="1042672" customHeight="1" spans="1:2">
      <c r="A1042672" s="9"/>
      <c r="B1042672" s="9"/>
    </row>
    <row r="1042673" customHeight="1" spans="1:2">
      <c r="A1042673" s="9"/>
      <c r="B1042673" s="9"/>
    </row>
    <row r="1042674" customHeight="1" spans="1:2">
      <c r="A1042674" s="9"/>
      <c r="B1042674" s="9"/>
    </row>
    <row r="1042675" customHeight="1" spans="1:2">
      <c r="A1042675" s="9"/>
      <c r="B1042675" s="9"/>
    </row>
    <row r="1042676" customHeight="1" spans="1:2">
      <c r="A1042676" s="9"/>
      <c r="B1042676" s="9"/>
    </row>
    <row r="1042677" customHeight="1" spans="1:2">
      <c r="A1042677" s="9"/>
      <c r="B1042677" s="9"/>
    </row>
    <row r="1042678" customHeight="1" spans="1:2">
      <c r="A1042678" s="9"/>
      <c r="B1042678" s="9"/>
    </row>
    <row r="1042679" customHeight="1" spans="1:2">
      <c r="A1042679" s="9"/>
      <c r="B1042679" s="9"/>
    </row>
    <row r="1042680" customHeight="1" spans="1:2">
      <c r="A1042680" s="9"/>
      <c r="B1042680" s="9"/>
    </row>
    <row r="1042681" customHeight="1" spans="1:2">
      <c r="A1042681" s="9"/>
      <c r="B1042681" s="9"/>
    </row>
    <row r="1042682" customHeight="1" spans="1:2">
      <c r="A1042682" s="9"/>
      <c r="B1042682" s="9"/>
    </row>
    <row r="1042683" customHeight="1" spans="1:2">
      <c r="A1042683" s="9"/>
      <c r="B1042683" s="9"/>
    </row>
    <row r="1042684" customHeight="1" spans="1:2">
      <c r="A1042684" s="9"/>
      <c r="B1042684" s="9"/>
    </row>
    <row r="1042685" customHeight="1" spans="1:2">
      <c r="A1042685" s="9"/>
      <c r="B1042685" s="9"/>
    </row>
    <row r="1042686" customHeight="1" spans="1:2">
      <c r="A1042686" s="9"/>
      <c r="B1042686" s="9"/>
    </row>
    <row r="1042687" customHeight="1" spans="1:2">
      <c r="A1042687" s="9"/>
      <c r="B1042687" s="9"/>
    </row>
    <row r="1042688" customHeight="1" spans="1:2">
      <c r="A1042688" s="9"/>
      <c r="B1042688" s="9"/>
    </row>
    <row r="1042689" customHeight="1" spans="1:2">
      <c r="A1042689" s="9"/>
      <c r="B1042689" s="9"/>
    </row>
    <row r="1042690" customHeight="1" spans="1:2">
      <c r="A1042690" s="9"/>
      <c r="B1042690" s="9"/>
    </row>
    <row r="1042691" customHeight="1" spans="1:2">
      <c r="A1042691" s="9"/>
      <c r="B1042691" s="9"/>
    </row>
    <row r="1042692" customHeight="1" spans="1:2">
      <c r="A1042692" s="9"/>
      <c r="B1042692" s="9"/>
    </row>
    <row r="1042693" customHeight="1" spans="1:2">
      <c r="A1042693" s="9"/>
      <c r="B1042693" s="9"/>
    </row>
    <row r="1042694" customHeight="1" spans="1:2">
      <c r="A1042694" s="9"/>
      <c r="B1042694" s="9"/>
    </row>
    <row r="1042695" customHeight="1" spans="1:2">
      <c r="A1042695" s="9"/>
      <c r="B1042695" s="9"/>
    </row>
    <row r="1042696" customHeight="1" spans="1:2">
      <c r="A1042696" s="9"/>
      <c r="B1042696" s="9"/>
    </row>
    <row r="1042697" customHeight="1" spans="1:2">
      <c r="A1042697" s="9"/>
      <c r="B1042697" s="9"/>
    </row>
    <row r="1042698" customHeight="1" spans="1:2">
      <c r="A1042698" s="9"/>
      <c r="B1042698" s="9"/>
    </row>
    <row r="1042699" customHeight="1" spans="1:2">
      <c r="A1042699" s="9"/>
      <c r="B1042699" s="9"/>
    </row>
    <row r="1042700" customHeight="1" spans="1:2">
      <c r="A1042700" s="9"/>
      <c r="B1042700" s="9"/>
    </row>
    <row r="1042701" customHeight="1" spans="1:2">
      <c r="A1042701" s="9"/>
      <c r="B1042701" s="9"/>
    </row>
    <row r="1042702" customHeight="1" spans="1:2">
      <c r="A1042702" s="9"/>
      <c r="B1042702" s="9"/>
    </row>
    <row r="1042703" customHeight="1" spans="1:2">
      <c r="A1042703" s="9"/>
      <c r="B1042703" s="9"/>
    </row>
    <row r="1042704" customHeight="1" spans="1:2">
      <c r="A1042704" s="9"/>
      <c r="B1042704" s="9"/>
    </row>
    <row r="1042705" customHeight="1" spans="1:2">
      <c r="A1042705" s="9"/>
      <c r="B1042705" s="9"/>
    </row>
    <row r="1042706" customHeight="1" spans="1:2">
      <c r="A1042706" s="9"/>
      <c r="B1042706" s="9"/>
    </row>
    <row r="1042707" customHeight="1" spans="1:2">
      <c r="A1042707" s="9"/>
      <c r="B1042707" s="9"/>
    </row>
    <row r="1042708" customHeight="1" spans="1:2">
      <c r="A1042708" s="9"/>
      <c r="B1042708" s="9"/>
    </row>
    <row r="1042709" customHeight="1" spans="1:2">
      <c r="A1042709" s="9"/>
      <c r="B1042709" s="9"/>
    </row>
    <row r="1042710" customHeight="1" spans="1:2">
      <c r="A1042710" s="9"/>
      <c r="B1042710" s="9"/>
    </row>
    <row r="1042711" customHeight="1" spans="1:2">
      <c r="A1042711" s="9"/>
      <c r="B1042711" s="9"/>
    </row>
    <row r="1042712" customHeight="1" spans="1:2">
      <c r="A1042712" s="9"/>
      <c r="B1042712" s="9"/>
    </row>
    <row r="1042713" customHeight="1" spans="1:2">
      <c r="A1042713" s="9"/>
      <c r="B1042713" s="9"/>
    </row>
    <row r="1042714" customHeight="1" spans="1:2">
      <c r="A1042714" s="9"/>
      <c r="B1042714" s="9"/>
    </row>
    <row r="1042715" customHeight="1" spans="1:2">
      <c r="A1042715" s="9"/>
      <c r="B1042715" s="9"/>
    </row>
    <row r="1042716" customHeight="1" spans="1:2">
      <c r="A1042716" s="9"/>
      <c r="B1042716" s="9"/>
    </row>
    <row r="1042717" customHeight="1" spans="1:2">
      <c r="A1042717" s="9"/>
      <c r="B1042717" s="9"/>
    </row>
    <row r="1042718" customHeight="1" spans="1:2">
      <c r="A1042718" s="9"/>
      <c r="B1042718" s="9"/>
    </row>
    <row r="1042719" customHeight="1" spans="1:2">
      <c r="A1042719" s="9"/>
      <c r="B1042719" s="9"/>
    </row>
    <row r="1042720" customHeight="1" spans="1:2">
      <c r="A1042720" s="9"/>
      <c r="B1042720" s="9"/>
    </row>
    <row r="1042721" customHeight="1" spans="1:2">
      <c r="A1042721" s="9"/>
      <c r="B1042721" s="9"/>
    </row>
    <row r="1042722" customHeight="1" spans="1:2">
      <c r="A1042722" s="9"/>
      <c r="B1042722" s="9"/>
    </row>
    <row r="1042723" customHeight="1" spans="1:2">
      <c r="A1042723" s="9"/>
      <c r="B1042723" s="9"/>
    </row>
    <row r="1042724" customHeight="1" spans="1:2">
      <c r="A1042724" s="9"/>
      <c r="B1042724" s="9"/>
    </row>
    <row r="1042725" customHeight="1" spans="1:2">
      <c r="A1042725" s="9"/>
      <c r="B1042725" s="9"/>
    </row>
    <row r="1042726" customHeight="1" spans="1:2">
      <c r="A1042726" s="9"/>
      <c r="B1042726" s="9"/>
    </row>
    <row r="1042727" customHeight="1" spans="1:2">
      <c r="A1042727" s="9"/>
      <c r="B1042727" s="9"/>
    </row>
    <row r="1042728" customHeight="1" spans="1:2">
      <c r="A1042728" s="9"/>
      <c r="B1042728" s="9"/>
    </row>
    <row r="1042729" customHeight="1" spans="1:2">
      <c r="A1042729" s="9"/>
      <c r="B1042729" s="9"/>
    </row>
    <row r="1042730" customHeight="1" spans="1:2">
      <c r="A1042730" s="9"/>
      <c r="B1042730" s="9"/>
    </row>
    <row r="1042731" customHeight="1" spans="1:2">
      <c r="A1042731" s="9"/>
      <c r="B1042731" s="9"/>
    </row>
    <row r="1042732" customHeight="1" spans="1:2">
      <c r="A1042732" s="9"/>
      <c r="B1042732" s="9"/>
    </row>
    <row r="1042733" customHeight="1" spans="1:2">
      <c r="A1042733" s="9"/>
      <c r="B1042733" s="9"/>
    </row>
    <row r="1042734" customHeight="1" spans="1:2">
      <c r="A1042734" s="9"/>
      <c r="B1042734" s="9"/>
    </row>
    <row r="1042735" customHeight="1" spans="1:2">
      <c r="A1042735" s="9"/>
      <c r="B1042735" s="9"/>
    </row>
    <row r="1042736" customHeight="1" spans="1:2">
      <c r="A1042736" s="9"/>
      <c r="B1042736" s="9"/>
    </row>
    <row r="1042737" customHeight="1" spans="1:2">
      <c r="A1042737" s="9"/>
      <c r="B1042737" s="9"/>
    </row>
    <row r="1042738" customHeight="1" spans="1:2">
      <c r="A1042738" s="9"/>
      <c r="B1042738" s="9"/>
    </row>
    <row r="1042739" customHeight="1" spans="1:2">
      <c r="A1042739" s="9"/>
      <c r="B1042739" s="9"/>
    </row>
    <row r="1042740" customHeight="1" spans="1:2">
      <c r="A1042740" s="9"/>
      <c r="B1042740" s="9"/>
    </row>
    <row r="1042741" customHeight="1" spans="1:2">
      <c r="A1042741" s="9"/>
      <c r="B1042741" s="9"/>
    </row>
    <row r="1042742" customHeight="1" spans="1:2">
      <c r="A1042742" s="9"/>
      <c r="B1042742" s="9"/>
    </row>
    <row r="1042743" customHeight="1" spans="1:2">
      <c r="A1042743" s="9"/>
      <c r="B1042743" s="9"/>
    </row>
    <row r="1042744" customHeight="1" spans="1:2">
      <c r="A1042744" s="9"/>
      <c r="B1042744" s="9"/>
    </row>
    <row r="1042745" customHeight="1" spans="1:2">
      <c r="A1042745" s="9"/>
      <c r="B1042745" s="9"/>
    </row>
    <row r="1042746" customHeight="1" spans="1:2">
      <c r="A1042746" s="9"/>
      <c r="B1042746" s="9"/>
    </row>
    <row r="1042747" customHeight="1" spans="1:2">
      <c r="A1042747" s="9"/>
      <c r="B1042747" s="9"/>
    </row>
    <row r="1042748" customHeight="1" spans="1:2">
      <c r="A1042748" s="9"/>
      <c r="B1042748" s="9"/>
    </row>
    <row r="1042749" customHeight="1" spans="1:2">
      <c r="A1042749" s="9"/>
      <c r="B1042749" s="9"/>
    </row>
    <row r="1042750" customHeight="1" spans="1:2">
      <c r="A1042750" s="9"/>
      <c r="B1042750" s="9"/>
    </row>
    <row r="1042751" customHeight="1" spans="1:2">
      <c r="A1042751" s="9"/>
      <c r="B1042751" s="9"/>
    </row>
    <row r="1042752" customHeight="1" spans="1:2">
      <c r="A1042752" s="9"/>
      <c r="B1042752" s="9"/>
    </row>
    <row r="1042753" customHeight="1" spans="1:2">
      <c r="A1042753" s="9"/>
      <c r="B1042753" s="9"/>
    </row>
    <row r="1042754" customHeight="1" spans="1:2">
      <c r="A1042754" s="9"/>
      <c r="B1042754" s="9"/>
    </row>
    <row r="1042755" customHeight="1" spans="1:2">
      <c r="A1042755" s="9"/>
      <c r="B1042755" s="9"/>
    </row>
    <row r="1042756" customHeight="1" spans="1:2">
      <c r="A1042756" s="9"/>
      <c r="B1042756" s="9"/>
    </row>
    <row r="1042757" customHeight="1" spans="1:2">
      <c r="A1042757" s="9"/>
      <c r="B1042757" s="9"/>
    </row>
    <row r="1042758" customHeight="1" spans="1:2">
      <c r="A1042758" s="9"/>
      <c r="B1042758" s="9"/>
    </row>
    <row r="1042759" customHeight="1" spans="1:2">
      <c r="A1042759" s="9"/>
      <c r="B1042759" s="9"/>
    </row>
    <row r="1042760" customHeight="1" spans="1:2">
      <c r="A1042760" s="9"/>
      <c r="B1042760" s="9"/>
    </row>
    <row r="1042761" customHeight="1" spans="1:2">
      <c r="A1042761" s="9"/>
      <c r="B1042761" s="9"/>
    </row>
    <row r="1042762" customHeight="1" spans="1:2">
      <c r="A1042762" s="9"/>
      <c r="B1042762" s="9"/>
    </row>
    <row r="1042763" customHeight="1" spans="1:2">
      <c r="A1042763" s="9"/>
      <c r="B1042763" s="9"/>
    </row>
    <row r="1042764" customHeight="1" spans="1:2">
      <c r="A1042764" s="9"/>
      <c r="B1042764" s="9"/>
    </row>
    <row r="1042765" customHeight="1" spans="1:2">
      <c r="A1042765" s="9"/>
      <c r="B1042765" s="9"/>
    </row>
    <row r="1042766" customHeight="1" spans="1:2">
      <c r="A1042766" s="9"/>
      <c r="B1042766" s="9"/>
    </row>
    <row r="1042767" customHeight="1" spans="1:2">
      <c r="A1042767" s="9"/>
      <c r="B1042767" s="9"/>
    </row>
    <row r="1042768" customHeight="1" spans="1:2">
      <c r="A1042768" s="9"/>
      <c r="B1042768" s="9"/>
    </row>
    <row r="1042769" customHeight="1" spans="1:2">
      <c r="A1042769" s="9"/>
      <c r="B1042769" s="9"/>
    </row>
    <row r="1042770" customHeight="1" spans="1:2">
      <c r="A1042770" s="9"/>
      <c r="B1042770" s="9"/>
    </row>
    <row r="1042771" customHeight="1" spans="1:2">
      <c r="A1042771" s="9"/>
      <c r="B1042771" s="9"/>
    </row>
    <row r="1042772" customHeight="1" spans="1:2">
      <c r="A1042772" s="9"/>
      <c r="B1042772" s="9"/>
    </row>
    <row r="1042773" customHeight="1" spans="1:2">
      <c r="A1042773" s="9"/>
      <c r="B1042773" s="9"/>
    </row>
    <row r="1042774" customHeight="1" spans="1:2">
      <c r="A1042774" s="9"/>
      <c r="B1042774" s="9"/>
    </row>
    <row r="1042775" customHeight="1" spans="1:2">
      <c r="A1042775" s="9"/>
      <c r="B1042775" s="9"/>
    </row>
    <row r="1042776" customHeight="1" spans="1:2">
      <c r="A1042776" s="9"/>
      <c r="B1042776" s="9"/>
    </row>
    <row r="1042777" customHeight="1" spans="1:2">
      <c r="A1042777" s="9"/>
      <c r="B1042777" s="9"/>
    </row>
    <row r="1042778" customHeight="1" spans="1:2">
      <c r="A1042778" s="9"/>
      <c r="B1042778" s="9"/>
    </row>
    <row r="1042779" customHeight="1" spans="1:2">
      <c r="A1042779" s="9"/>
      <c r="B1042779" s="9"/>
    </row>
    <row r="1042780" customHeight="1" spans="1:2">
      <c r="A1042780" s="9"/>
      <c r="B1042780" s="9"/>
    </row>
    <row r="1042781" customHeight="1" spans="1:2">
      <c r="A1042781" s="9"/>
      <c r="B1042781" s="9"/>
    </row>
    <row r="1042782" customHeight="1" spans="1:2">
      <c r="A1042782" s="9"/>
      <c r="B1042782" s="9"/>
    </row>
    <row r="1042783" customHeight="1" spans="1:2">
      <c r="A1042783" s="9"/>
      <c r="B1042783" s="9"/>
    </row>
    <row r="1042784" customHeight="1" spans="1:2">
      <c r="A1042784" s="9"/>
      <c r="B1042784" s="9"/>
    </row>
    <row r="1042785" customHeight="1" spans="1:2">
      <c r="A1042785" s="9"/>
      <c r="B1042785" s="9"/>
    </row>
    <row r="1042786" customHeight="1" spans="1:2">
      <c r="A1042786" s="9"/>
      <c r="B1042786" s="9"/>
    </row>
    <row r="1042787" customHeight="1" spans="1:2">
      <c r="A1042787" s="9"/>
      <c r="B1042787" s="9"/>
    </row>
    <row r="1042788" customHeight="1" spans="1:2">
      <c r="A1042788" s="9"/>
      <c r="B1042788" s="9"/>
    </row>
    <row r="1042789" customHeight="1" spans="1:2">
      <c r="A1042789" s="9"/>
      <c r="B1042789" s="9"/>
    </row>
    <row r="1042790" customHeight="1" spans="1:2">
      <c r="A1042790" s="9"/>
      <c r="B1042790" s="9"/>
    </row>
    <row r="1042791" customHeight="1" spans="1:2">
      <c r="A1042791" s="9"/>
      <c r="B1042791" s="9"/>
    </row>
    <row r="1042792" customHeight="1" spans="1:2">
      <c r="A1042792" s="9"/>
      <c r="B1042792" s="9"/>
    </row>
    <row r="1042793" customHeight="1" spans="1:2">
      <c r="A1042793" s="9"/>
      <c r="B1042793" s="9"/>
    </row>
    <row r="1042794" customHeight="1" spans="1:2">
      <c r="A1042794" s="9"/>
      <c r="B1042794" s="9"/>
    </row>
    <row r="1042795" customHeight="1" spans="1:2">
      <c r="A1042795" s="9"/>
      <c r="B1042795" s="9"/>
    </row>
    <row r="1042796" customHeight="1" spans="1:2">
      <c r="A1042796" s="9"/>
      <c r="B1042796" s="9"/>
    </row>
    <row r="1042797" customHeight="1" spans="1:2">
      <c r="A1042797" s="9"/>
      <c r="B1042797" s="9"/>
    </row>
    <row r="1042798" customHeight="1" spans="1:2">
      <c r="A1042798" s="9"/>
      <c r="B1042798" s="9"/>
    </row>
    <row r="1042799" customHeight="1" spans="1:2">
      <c r="A1042799" s="9"/>
      <c r="B1042799" s="9"/>
    </row>
    <row r="1042800" customHeight="1" spans="1:2">
      <c r="A1042800" s="9"/>
      <c r="B1042800" s="9"/>
    </row>
    <row r="1042801" customHeight="1" spans="1:2">
      <c r="A1042801" s="9"/>
      <c r="B1042801" s="9"/>
    </row>
    <row r="1042802" customHeight="1" spans="1:2">
      <c r="A1042802" s="9"/>
      <c r="B1042802" s="9"/>
    </row>
    <row r="1042803" customHeight="1" spans="1:2">
      <c r="A1042803" s="9"/>
      <c r="B1042803" s="9"/>
    </row>
    <row r="1042804" customHeight="1" spans="1:2">
      <c r="A1042804" s="9"/>
      <c r="B1042804" s="9"/>
    </row>
    <row r="1042805" customHeight="1" spans="1:2">
      <c r="A1042805" s="9"/>
      <c r="B1042805" s="9"/>
    </row>
    <row r="1042806" customHeight="1" spans="1:2">
      <c r="A1042806" s="9"/>
      <c r="B1042806" s="9"/>
    </row>
    <row r="1042807" customHeight="1" spans="1:2">
      <c r="A1042807" s="9"/>
      <c r="B1042807" s="9"/>
    </row>
    <row r="1042808" customHeight="1" spans="1:2">
      <c r="A1042808" s="9"/>
      <c r="B1042808" s="9"/>
    </row>
    <row r="1042809" customHeight="1" spans="1:2">
      <c r="A1042809" s="9"/>
      <c r="B1042809" s="9"/>
    </row>
    <row r="1042810" customHeight="1" spans="1:2">
      <c r="A1042810" s="9"/>
      <c r="B1042810" s="9"/>
    </row>
    <row r="1042811" customHeight="1" spans="1:2">
      <c r="A1042811" s="9"/>
      <c r="B1042811" s="9"/>
    </row>
    <row r="1042812" customHeight="1" spans="1:2">
      <c r="A1042812" s="9"/>
      <c r="B1042812" s="9"/>
    </row>
    <row r="1042813" customHeight="1" spans="1:2">
      <c r="A1042813" s="9"/>
      <c r="B1042813" s="9"/>
    </row>
    <row r="1042814" customHeight="1" spans="1:2">
      <c r="A1042814" s="9"/>
      <c r="B1042814" s="9"/>
    </row>
    <row r="1042815" customHeight="1" spans="1:2">
      <c r="A1042815" s="9"/>
      <c r="B1042815" s="9"/>
    </row>
    <row r="1042816" customHeight="1" spans="1:2">
      <c r="A1042816" s="9"/>
      <c r="B1042816" s="9"/>
    </row>
    <row r="1042817" customHeight="1" spans="1:2">
      <c r="A1042817" s="9"/>
      <c r="B1042817" s="9"/>
    </row>
    <row r="1042818" customHeight="1" spans="1:2">
      <c r="A1042818" s="9"/>
      <c r="B1042818" s="9"/>
    </row>
    <row r="1042819" customHeight="1" spans="1:2">
      <c r="A1042819" s="9"/>
      <c r="B1042819" s="9"/>
    </row>
    <row r="1042820" customHeight="1" spans="1:2">
      <c r="A1042820" s="9"/>
      <c r="B1042820" s="9"/>
    </row>
    <row r="1042821" customHeight="1" spans="1:2">
      <c r="A1042821" s="9"/>
      <c r="B1042821" s="9"/>
    </row>
    <row r="1042822" customHeight="1" spans="1:2">
      <c r="A1042822" s="9"/>
      <c r="B1042822" s="9"/>
    </row>
    <row r="1042823" customHeight="1" spans="1:2">
      <c r="A1042823" s="9"/>
      <c r="B1042823" s="9"/>
    </row>
    <row r="1042824" customHeight="1" spans="1:2">
      <c r="A1042824" s="9"/>
      <c r="B1042824" s="9"/>
    </row>
    <row r="1042825" customHeight="1" spans="1:2">
      <c r="A1042825" s="9"/>
      <c r="B1042825" s="9"/>
    </row>
    <row r="1042826" customHeight="1" spans="1:2">
      <c r="A1042826" s="9"/>
      <c r="B1042826" s="9"/>
    </row>
    <row r="1042827" customHeight="1" spans="1:2">
      <c r="A1042827" s="9"/>
      <c r="B1042827" s="9"/>
    </row>
    <row r="1042828" customHeight="1" spans="1:2">
      <c r="A1042828" s="9"/>
      <c r="B1042828" s="9"/>
    </row>
    <row r="1042829" customHeight="1" spans="1:2">
      <c r="A1042829" s="9"/>
      <c r="B1042829" s="9"/>
    </row>
    <row r="1042830" customHeight="1" spans="1:2">
      <c r="A1042830" s="9"/>
      <c r="B1042830" s="9"/>
    </row>
    <row r="1042831" customHeight="1" spans="1:2">
      <c r="A1042831" s="9"/>
      <c r="B1042831" s="9"/>
    </row>
    <row r="1042832" customHeight="1" spans="1:2">
      <c r="A1042832" s="9"/>
      <c r="B1042832" s="9"/>
    </row>
    <row r="1042833" customHeight="1" spans="1:2">
      <c r="A1042833" s="9"/>
      <c r="B1042833" s="9"/>
    </row>
    <row r="1042834" customHeight="1" spans="1:2">
      <c r="A1042834" s="9"/>
      <c r="B1042834" s="9"/>
    </row>
    <row r="1042835" customHeight="1" spans="1:2">
      <c r="A1042835" s="9"/>
      <c r="B1042835" s="9"/>
    </row>
    <row r="1042836" customHeight="1" spans="1:2">
      <c r="A1042836" s="9"/>
      <c r="B1042836" s="9"/>
    </row>
    <row r="1042837" customHeight="1" spans="1:2">
      <c r="A1042837" s="9"/>
      <c r="B1042837" s="9"/>
    </row>
    <row r="1042838" customHeight="1" spans="1:2">
      <c r="A1042838" s="9"/>
      <c r="B1042838" s="9"/>
    </row>
    <row r="1042839" customHeight="1" spans="1:2">
      <c r="A1042839" s="9"/>
      <c r="B1042839" s="9"/>
    </row>
    <row r="1042840" customHeight="1" spans="1:2">
      <c r="A1042840" s="9"/>
      <c r="B1042840" s="9"/>
    </row>
    <row r="1042841" customHeight="1" spans="1:2">
      <c r="A1042841" s="9"/>
      <c r="B1042841" s="9"/>
    </row>
    <row r="1042842" customHeight="1" spans="1:2">
      <c r="A1042842" s="9"/>
      <c r="B1042842" s="9"/>
    </row>
    <row r="1042843" customHeight="1" spans="1:2">
      <c r="A1042843" s="9"/>
      <c r="B1042843" s="9"/>
    </row>
    <row r="1042844" customHeight="1" spans="1:2">
      <c r="A1042844" s="9"/>
      <c r="B1042844" s="9"/>
    </row>
    <row r="1042845" customHeight="1" spans="1:2">
      <c r="A1042845" s="9"/>
      <c r="B1042845" s="9"/>
    </row>
    <row r="1042846" customHeight="1" spans="1:2">
      <c r="A1042846" s="9"/>
      <c r="B1042846" s="9"/>
    </row>
    <row r="1042847" customHeight="1" spans="1:2">
      <c r="A1042847" s="9"/>
      <c r="B1042847" s="9"/>
    </row>
    <row r="1042848" customHeight="1" spans="1:2">
      <c r="A1042848" s="9"/>
      <c r="B1042848" s="9"/>
    </row>
    <row r="1042849" customHeight="1" spans="1:2">
      <c r="A1042849" s="9"/>
      <c r="B1042849" s="9"/>
    </row>
    <row r="1042850" customHeight="1" spans="1:2">
      <c r="A1042850" s="9"/>
      <c r="B1042850" s="9"/>
    </row>
    <row r="1042851" customHeight="1" spans="1:2">
      <c r="A1042851" s="9"/>
      <c r="B1042851" s="9"/>
    </row>
    <row r="1042852" customHeight="1" spans="1:2">
      <c r="A1042852" s="9"/>
      <c r="B1042852" s="9"/>
    </row>
    <row r="1042853" customHeight="1" spans="1:2">
      <c r="A1042853" s="9"/>
      <c r="B1042853" s="9"/>
    </row>
    <row r="1042854" customHeight="1" spans="1:2">
      <c r="A1042854" s="9"/>
      <c r="B1042854" s="9"/>
    </row>
    <row r="1042855" customHeight="1" spans="1:2">
      <c r="A1042855" s="9"/>
      <c r="B1042855" s="9"/>
    </row>
    <row r="1042856" customHeight="1" spans="1:2">
      <c r="A1042856" s="9"/>
      <c r="B1042856" s="9"/>
    </row>
    <row r="1042857" customHeight="1" spans="1:2">
      <c r="A1042857" s="9"/>
      <c r="B1042857" s="9"/>
    </row>
    <row r="1042858" customHeight="1" spans="1:2">
      <c r="A1042858" s="9"/>
      <c r="B1042858" s="9"/>
    </row>
    <row r="1042859" customHeight="1" spans="1:2">
      <c r="A1042859" s="9"/>
      <c r="B1042859" s="9"/>
    </row>
    <row r="1042860" customHeight="1" spans="1:2">
      <c r="A1042860" s="9"/>
      <c r="B1042860" s="9"/>
    </row>
    <row r="1042861" customHeight="1" spans="1:2">
      <c r="A1042861" s="9"/>
      <c r="B1042861" s="9"/>
    </row>
    <row r="1042862" customHeight="1" spans="1:2">
      <c r="A1042862" s="9"/>
      <c r="B1042862" s="9"/>
    </row>
    <row r="1042863" customHeight="1" spans="1:2">
      <c r="A1042863" s="9"/>
      <c r="B1042863" s="9"/>
    </row>
    <row r="1042864" customHeight="1" spans="1:2">
      <c r="A1042864" s="9"/>
      <c r="B1042864" s="9"/>
    </row>
    <row r="1042865" customHeight="1" spans="1:2">
      <c r="A1042865" s="9"/>
      <c r="B1042865" s="9"/>
    </row>
    <row r="1042866" customHeight="1" spans="1:2">
      <c r="A1042866" s="9"/>
      <c r="B1042866" s="9"/>
    </row>
    <row r="1042867" customHeight="1" spans="1:2">
      <c r="A1042867" s="9"/>
      <c r="B1042867" s="9"/>
    </row>
    <row r="1042868" customHeight="1" spans="1:2">
      <c r="A1042868" s="9"/>
      <c r="B1042868" s="9"/>
    </row>
    <row r="1042869" customHeight="1" spans="1:2">
      <c r="A1042869" s="9"/>
      <c r="B1042869" s="9"/>
    </row>
    <row r="1042870" customHeight="1" spans="1:2">
      <c r="A1042870" s="9"/>
      <c r="B1042870" s="9"/>
    </row>
    <row r="1042871" customHeight="1" spans="1:2">
      <c r="A1042871" s="9"/>
      <c r="B1042871" s="9"/>
    </row>
    <row r="1042872" customHeight="1" spans="1:2">
      <c r="A1042872" s="9"/>
      <c r="B1042872" s="9"/>
    </row>
    <row r="1042873" customHeight="1" spans="1:2">
      <c r="A1042873" s="9"/>
      <c r="B1042873" s="9"/>
    </row>
    <row r="1042874" customHeight="1" spans="1:2">
      <c r="A1042874" s="9"/>
      <c r="B1042874" s="9"/>
    </row>
    <row r="1042875" customHeight="1" spans="1:2">
      <c r="A1042875" s="9"/>
      <c r="B1042875" s="9"/>
    </row>
    <row r="1042876" customHeight="1" spans="1:2">
      <c r="A1042876" s="9"/>
      <c r="B1042876" s="9"/>
    </row>
    <row r="1042877" customHeight="1" spans="1:2">
      <c r="A1042877" s="9"/>
      <c r="B1042877" s="9"/>
    </row>
    <row r="1042878" customHeight="1" spans="1:2">
      <c r="A1042878" s="9"/>
      <c r="B1042878" s="9"/>
    </row>
    <row r="1042879" customHeight="1" spans="1:2">
      <c r="A1042879" s="9"/>
      <c r="B1042879" s="9"/>
    </row>
    <row r="1042880" customHeight="1" spans="1:2">
      <c r="A1042880" s="9"/>
      <c r="B1042880" s="9"/>
    </row>
    <row r="1042881" customHeight="1" spans="1:2">
      <c r="A1042881" s="9"/>
      <c r="B1042881" s="9"/>
    </row>
    <row r="1042882" customHeight="1" spans="1:2">
      <c r="A1042882" s="9"/>
      <c r="B1042882" s="9"/>
    </row>
    <row r="1042883" customHeight="1" spans="1:2">
      <c r="A1042883" s="9"/>
      <c r="B1042883" s="9"/>
    </row>
    <row r="1042884" customHeight="1" spans="1:2">
      <c r="A1042884" s="9"/>
      <c r="B1042884" s="9"/>
    </row>
    <row r="1042885" customHeight="1" spans="1:2">
      <c r="A1042885" s="9"/>
      <c r="B1042885" s="9"/>
    </row>
    <row r="1042886" customHeight="1" spans="1:2">
      <c r="A1042886" s="9"/>
      <c r="B1042886" s="9"/>
    </row>
    <row r="1042887" customHeight="1" spans="1:2">
      <c r="A1042887" s="9"/>
      <c r="B1042887" s="9"/>
    </row>
    <row r="1042888" customHeight="1" spans="1:2">
      <c r="A1042888" s="9"/>
      <c r="B1042888" s="9"/>
    </row>
    <row r="1042889" customHeight="1" spans="1:2">
      <c r="A1042889" s="9"/>
      <c r="B1042889" s="9"/>
    </row>
    <row r="1042890" customHeight="1" spans="1:2">
      <c r="A1042890" s="9"/>
      <c r="B1042890" s="9"/>
    </row>
    <row r="1042891" customHeight="1" spans="1:2">
      <c r="A1042891" s="9"/>
      <c r="B1042891" s="9"/>
    </row>
    <row r="1042892" customHeight="1" spans="1:2">
      <c r="A1042892" s="9"/>
      <c r="B1042892" s="9"/>
    </row>
    <row r="1042893" customHeight="1" spans="1:2">
      <c r="A1042893" s="9"/>
      <c r="B1042893" s="9"/>
    </row>
    <row r="1042894" customHeight="1" spans="1:2">
      <c r="A1042894" s="9"/>
      <c r="B1042894" s="9"/>
    </row>
    <row r="1042895" customHeight="1" spans="1:2">
      <c r="A1042895" s="9"/>
      <c r="B1042895" s="9"/>
    </row>
    <row r="1042896" customHeight="1" spans="1:2">
      <c r="A1042896" s="9"/>
      <c r="B1042896" s="9"/>
    </row>
    <row r="1042897" customHeight="1" spans="1:2">
      <c r="A1042897" s="9"/>
      <c r="B1042897" s="9"/>
    </row>
    <row r="1042898" customHeight="1" spans="1:2">
      <c r="A1042898" s="9"/>
      <c r="B1042898" s="9"/>
    </row>
    <row r="1042899" customHeight="1" spans="1:2">
      <c r="A1042899" s="9"/>
      <c r="B1042899" s="9"/>
    </row>
    <row r="1042900" customHeight="1" spans="1:2">
      <c r="A1042900" s="9"/>
      <c r="B1042900" s="9"/>
    </row>
    <row r="1042901" customHeight="1" spans="1:2">
      <c r="A1042901" s="9"/>
      <c r="B1042901" s="9"/>
    </row>
    <row r="1042902" customHeight="1" spans="1:2">
      <c r="A1042902" s="9"/>
      <c r="B1042902" s="9"/>
    </row>
    <row r="1042903" customHeight="1" spans="1:2">
      <c r="A1042903" s="9"/>
      <c r="B1042903" s="9"/>
    </row>
    <row r="1042904" customHeight="1" spans="1:2">
      <c r="A1042904" s="9"/>
      <c r="B1042904" s="9"/>
    </row>
    <row r="1042905" customHeight="1" spans="1:2">
      <c r="A1042905" s="9"/>
      <c r="B1042905" s="9"/>
    </row>
    <row r="1042906" customHeight="1" spans="1:2">
      <c r="A1042906" s="9"/>
      <c r="B1042906" s="9"/>
    </row>
    <row r="1042907" customHeight="1" spans="1:2">
      <c r="A1042907" s="9"/>
      <c r="B1042907" s="9"/>
    </row>
    <row r="1042908" customHeight="1" spans="1:2">
      <c r="A1042908" s="9"/>
      <c r="B1042908" s="9"/>
    </row>
    <row r="1042909" customHeight="1" spans="1:2">
      <c r="A1042909" s="9"/>
      <c r="B1042909" s="9"/>
    </row>
    <row r="1042910" customHeight="1" spans="1:2">
      <c r="A1042910" s="9"/>
      <c r="B1042910" s="9"/>
    </row>
    <row r="1042911" customHeight="1" spans="1:2">
      <c r="A1042911" s="9"/>
      <c r="B1042911" s="9"/>
    </row>
    <row r="1042912" customHeight="1" spans="1:2">
      <c r="A1042912" s="9"/>
      <c r="B1042912" s="9"/>
    </row>
    <row r="1042913" customHeight="1" spans="1:2">
      <c r="A1042913" s="9"/>
      <c r="B1042913" s="9"/>
    </row>
    <row r="1042914" customHeight="1" spans="1:2">
      <c r="A1042914" s="9"/>
      <c r="B1042914" s="9"/>
    </row>
    <row r="1042915" customHeight="1" spans="1:2">
      <c r="A1042915" s="9"/>
      <c r="B1042915" s="9"/>
    </row>
    <row r="1042916" customHeight="1" spans="1:2">
      <c r="A1042916" s="9"/>
      <c r="B1042916" s="9"/>
    </row>
    <row r="1042917" customHeight="1" spans="1:2">
      <c r="A1042917" s="9"/>
      <c r="B1042917" s="9"/>
    </row>
    <row r="1042918" customHeight="1" spans="1:2">
      <c r="A1042918" s="9"/>
      <c r="B1042918" s="9"/>
    </row>
    <row r="1042919" customHeight="1" spans="1:2">
      <c r="A1042919" s="9"/>
      <c r="B1042919" s="9"/>
    </row>
    <row r="1042920" customHeight="1" spans="1:2">
      <c r="A1042920" s="9"/>
      <c r="B1042920" s="9"/>
    </row>
    <row r="1042921" customHeight="1" spans="1:2">
      <c r="A1042921" s="9"/>
      <c r="B1042921" s="9"/>
    </row>
    <row r="1042922" customHeight="1" spans="1:2">
      <c r="A1042922" s="9"/>
      <c r="B1042922" s="9"/>
    </row>
    <row r="1042923" customHeight="1" spans="1:2">
      <c r="A1042923" s="9"/>
      <c r="B1042923" s="9"/>
    </row>
    <row r="1042924" customHeight="1" spans="1:2">
      <c r="A1042924" s="9"/>
      <c r="B1042924" s="9"/>
    </row>
    <row r="1042925" customHeight="1" spans="1:2">
      <c r="A1042925" s="9"/>
      <c r="B1042925" s="9"/>
    </row>
    <row r="1042926" customHeight="1" spans="1:2">
      <c r="A1042926" s="9"/>
      <c r="B1042926" s="9"/>
    </row>
    <row r="1042927" customHeight="1" spans="1:2">
      <c r="A1042927" s="9"/>
      <c r="B1042927" s="9"/>
    </row>
    <row r="1042928" customHeight="1" spans="1:2">
      <c r="A1042928" s="9"/>
      <c r="B1042928" s="9"/>
    </row>
    <row r="1042929" customHeight="1" spans="1:2">
      <c r="A1042929" s="9"/>
      <c r="B1042929" s="9"/>
    </row>
    <row r="1042930" customHeight="1" spans="1:2">
      <c r="A1042930" s="9"/>
      <c r="B1042930" s="9"/>
    </row>
    <row r="1042931" customHeight="1" spans="1:2">
      <c r="A1042931" s="9"/>
      <c r="B1042931" s="9"/>
    </row>
    <row r="1042932" customHeight="1" spans="1:2">
      <c r="A1042932" s="9"/>
      <c r="B1042932" s="9"/>
    </row>
    <row r="1042933" customHeight="1" spans="1:2">
      <c r="A1042933" s="9"/>
      <c r="B1042933" s="9"/>
    </row>
    <row r="1042934" customHeight="1" spans="1:2">
      <c r="A1042934" s="9"/>
      <c r="B1042934" s="9"/>
    </row>
    <row r="1042935" customHeight="1" spans="1:2">
      <c r="A1042935" s="9"/>
      <c r="B1042935" s="9"/>
    </row>
    <row r="1042936" customHeight="1" spans="1:2">
      <c r="A1042936" s="9"/>
      <c r="B1042936" s="9"/>
    </row>
    <row r="1042937" customHeight="1" spans="1:2">
      <c r="A1042937" s="9"/>
      <c r="B1042937" s="9"/>
    </row>
    <row r="1042938" customHeight="1" spans="1:2">
      <c r="A1042938" s="9"/>
      <c r="B1042938" s="9"/>
    </row>
    <row r="1042939" customHeight="1" spans="1:2">
      <c r="A1042939" s="9"/>
      <c r="B1042939" s="9"/>
    </row>
    <row r="1042940" customHeight="1" spans="1:2">
      <c r="A1042940" s="9"/>
      <c r="B1042940" s="9"/>
    </row>
    <row r="1042941" customHeight="1" spans="1:2">
      <c r="A1042941" s="9"/>
      <c r="B1042941" s="9"/>
    </row>
    <row r="1042942" customHeight="1" spans="1:2">
      <c r="A1042942" s="9"/>
      <c r="B1042942" s="9"/>
    </row>
    <row r="1042943" customHeight="1" spans="1:2">
      <c r="A1042943" s="9"/>
      <c r="B1042943" s="9"/>
    </row>
    <row r="1042944" customHeight="1" spans="1:2">
      <c r="A1042944" s="9"/>
      <c r="B1042944" s="9"/>
    </row>
    <row r="1042945" customHeight="1" spans="1:2">
      <c r="A1042945" s="9"/>
      <c r="B1042945" s="9"/>
    </row>
    <row r="1042946" customHeight="1" spans="1:2">
      <c r="A1042946" s="9"/>
      <c r="B1042946" s="9"/>
    </row>
    <row r="1042947" customHeight="1" spans="1:2">
      <c r="A1042947" s="9"/>
      <c r="B1042947" s="9"/>
    </row>
    <row r="1042948" customHeight="1" spans="1:2">
      <c r="A1042948" s="9"/>
      <c r="B1042948" s="9"/>
    </row>
    <row r="1042949" customHeight="1" spans="1:2">
      <c r="A1042949" s="9"/>
      <c r="B1042949" s="9"/>
    </row>
    <row r="1042950" customHeight="1" spans="1:2">
      <c r="A1042950" s="9"/>
      <c r="B1042950" s="9"/>
    </row>
    <row r="1042951" customHeight="1" spans="1:2">
      <c r="A1042951" s="9"/>
      <c r="B1042951" s="9"/>
    </row>
    <row r="1042952" customHeight="1" spans="1:2">
      <c r="A1042952" s="9"/>
      <c r="B1042952" s="9"/>
    </row>
    <row r="1042953" customHeight="1" spans="1:2">
      <c r="A1042953" s="9"/>
      <c r="B1042953" s="9"/>
    </row>
    <row r="1042954" customHeight="1" spans="1:2">
      <c r="A1042954" s="9"/>
      <c r="B1042954" s="9"/>
    </row>
    <row r="1042955" customHeight="1" spans="1:2">
      <c r="A1042955" s="9"/>
      <c r="B1042955" s="9"/>
    </row>
    <row r="1042956" customHeight="1" spans="1:2">
      <c r="A1042956" s="9"/>
      <c r="B1042956" s="9"/>
    </row>
    <row r="1042957" customHeight="1" spans="1:2">
      <c r="A1042957" s="9"/>
      <c r="B1042957" s="9"/>
    </row>
    <row r="1042958" customHeight="1" spans="1:2">
      <c r="A1042958" s="9"/>
      <c r="B1042958" s="9"/>
    </row>
    <row r="1042959" customHeight="1" spans="1:2">
      <c r="A1042959" s="9"/>
      <c r="B1042959" s="9"/>
    </row>
    <row r="1042960" customHeight="1" spans="1:2">
      <c r="A1042960" s="9"/>
      <c r="B1042960" s="9"/>
    </row>
    <row r="1042961" customHeight="1" spans="1:2">
      <c r="A1042961" s="9"/>
      <c r="B1042961" s="9"/>
    </row>
    <row r="1042962" customHeight="1" spans="1:2">
      <c r="A1042962" s="9"/>
      <c r="B1042962" s="9"/>
    </row>
    <row r="1042963" customHeight="1" spans="1:2">
      <c r="A1042963" s="9"/>
      <c r="B1042963" s="9"/>
    </row>
    <row r="1042964" customHeight="1" spans="1:2">
      <c r="A1042964" s="9"/>
      <c r="B1042964" s="9"/>
    </row>
    <row r="1042965" customHeight="1" spans="1:2">
      <c r="A1042965" s="9"/>
      <c r="B1042965" s="9"/>
    </row>
    <row r="1042966" customHeight="1" spans="1:2">
      <c r="A1042966" s="9"/>
      <c r="B1042966" s="9"/>
    </row>
    <row r="1042967" customHeight="1" spans="1:2">
      <c r="A1042967" s="9"/>
      <c r="B1042967" s="9"/>
    </row>
    <row r="1042968" customHeight="1" spans="1:2">
      <c r="A1042968" s="9"/>
      <c r="B1042968" s="9"/>
    </row>
    <row r="1042969" customHeight="1" spans="1:2">
      <c r="A1042969" s="9"/>
      <c r="B1042969" s="9"/>
    </row>
    <row r="1042970" customHeight="1" spans="1:2">
      <c r="A1042970" s="9"/>
      <c r="B1042970" s="9"/>
    </row>
    <row r="1042971" customHeight="1" spans="1:2">
      <c r="A1042971" s="9"/>
      <c r="B1042971" s="9"/>
    </row>
    <row r="1042972" customHeight="1" spans="1:2">
      <c r="A1042972" s="9"/>
      <c r="B1042972" s="9"/>
    </row>
    <row r="1042973" customHeight="1" spans="1:2">
      <c r="A1042973" s="9"/>
      <c r="B1042973" s="9"/>
    </row>
    <row r="1042974" customHeight="1" spans="1:2">
      <c r="A1042974" s="9"/>
      <c r="B1042974" s="9"/>
    </row>
    <row r="1042975" customHeight="1" spans="1:2">
      <c r="A1042975" s="9"/>
      <c r="B1042975" s="9"/>
    </row>
    <row r="1042976" customHeight="1" spans="1:2">
      <c r="A1042976" s="9"/>
      <c r="B1042976" s="9"/>
    </row>
    <row r="1042977" customHeight="1" spans="1:2">
      <c r="A1042977" s="9"/>
      <c r="B1042977" s="9"/>
    </row>
    <row r="1042978" customHeight="1" spans="1:2">
      <c r="A1042978" s="9"/>
      <c r="B1042978" s="9"/>
    </row>
    <row r="1042979" customHeight="1" spans="1:2">
      <c r="A1042979" s="9"/>
      <c r="B1042979" s="9"/>
    </row>
    <row r="1042980" customHeight="1" spans="1:2">
      <c r="A1042980" s="9"/>
      <c r="B1042980" s="9"/>
    </row>
    <row r="1042981" customHeight="1" spans="1:2">
      <c r="A1042981" s="9"/>
      <c r="B1042981" s="9"/>
    </row>
    <row r="1042982" customHeight="1" spans="1:2">
      <c r="A1042982" s="9"/>
      <c r="B1042982" s="9"/>
    </row>
    <row r="1042983" customHeight="1" spans="1:2">
      <c r="A1042983" s="9"/>
      <c r="B1042983" s="9"/>
    </row>
    <row r="1042984" customHeight="1" spans="1:2">
      <c r="A1042984" s="9"/>
      <c r="B1042984" s="9"/>
    </row>
    <row r="1042985" customHeight="1" spans="1:2">
      <c r="A1042985" s="9"/>
      <c r="B1042985" s="9"/>
    </row>
    <row r="1042986" customHeight="1" spans="1:2">
      <c r="A1042986" s="9"/>
      <c r="B1042986" s="9"/>
    </row>
    <row r="1042987" customHeight="1" spans="1:2">
      <c r="A1042987" s="9"/>
      <c r="B1042987" s="9"/>
    </row>
    <row r="1042988" customHeight="1" spans="1:2">
      <c r="A1042988" s="9"/>
      <c r="B1042988" s="9"/>
    </row>
    <row r="1042989" customHeight="1" spans="1:2">
      <c r="A1042989" s="9"/>
      <c r="B1042989" s="9"/>
    </row>
    <row r="1042990" customHeight="1" spans="1:2">
      <c r="A1042990" s="9"/>
      <c r="B1042990" s="9"/>
    </row>
    <row r="1042991" customHeight="1" spans="1:2">
      <c r="A1042991" s="9"/>
      <c r="B1042991" s="9"/>
    </row>
    <row r="1042992" customHeight="1" spans="1:2">
      <c r="A1042992" s="9"/>
      <c r="B1042992" s="9"/>
    </row>
    <row r="1042993" customHeight="1" spans="1:2">
      <c r="A1042993" s="9"/>
      <c r="B1042993" s="9"/>
    </row>
    <row r="1042994" customHeight="1" spans="1:2">
      <c r="A1042994" s="9"/>
      <c r="B1042994" s="9"/>
    </row>
    <row r="1042995" customHeight="1" spans="1:2">
      <c r="A1042995" s="9"/>
      <c r="B1042995" s="9"/>
    </row>
    <row r="1042996" customHeight="1" spans="1:2">
      <c r="A1042996" s="9"/>
      <c r="B1042996" s="9"/>
    </row>
    <row r="1042997" customHeight="1" spans="1:2">
      <c r="A1042997" s="9"/>
      <c r="B1042997" s="9"/>
    </row>
    <row r="1042998" customHeight="1" spans="1:2">
      <c r="A1042998" s="9"/>
      <c r="B1042998" s="9"/>
    </row>
    <row r="1042999" customHeight="1" spans="1:2">
      <c r="A1042999" s="9"/>
      <c r="B1042999" s="9"/>
    </row>
    <row r="1043000" customHeight="1" spans="1:2">
      <c r="A1043000" s="9"/>
      <c r="B1043000" s="9"/>
    </row>
    <row r="1043001" customHeight="1" spans="1:2">
      <c r="A1043001" s="9"/>
      <c r="B1043001" s="9"/>
    </row>
    <row r="1043002" customHeight="1" spans="1:2">
      <c r="A1043002" s="9"/>
      <c r="B1043002" s="9"/>
    </row>
    <row r="1043003" customHeight="1" spans="1:2">
      <c r="A1043003" s="9"/>
      <c r="B1043003" s="9"/>
    </row>
    <row r="1043004" customHeight="1" spans="1:2">
      <c r="A1043004" s="9"/>
      <c r="B1043004" s="9"/>
    </row>
    <row r="1043005" customHeight="1" spans="1:2">
      <c r="A1043005" s="9"/>
      <c r="B1043005" s="9"/>
    </row>
    <row r="1043006" customHeight="1" spans="1:2">
      <c r="A1043006" s="9"/>
      <c r="B1043006" s="9"/>
    </row>
    <row r="1043007" customHeight="1" spans="1:2">
      <c r="A1043007" s="9"/>
      <c r="B1043007" s="9"/>
    </row>
    <row r="1043008" customHeight="1" spans="1:2">
      <c r="A1043008" s="9"/>
      <c r="B1043008" s="9"/>
    </row>
    <row r="1043009" customHeight="1" spans="1:2">
      <c r="A1043009" s="9"/>
      <c r="B1043009" s="9"/>
    </row>
    <row r="1043010" customHeight="1" spans="1:2">
      <c r="A1043010" s="9"/>
      <c r="B1043010" s="9"/>
    </row>
    <row r="1043011" customHeight="1" spans="1:2">
      <c r="A1043011" s="9"/>
      <c r="B1043011" s="9"/>
    </row>
    <row r="1043012" customHeight="1" spans="1:2">
      <c r="A1043012" s="9"/>
      <c r="B1043012" s="9"/>
    </row>
    <row r="1043013" customHeight="1" spans="1:2">
      <c r="A1043013" s="9"/>
      <c r="B1043013" s="9"/>
    </row>
    <row r="1043014" customHeight="1" spans="1:2">
      <c r="A1043014" s="9"/>
      <c r="B1043014" s="9"/>
    </row>
    <row r="1043015" customHeight="1" spans="1:2">
      <c r="A1043015" s="9"/>
      <c r="B1043015" s="9"/>
    </row>
    <row r="1043016" customHeight="1" spans="1:2">
      <c r="A1043016" s="9"/>
      <c r="B1043016" s="9"/>
    </row>
    <row r="1043017" customHeight="1" spans="1:2">
      <c r="A1043017" s="9"/>
      <c r="B1043017" s="9"/>
    </row>
    <row r="1043018" customHeight="1" spans="1:2">
      <c r="A1043018" s="9"/>
      <c r="B1043018" s="9"/>
    </row>
    <row r="1043019" customHeight="1" spans="1:2">
      <c r="A1043019" s="9"/>
      <c r="B1043019" s="9"/>
    </row>
    <row r="1043020" customHeight="1" spans="1:2">
      <c r="A1043020" s="9"/>
      <c r="B1043020" s="9"/>
    </row>
    <row r="1043021" customHeight="1" spans="1:2">
      <c r="A1043021" s="9"/>
      <c r="B1043021" s="9"/>
    </row>
    <row r="1043022" customHeight="1" spans="1:2">
      <c r="A1043022" s="9"/>
      <c r="B1043022" s="9"/>
    </row>
    <row r="1043023" customHeight="1" spans="1:2">
      <c r="A1043023" s="9"/>
      <c r="B1043023" s="9"/>
    </row>
    <row r="1043024" customHeight="1" spans="1:2">
      <c r="A1043024" s="9"/>
      <c r="B1043024" s="9"/>
    </row>
    <row r="1043025" customHeight="1" spans="1:2">
      <c r="A1043025" s="9"/>
      <c r="B1043025" s="9"/>
    </row>
    <row r="1043026" customHeight="1" spans="1:2">
      <c r="A1043026" s="9"/>
      <c r="B1043026" s="9"/>
    </row>
    <row r="1043027" customHeight="1" spans="1:2">
      <c r="A1043027" s="9"/>
      <c r="B1043027" s="9"/>
    </row>
    <row r="1043028" customHeight="1" spans="1:2">
      <c r="A1043028" s="9"/>
      <c r="B1043028" s="9"/>
    </row>
    <row r="1043029" customHeight="1" spans="1:2">
      <c r="A1043029" s="9"/>
      <c r="B1043029" s="9"/>
    </row>
    <row r="1043030" customHeight="1" spans="1:2">
      <c r="A1043030" s="9"/>
      <c r="B1043030" s="9"/>
    </row>
    <row r="1043031" customHeight="1" spans="1:2">
      <c r="A1043031" s="9"/>
      <c r="B1043031" s="9"/>
    </row>
    <row r="1043032" customHeight="1" spans="1:2">
      <c r="A1043032" s="9"/>
      <c r="B1043032" s="9"/>
    </row>
    <row r="1043033" customHeight="1" spans="1:2">
      <c r="A1043033" s="9"/>
      <c r="B1043033" s="9"/>
    </row>
    <row r="1043034" customHeight="1" spans="1:2">
      <c r="A1043034" s="9"/>
      <c r="B1043034" s="9"/>
    </row>
    <row r="1043035" customHeight="1" spans="1:2">
      <c r="A1043035" s="9"/>
      <c r="B1043035" s="9"/>
    </row>
    <row r="1043036" customHeight="1" spans="1:2">
      <c r="A1043036" s="9"/>
      <c r="B1043036" s="9"/>
    </row>
    <row r="1043037" customHeight="1" spans="1:2">
      <c r="A1043037" s="9"/>
      <c r="B1043037" s="9"/>
    </row>
    <row r="1043038" customHeight="1" spans="1:2">
      <c r="A1043038" s="9"/>
      <c r="B1043038" s="9"/>
    </row>
    <row r="1043039" customHeight="1" spans="1:2">
      <c r="A1043039" s="9"/>
      <c r="B1043039" s="9"/>
    </row>
    <row r="1043040" customHeight="1" spans="1:2">
      <c r="A1043040" s="9"/>
      <c r="B1043040" s="9"/>
    </row>
    <row r="1043041" customHeight="1" spans="1:2">
      <c r="A1043041" s="9"/>
      <c r="B1043041" s="9"/>
    </row>
    <row r="1043042" customHeight="1" spans="1:2">
      <c r="A1043042" s="9"/>
      <c r="B1043042" s="9"/>
    </row>
    <row r="1043043" customHeight="1" spans="1:2">
      <c r="A1043043" s="9"/>
      <c r="B1043043" s="9"/>
    </row>
    <row r="1043044" customHeight="1" spans="1:2">
      <c r="A1043044" s="9"/>
      <c r="B1043044" s="9"/>
    </row>
    <row r="1043045" customHeight="1" spans="1:2">
      <c r="A1043045" s="9"/>
      <c r="B1043045" s="9"/>
    </row>
    <row r="1043046" customHeight="1" spans="1:2">
      <c r="A1043046" s="9"/>
      <c r="B1043046" s="9"/>
    </row>
    <row r="1043047" customHeight="1" spans="1:2">
      <c r="A1043047" s="9"/>
      <c r="B1043047" s="9"/>
    </row>
    <row r="1043048" customHeight="1" spans="1:2">
      <c r="A1043048" s="9"/>
      <c r="B1043048" s="9"/>
    </row>
    <row r="1043049" customHeight="1" spans="1:2">
      <c r="A1043049" s="9"/>
      <c r="B1043049" s="9"/>
    </row>
    <row r="1043050" customHeight="1" spans="1:2">
      <c r="A1043050" s="9"/>
      <c r="B1043050" s="9"/>
    </row>
    <row r="1043051" customHeight="1" spans="1:2">
      <c r="A1043051" s="9"/>
      <c r="B1043051" s="9"/>
    </row>
    <row r="1043052" customHeight="1" spans="1:2">
      <c r="A1043052" s="9"/>
      <c r="B1043052" s="9"/>
    </row>
    <row r="1043053" customHeight="1" spans="1:2">
      <c r="A1043053" s="9"/>
      <c r="B1043053" s="9"/>
    </row>
    <row r="1043054" customHeight="1" spans="1:2">
      <c r="A1043054" s="9"/>
      <c r="B1043054" s="9"/>
    </row>
    <row r="1043055" customHeight="1" spans="1:2">
      <c r="A1043055" s="9"/>
      <c r="B1043055" s="9"/>
    </row>
    <row r="1043056" customHeight="1" spans="1:2">
      <c r="A1043056" s="9"/>
      <c r="B1043056" s="9"/>
    </row>
    <row r="1043057" customHeight="1" spans="1:2">
      <c r="A1043057" s="9"/>
      <c r="B1043057" s="9"/>
    </row>
    <row r="1043058" customHeight="1" spans="1:2">
      <c r="A1043058" s="9"/>
      <c r="B1043058" s="9"/>
    </row>
    <row r="1043059" customHeight="1" spans="1:2">
      <c r="A1043059" s="9"/>
      <c r="B1043059" s="9"/>
    </row>
    <row r="1043060" customHeight="1" spans="1:2">
      <c r="A1043060" s="9"/>
      <c r="B1043060" s="9"/>
    </row>
    <row r="1043061" customHeight="1" spans="1:2">
      <c r="A1043061" s="9"/>
      <c r="B1043061" s="9"/>
    </row>
    <row r="1043062" customHeight="1" spans="1:2">
      <c r="A1043062" s="9"/>
      <c r="B1043062" s="9"/>
    </row>
    <row r="1043063" customHeight="1" spans="1:2">
      <c r="A1043063" s="9"/>
      <c r="B1043063" s="9"/>
    </row>
    <row r="1043064" customHeight="1" spans="1:2">
      <c r="A1043064" s="9"/>
      <c r="B1043064" s="9"/>
    </row>
    <row r="1043065" customHeight="1" spans="1:2">
      <c r="A1043065" s="9"/>
      <c r="B1043065" s="9"/>
    </row>
    <row r="1043066" customHeight="1" spans="1:2">
      <c r="A1043066" s="9"/>
      <c r="B1043066" s="9"/>
    </row>
    <row r="1043067" customHeight="1" spans="1:2">
      <c r="A1043067" s="9"/>
      <c r="B1043067" s="9"/>
    </row>
    <row r="1043068" customHeight="1" spans="1:2">
      <c r="A1043068" s="9"/>
      <c r="B1043068" s="9"/>
    </row>
    <row r="1043069" customHeight="1" spans="1:2">
      <c r="A1043069" s="9"/>
      <c r="B1043069" s="9"/>
    </row>
    <row r="1043070" customHeight="1" spans="1:2">
      <c r="A1043070" s="9"/>
      <c r="B1043070" s="9"/>
    </row>
    <row r="1043071" customHeight="1" spans="1:2">
      <c r="A1043071" s="9"/>
      <c r="B1043071" s="9"/>
    </row>
    <row r="1043072" customHeight="1" spans="1:2">
      <c r="A1043072" s="9"/>
      <c r="B1043072" s="9"/>
    </row>
    <row r="1043073" customHeight="1" spans="1:2">
      <c r="A1043073" s="9"/>
      <c r="B1043073" s="9"/>
    </row>
    <row r="1043074" customHeight="1" spans="1:2">
      <c r="A1043074" s="9"/>
      <c r="B1043074" s="9"/>
    </row>
    <row r="1043075" customHeight="1" spans="1:2">
      <c r="A1043075" s="9"/>
      <c r="B1043075" s="9"/>
    </row>
    <row r="1043076" customHeight="1" spans="1:2">
      <c r="A1043076" s="9"/>
      <c r="B1043076" s="9"/>
    </row>
    <row r="1043077" customHeight="1" spans="1:2">
      <c r="A1043077" s="9"/>
      <c r="B1043077" s="9"/>
    </row>
    <row r="1043078" customHeight="1" spans="1:2">
      <c r="A1043078" s="9"/>
      <c r="B1043078" s="9"/>
    </row>
    <row r="1043079" customHeight="1" spans="1:2">
      <c r="A1043079" s="9"/>
      <c r="B1043079" s="9"/>
    </row>
    <row r="1043080" customHeight="1" spans="1:2">
      <c r="A1043080" s="9"/>
      <c r="B1043080" s="9"/>
    </row>
    <row r="1043081" customHeight="1" spans="1:2">
      <c r="A1043081" s="9"/>
      <c r="B1043081" s="9"/>
    </row>
    <row r="1043082" customHeight="1" spans="1:2">
      <c r="A1043082" s="9"/>
      <c r="B1043082" s="9"/>
    </row>
    <row r="1043083" customHeight="1" spans="1:2">
      <c r="A1043083" s="9"/>
      <c r="B1043083" s="9"/>
    </row>
    <row r="1043084" customHeight="1" spans="1:2">
      <c r="A1043084" s="9"/>
      <c r="B1043084" s="9"/>
    </row>
    <row r="1043085" customHeight="1" spans="1:2">
      <c r="A1043085" s="9"/>
      <c r="B1043085" s="9"/>
    </row>
    <row r="1043086" customHeight="1" spans="1:2">
      <c r="A1043086" s="9"/>
      <c r="B1043086" s="9"/>
    </row>
    <row r="1043087" customHeight="1" spans="1:2">
      <c r="A1043087" s="9"/>
      <c r="B1043087" s="9"/>
    </row>
    <row r="1043088" customHeight="1" spans="1:2">
      <c r="A1043088" s="9"/>
      <c r="B1043088" s="9"/>
    </row>
    <row r="1043089" customHeight="1" spans="1:2">
      <c r="A1043089" s="9"/>
      <c r="B1043089" s="9"/>
    </row>
    <row r="1043090" customHeight="1" spans="1:2">
      <c r="A1043090" s="9"/>
      <c r="B1043090" s="9"/>
    </row>
    <row r="1043091" customHeight="1" spans="1:2">
      <c r="A1043091" s="9"/>
      <c r="B1043091" s="9"/>
    </row>
    <row r="1043092" customHeight="1" spans="1:2">
      <c r="A1043092" s="9"/>
      <c r="B1043092" s="9"/>
    </row>
    <row r="1043093" customHeight="1" spans="1:2">
      <c r="A1043093" s="9"/>
      <c r="B1043093" s="9"/>
    </row>
    <row r="1043094" customHeight="1" spans="1:2">
      <c r="A1043094" s="9"/>
      <c r="B1043094" s="9"/>
    </row>
    <row r="1043095" customHeight="1" spans="1:2">
      <c r="A1043095" s="9"/>
      <c r="B1043095" s="9"/>
    </row>
    <row r="1043096" customHeight="1" spans="1:2">
      <c r="A1043096" s="9"/>
      <c r="B1043096" s="9"/>
    </row>
    <row r="1043097" customHeight="1" spans="1:2">
      <c r="A1043097" s="9"/>
      <c r="B1043097" s="9"/>
    </row>
    <row r="1043098" customHeight="1" spans="1:2">
      <c r="A1043098" s="9"/>
      <c r="B1043098" s="9"/>
    </row>
    <row r="1043099" customHeight="1" spans="1:2">
      <c r="A1043099" s="9"/>
      <c r="B1043099" s="9"/>
    </row>
    <row r="1043100" customHeight="1" spans="1:2">
      <c r="A1043100" s="9"/>
      <c r="B1043100" s="9"/>
    </row>
    <row r="1043101" customHeight="1" spans="1:2">
      <c r="A1043101" s="9"/>
      <c r="B1043101" s="9"/>
    </row>
    <row r="1043102" customHeight="1" spans="1:2">
      <c r="A1043102" s="9"/>
      <c r="B1043102" s="9"/>
    </row>
    <row r="1043103" customHeight="1" spans="1:2">
      <c r="A1043103" s="9"/>
      <c r="B1043103" s="9"/>
    </row>
    <row r="1043104" customHeight="1" spans="1:2">
      <c r="A1043104" s="9"/>
      <c r="B1043104" s="9"/>
    </row>
    <row r="1043105" customHeight="1" spans="1:2">
      <c r="A1043105" s="9"/>
      <c r="B1043105" s="9"/>
    </row>
    <row r="1043106" customHeight="1" spans="1:2">
      <c r="A1043106" s="9"/>
      <c r="B1043106" s="9"/>
    </row>
    <row r="1043107" customHeight="1" spans="1:2">
      <c r="A1043107" s="9"/>
      <c r="B1043107" s="9"/>
    </row>
    <row r="1043108" customHeight="1" spans="1:2">
      <c r="A1043108" s="9"/>
      <c r="B1043108" s="9"/>
    </row>
    <row r="1043109" customHeight="1" spans="1:2">
      <c r="A1043109" s="9"/>
      <c r="B1043109" s="9"/>
    </row>
    <row r="1043110" customHeight="1" spans="1:2">
      <c r="A1043110" s="9"/>
      <c r="B1043110" s="9"/>
    </row>
    <row r="1043111" customHeight="1" spans="1:2">
      <c r="A1043111" s="9"/>
      <c r="B1043111" s="9"/>
    </row>
    <row r="1043112" customHeight="1" spans="1:2">
      <c r="A1043112" s="9"/>
      <c r="B1043112" s="9"/>
    </row>
    <row r="1043113" customHeight="1" spans="1:2">
      <c r="A1043113" s="9"/>
      <c r="B1043113" s="9"/>
    </row>
    <row r="1043114" customHeight="1" spans="1:2">
      <c r="A1043114" s="9"/>
      <c r="B1043114" s="9"/>
    </row>
    <row r="1043115" customHeight="1" spans="1:2">
      <c r="A1043115" s="9"/>
      <c r="B1043115" s="9"/>
    </row>
    <row r="1043116" customHeight="1" spans="1:2">
      <c r="A1043116" s="9"/>
      <c r="B1043116" s="9"/>
    </row>
    <row r="1043117" customHeight="1" spans="1:2">
      <c r="A1043117" s="9"/>
      <c r="B1043117" s="9"/>
    </row>
    <row r="1043118" customHeight="1" spans="1:2">
      <c r="A1043118" s="9"/>
      <c r="B1043118" s="9"/>
    </row>
    <row r="1043119" customHeight="1" spans="1:2">
      <c r="A1043119" s="9"/>
      <c r="B1043119" s="9"/>
    </row>
    <row r="1043120" customHeight="1" spans="1:2">
      <c r="A1043120" s="9"/>
      <c r="B1043120" s="9"/>
    </row>
    <row r="1043121" customHeight="1" spans="1:2">
      <c r="A1043121" s="9"/>
      <c r="B1043121" s="9"/>
    </row>
    <row r="1043122" customHeight="1" spans="1:2">
      <c r="A1043122" s="9"/>
      <c r="B1043122" s="9"/>
    </row>
    <row r="1043123" customHeight="1" spans="1:2">
      <c r="A1043123" s="9"/>
      <c r="B1043123" s="9"/>
    </row>
    <row r="1043124" customHeight="1" spans="1:2">
      <c r="A1043124" s="9"/>
      <c r="B1043124" s="9"/>
    </row>
    <row r="1043125" customHeight="1" spans="1:2">
      <c r="A1043125" s="9"/>
      <c r="B1043125" s="9"/>
    </row>
    <row r="1043126" customHeight="1" spans="1:2">
      <c r="A1043126" s="9"/>
      <c r="B1043126" s="9"/>
    </row>
    <row r="1043127" customHeight="1" spans="1:2">
      <c r="A1043127" s="9"/>
      <c r="B1043127" s="9"/>
    </row>
    <row r="1043128" customHeight="1" spans="1:2">
      <c r="A1043128" s="9"/>
      <c r="B1043128" s="9"/>
    </row>
    <row r="1043129" customHeight="1" spans="1:2">
      <c r="A1043129" s="9"/>
      <c r="B1043129" s="9"/>
    </row>
    <row r="1043130" customHeight="1" spans="1:2">
      <c r="A1043130" s="9"/>
      <c r="B1043130" s="9"/>
    </row>
    <row r="1043131" customHeight="1" spans="1:2">
      <c r="A1043131" s="9"/>
      <c r="B1043131" s="9"/>
    </row>
    <row r="1043132" customHeight="1" spans="1:2">
      <c r="A1043132" s="9"/>
      <c r="B1043132" s="9"/>
    </row>
    <row r="1043133" customHeight="1" spans="1:2">
      <c r="A1043133" s="9"/>
      <c r="B1043133" s="9"/>
    </row>
    <row r="1043134" customHeight="1" spans="1:2">
      <c r="A1043134" s="9"/>
      <c r="B1043134" s="9"/>
    </row>
    <row r="1043135" customHeight="1" spans="1:2">
      <c r="A1043135" s="9"/>
      <c r="B1043135" s="9"/>
    </row>
    <row r="1043136" customHeight="1" spans="1:2">
      <c r="A1043136" s="9"/>
      <c r="B1043136" s="9"/>
    </row>
    <row r="1043137" customHeight="1" spans="1:2">
      <c r="A1043137" s="9"/>
      <c r="B1043137" s="9"/>
    </row>
    <row r="1043138" customHeight="1" spans="1:2">
      <c r="A1043138" s="9"/>
      <c r="B1043138" s="9"/>
    </row>
    <row r="1043139" customHeight="1" spans="1:2">
      <c r="A1043139" s="9"/>
      <c r="B1043139" s="9"/>
    </row>
    <row r="1043140" customHeight="1" spans="1:2">
      <c r="A1043140" s="9"/>
      <c r="B1043140" s="9"/>
    </row>
    <row r="1043141" customHeight="1" spans="1:2">
      <c r="A1043141" s="9"/>
      <c r="B1043141" s="9"/>
    </row>
    <row r="1043142" customHeight="1" spans="1:2">
      <c r="A1043142" s="9"/>
      <c r="B1043142" s="9"/>
    </row>
    <row r="1043143" customHeight="1" spans="1:2">
      <c r="A1043143" s="9"/>
      <c r="B1043143" s="9"/>
    </row>
    <row r="1043144" customHeight="1" spans="1:2">
      <c r="A1043144" s="9"/>
      <c r="B1043144" s="9"/>
    </row>
    <row r="1043145" customHeight="1" spans="1:2">
      <c r="A1043145" s="9"/>
      <c r="B1043145" s="9"/>
    </row>
    <row r="1043146" customHeight="1" spans="1:2">
      <c r="A1043146" s="9"/>
      <c r="B1043146" s="9"/>
    </row>
    <row r="1043147" customHeight="1" spans="1:2">
      <c r="A1043147" s="9"/>
      <c r="B1043147" s="9"/>
    </row>
    <row r="1043148" customHeight="1" spans="1:2">
      <c r="A1043148" s="9"/>
      <c r="B1043148" s="9"/>
    </row>
    <row r="1043149" customHeight="1" spans="1:2">
      <c r="A1043149" s="9"/>
      <c r="B1043149" s="9"/>
    </row>
    <row r="1043150" customHeight="1" spans="1:2">
      <c r="A1043150" s="9"/>
      <c r="B1043150" s="9"/>
    </row>
    <row r="1043151" customHeight="1" spans="1:2">
      <c r="A1043151" s="9"/>
      <c r="B1043151" s="9"/>
    </row>
    <row r="1043152" customHeight="1" spans="1:2">
      <c r="A1043152" s="9"/>
      <c r="B1043152" s="9"/>
    </row>
    <row r="1043153" customHeight="1" spans="1:2">
      <c r="A1043153" s="9"/>
      <c r="B1043153" s="9"/>
    </row>
    <row r="1043154" customHeight="1" spans="1:2">
      <c r="A1043154" s="9"/>
      <c r="B1043154" s="9"/>
    </row>
    <row r="1043155" customHeight="1" spans="1:2">
      <c r="A1043155" s="9"/>
      <c r="B1043155" s="9"/>
    </row>
    <row r="1043156" customHeight="1" spans="1:2">
      <c r="A1043156" s="9"/>
      <c r="B1043156" s="9"/>
    </row>
    <row r="1043157" customHeight="1" spans="1:2">
      <c r="A1043157" s="9"/>
      <c r="B1043157" s="9"/>
    </row>
    <row r="1043158" customHeight="1" spans="1:2">
      <c r="A1043158" s="9"/>
      <c r="B1043158" s="9"/>
    </row>
    <row r="1043159" customHeight="1" spans="1:2">
      <c r="A1043159" s="9"/>
      <c r="B1043159" s="9"/>
    </row>
    <row r="1043160" customHeight="1" spans="1:2">
      <c r="A1043160" s="9"/>
      <c r="B1043160" s="9"/>
    </row>
    <row r="1043161" customHeight="1" spans="1:2">
      <c r="A1043161" s="9"/>
      <c r="B1043161" s="9"/>
    </row>
    <row r="1043162" customHeight="1" spans="1:2">
      <c r="A1043162" s="9"/>
      <c r="B1043162" s="9"/>
    </row>
    <row r="1043163" customHeight="1" spans="1:2">
      <c r="A1043163" s="9"/>
      <c r="B1043163" s="9"/>
    </row>
    <row r="1043164" customHeight="1" spans="1:2">
      <c r="A1043164" s="9"/>
      <c r="B1043164" s="9"/>
    </row>
    <row r="1043165" customHeight="1" spans="1:2">
      <c r="A1043165" s="9"/>
      <c r="B1043165" s="9"/>
    </row>
    <row r="1043166" customHeight="1" spans="1:2">
      <c r="A1043166" s="9"/>
      <c r="B1043166" s="9"/>
    </row>
    <row r="1043167" customHeight="1" spans="1:2">
      <c r="A1043167" s="9"/>
      <c r="B1043167" s="9"/>
    </row>
    <row r="1043168" customHeight="1" spans="1:2">
      <c r="A1043168" s="9"/>
      <c r="B1043168" s="9"/>
    </row>
    <row r="1043169" customHeight="1" spans="1:2">
      <c r="A1043169" s="9"/>
      <c r="B1043169" s="9"/>
    </row>
    <row r="1043170" customHeight="1" spans="1:2">
      <c r="A1043170" s="9"/>
      <c r="B1043170" s="9"/>
    </row>
    <row r="1043171" customHeight="1" spans="1:2">
      <c r="A1043171" s="9"/>
      <c r="B1043171" s="9"/>
    </row>
    <row r="1043172" customHeight="1" spans="1:2">
      <c r="A1043172" s="9"/>
      <c r="B1043172" s="9"/>
    </row>
    <row r="1043173" customHeight="1" spans="1:2">
      <c r="A1043173" s="9"/>
      <c r="B1043173" s="9"/>
    </row>
    <row r="1043174" customHeight="1" spans="1:2">
      <c r="A1043174" s="9"/>
      <c r="B1043174" s="9"/>
    </row>
    <row r="1043175" customHeight="1" spans="1:2">
      <c r="A1043175" s="9"/>
      <c r="B1043175" s="9"/>
    </row>
    <row r="1043176" customHeight="1" spans="1:2">
      <c r="A1043176" s="9"/>
      <c r="B1043176" s="9"/>
    </row>
    <row r="1043177" customHeight="1" spans="1:2">
      <c r="A1043177" s="9"/>
      <c r="B1043177" s="9"/>
    </row>
    <row r="1043178" customHeight="1" spans="1:2">
      <c r="A1043178" s="9"/>
      <c r="B1043178" s="9"/>
    </row>
    <row r="1043179" customHeight="1" spans="1:2">
      <c r="A1043179" s="9"/>
      <c r="B1043179" s="9"/>
    </row>
    <row r="1043180" customHeight="1" spans="1:2">
      <c r="A1043180" s="9"/>
      <c r="B1043180" s="9"/>
    </row>
    <row r="1043181" customHeight="1" spans="1:2">
      <c r="A1043181" s="9"/>
      <c r="B1043181" s="9"/>
    </row>
    <row r="1043182" customHeight="1" spans="1:2">
      <c r="A1043182" s="9"/>
      <c r="B1043182" s="9"/>
    </row>
    <row r="1043183" customHeight="1" spans="1:2">
      <c r="A1043183" s="9"/>
      <c r="B1043183" s="9"/>
    </row>
    <row r="1043184" customHeight="1" spans="1:2">
      <c r="A1043184" s="9"/>
      <c r="B1043184" s="9"/>
    </row>
    <row r="1043185" customHeight="1" spans="1:2">
      <c r="A1043185" s="9"/>
      <c r="B1043185" s="9"/>
    </row>
    <row r="1043186" customHeight="1" spans="1:2">
      <c r="A1043186" s="9"/>
      <c r="B1043186" s="9"/>
    </row>
    <row r="1043187" customHeight="1" spans="1:2">
      <c r="A1043187" s="9"/>
      <c r="B1043187" s="9"/>
    </row>
    <row r="1043188" customHeight="1" spans="1:2">
      <c r="A1043188" s="9"/>
      <c r="B1043188" s="9"/>
    </row>
    <row r="1043189" customHeight="1" spans="1:2">
      <c r="A1043189" s="9"/>
      <c r="B1043189" s="9"/>
    </row>
    <row r="1043190" customHeight="1" spans="1:2">
      <c r="A1043190" s="9"/>
      <c r="B1043190" s="9"/>
    </row>
    <row r="1043191" customHeight="1" spans="1:2">
      <c r="A1043191" s="9"/>
      <c r="B1043191" s="9"/>
    </row>
    <row r="1043192" customHeight="1" spans="1:2">
      <c r="A1043192" s="9"/>
      <c r="B1043192" s="9"/>
    </row>
    <row r="1043193" customHeight="1" spans="1:2">
      <c r="A1043193" s="9"/>
      <c r="B1043193" s="9"/>
    </row>
    <row r="1043194" customHeight="1" spans="1:2">
      <c r="A1043194" s="9"/>
      <c r="B1043194" s="9"/>
    </row>
    <row r="1043195" customHeight="1" spans="1:2">
      <c r="A1043195" s="9"/>
      <c r="B1043195" s="9"/>
    </row>
    <row r="1043196" customHeight="1" spans="1:2">
      <c r="A1043196" s="9"/>
      <c r="B1043196" s="9"/>
    </row>
    <row r="1043197" customHeight="1" spans="1:2">
      <c r="A1043197" s="9"/>
      <c r="B1043197" s="9"/>
    </row>
    <row r="1043198" customHeight="1" spans="1:2">
      <c r="A1043198" s="9"/>
      <c r="B1043198" s="9"/>
    </row>
    <row r="1043199" customHeight="1" spans="1:2">
      <c r="A1043199" s="9"/>
      <c r="B1043199" s="9"/>
    </row>
    <row r="1043200" customHeight="1" spans="1:2">
      <c r="A1043200" s="9"/>
      <c r="B1043200" s="9"/>
    </row>
    <row r="1043201" customHeight="1" spans="1:2">
      <c r="A1043201" s="9"/>
      <c r="B1043201" s="9"/>
    </row>
    <row r="1043202" customHeight="1" spans="1:2">
      <c r="A1043202" s="9"/>
      <c r="B1043202" s="9"/>
    </row>
    <row r="1043203" customHeight="1" spans="1:2">
      <c r="A1043203" s="9"/>
      <c r="B1043203" s="9"/>
    </row>
    <row r="1043204" customHeight="1" spans="1:2">
      <c r="A1043204" s="9"/>
      <c r="B1043204" s="9"/>
    </row>
    <row r="1043205" customHeight="1" spans="1:2">
      <c r="A1043205" s="9"/>
      <c r="B1043205" s="9"/>
    </row>
    <row r="1043206" customHeight="1" spans="1:2">
      <c r="A1043206" s="9"/>
      <c r="B1043206" s="9"/>
    </row>
    <row r="1043207" customHeight="1" spans="1:2">
      <c r="A1043207" s="9"/>
      <c r="B1043207" s="9"/>
    </row>
    <row r="1043208" customHeight="1" spans="1:2">
      <c r="A1043208" s="9"/>
      <c r="B1043208" s="9"/>
    </row>
    <row r="1043209" customHeight="1" spans="1:2">
      <c r="A1043209" s="9"/>
      <c r="B1043209" s="9"/>
    </row>
    <row r="1043210" customHeight="1" spans="1:2">
      <c r="A1043210" s="9"/>
      <c r="B1043210" s="9"/>
    </row>
    <row r="1043211" customHeight="1" spans="1:2">
      <c r="A1043211" s="9"/>
      <c r="B1043211" s="9"/>
    </row>
    <row r="1043212" customHeight="1" spans="1:2">
      <c r="A1043212" s="9"/>
      <c r="B1043212" s="9"/>
    </row>
    <row r="1043213" customHeight="1" spans="1:2">
      <c r="A1043213" s="9"/>
      <c r="B1043213" s="9"/>
    </row>
    <row r="1043214" customHeight="1" spans="1:2">
      <c r="A1043214" s="9"/>
      <c r="B1043214" s="9"/>
    </row>
    <row r="1043215" customHeight="1" spans="1:2">
      <c r="A1043215" s="9"/>
      <c r="B1043215" s="9"/>
    </row>
    <row r="1043216" customHeight="1" spans="1:2">
      <c r="A1043216" s="9"/>
      <c r="B1043216" s="9"/>
    </row>
    <row r="1043217" customHeight="1" spans="1:2">
      <c r="A1043217" s="9"/>
      <c r="B1043217" s="9"/>
    </row>
    <row r="1043218" customHeight="1" spans="1:2">
      <c r="A1043218" s="9"/>
      <c r="B1043218" s="9"/>
    </row>
    <row r="1043219" customHeight="1" spans="1:2">
      <c r="A1043219" s="9"/>
      <c r="B1043219" s="9"/>
    </row>
    <row r="1043220" customHeight="1" spans="1:2">
      <c r="A1043220" s="9"/>
      <c r="B1043220" s="9"/>
    </row>
    <row r="1043221" customHeight="1" spans="1:2">
      <c r="A1043221" s="9"/>
      <c r="B1043221" s="9"/>
    </row>
    <row r="1043222" customHeight="1" spans="1:2">
      <c r="A1043222" s="9"/>
      <c r="B1043222" s="9"/>
    </row>
    <row r="1043223" customHeight="1" spans="1:2">
      <c r="A1043223" s="9"/>
      <c r="B1043223" s="9"/>
    </row>
    <row r="1043224" customHeight="1" spans="1:2">
      <c r="A1043224" s="9"/>
      <c r="B1043224" s="9"/>
    </row>
    <row r="1043225" customHeight="1" spans="1:2">
      <c r="A1043225" s="9"/>
      <c r="B1043225" s="9"/>
    </row>
    <row r="1043226" customHeight="1" spans="1:2">
      <c r="A1043226" s="9"/>
      <c r="B1043226" s="9"/>
    </row>
    <row r="1043227" customHeight="1" spans="1:2">
      <c r="A1043227" s="9"/>
      <c r="B1043227" s="9"/>
    </row>
    <row r="1043228" customHeight="1" spans="1:2">
      <c r="A1043228" s="9"/>
      <c r="B1043228" s="9"/>
    </row>
    <row r="1043229" customHeight="1" spans="1:2">
      <c r="A1043229" s="9"/>
      <c r="B1043229" s="9"/>
    </row>
    <row r="1043230" customHeight="1" spans="1:2">
      <c r="A1043230" s="9"/>
      <c r="B1043230" s="9"/>
    </row>
    <row r="1043231" customHeight="1" spans="1:2">
      <c r="A1043231" s="9"/>
      <c r="B1043231" s="9"/>
    </row>
    <row r="1043232" customHeight="1" spans="1:2">
      <c r="A1043232" s="9"/>
      <c r="B1043232" s="9"/>
    </row>
    <row r="1043233" customHeight="1" spans="1:2">
      <c r="A1043233" s="9"/>
      <c r="B1043233" s="9"/>
    </row>
    <row r="1043234" customHeight="1" spans="1:2">
      <c r="A1043234" s="9"/>
      <c r="B1043234" s="9"/>
    </row>
    <row r="1043235" customHeight="1" spans="1:2">
      <c r="A1043235" s="9"/>
      <c r="B1043235" s="9"/>
    </row>
    <row r="1043236" customHeight="1" spans="1:2">
      <c r="A1043236" s="9"/>
      <c r="B1043236" s="9"/>
    </row>
    <row r="1043237" customHeight="1" spans="1:2">
      <c r="A1043237" s="9"/>
      <c r="B1043237" s="9"/>
    </row>
    <row r="1043238" customHeight="1" spans="1:2">
      <c r="A1043238" s="9"/>
      <c r="B1043238" s="9"/>
    </row>
    <row r="1043239" customHeight="1" spans="1:2">
      <c r="A1043239" s="9"/>
      <c r="B1043239" s="9"/>
    </row>
    <row r="1043240" customHeight="1" spans="1:2">
      <c r="A1043240" s="9"/>
      <c r="B1043240" s="9"/>
    </row>
    <row r="1043241" customHeight="1" spans="1:2">
      <c r="A1043241" s="9"/>
      <c r="B1043241" s="9"/>
    </row>
    <row r="1043242" customHeight="1" spans="1:2">
      <c r="A1043242" s="9"/>
      <c r="B1043242" s="9"/>
    </row>
    <row r="1043243" customHeight="1" spans="1:2">
      <c r="A1043243" s="9"/>
      <c r="B1043243" s="9"/>
    </row>
    <row r="1043244" customHeight="1" spans="1:2">
      <c r="A1043244" s="9"/>
      <c r="B1043244" s="9"/>
    </row>
    <row r="1043245" customHeight="1" spans="1:2">
      <c r="A1043245" s="9"/>
      <c r="B1043245" s="9"/>
    </row>
    <row r="1043246" customHeight="1" spans="1:2">
      <c r="A1043246" s="9"/>
      <c r="B1043246" s="9"/>
    </row>
    <row r="1043247" customHeight="1" spans="1:2">
      <c r="A1043247" s="9"/>
      <c r="B1043247" s="9"/>
    </row>
    <row r="1043248" customHeight="1" spans="1:2">
      <c r="A1043248" s="9"/>
      <c r="B1043248" s="9"/>
    </row>
    <row r="1043249" customHeight="1" spans="1:2">
      <c r="A1043249" s="9"/>
      <c r="B1043249" s="9"/>
    </row>
    <row r="1043250" customHeight="1" spans="1:2">
      <c r="A1043250" s="9"/>
      <c r="B1043250" s="9"/>
    </row>
    <row r="1043251" customHeight="1" spans="1:2">
      <c r="A1043251" s="9"/>
      <c r="B1043251" s="9"/>
    </row>
    <row r="1043252" customHeight="1" spans="1:2">
      <c r="A1043252" s="9"/>
      <c r="B1043252" s="9"/>
    </row>
    <row r="1043253" customHeight="1" spans="1:2">
      <c r="A1043253" s="9"/>
      <c r="B1043253" s="9"/>
    </row>
    <row r="1043254" customHeight="1" spans="1:2">
      <c r="A1043254" s="9"/>
      <c r="B1043254" s="9"/>
    </row>
    <row r="1043255" customHeight="1" spans="1:2">
      <c r="A1043255" s="9"/>
      <c r="B1043255" s="9"/>
    </row>
    <row r="1043256" customHeight="1" spans="1:2">
      <c r="A1043256" s="9"/>
      <c r="B1043256" s="9"/>
    </row>
    <row r="1043257" customHeight="1" spans="1:2">
      <c r="A1043257" s="9"/>
      <c r="B1043257" s="9"/>
    </row>
    <row r="1043258" customHeight="1" spans="1:2">
      <c r="A1043258" s="9"/>
      <c r="B1043258" s="9"/>
    </row>
    <row r="1043259" customHeight="1" spans="1:2">
      <c r="A1043259" s="9"/>
      <c r="B1043259" s="9"/>
    </row>
    <row r="1043260" customHeight="1" spans="1:2">
      <c r="A1043260" s="9"/>
      <c r="B1043260" s="9"/>
    </row>
    <row r="1043261" customHeight="1" spans="1:2">
      <c r="A1043261" s="9"/>
      <c r="B1043261" s="9"/>
    </row>
    <row r="1043262" customHeight="1" spans="1:2">
      <c r="A1043262" s="9"/>
      <c r="B1043262" s="9"/>
    </row>
    <row r="1043263" customHeight="1" spans="1:2">
      <c r="A1043263" s="9"/>
      <c r="B1043263" s="9"/>
    </row>
    <row r="1043264" customHeight="1" spans="1:2">
      <c r="A1043264" s="9"/>
      <c r="B1043264" s="9"/>
    </row>
    <row r="1043265" customHeight="1" spans="1:2">
      <c r="A1043265" s="9"/>
      <c r="B1043265" s="9"/>
    </row>
    <row r="1043266" customHeight="1" spans="1:2">
      <c r="A1043266" s="9"/>
      <c r="B1043266" s="9"/>
    </row>
    <row r="1043267" customHeight="1" spans="1:2">
      <c r="A1043267" s="9"/>
      <c r="B1043267" s="9"/>
    </row>
    <row r="1043268" customHeight="1" spans="1:2">
      <c r="A1043268" s="9"/>
      <c r="B1043268" s="9"/>
    </row>
    <row r="1043269" customHeight="1" spans="1:2">
      <c r="A1043269" s="9"/>
      <c r="B1043269" s="9"/>
    </row>
    <row r="1043270" customHeight="1" spans="1:2">
      <c r="A1043270" s="9"/>
      <c r="B1043270" s="9"/>
    </row>
    <row r="1043271" customHeight="1" spans="1:2">
      <c r="A1043271" s="9"/>
      <c r="B1043271" s="9"/>
    </row>
    <row r="1043272" customHeight="1" spans="1:2">
      <c r="A1043272" s="9"/>
      <c r="B1043272" s="9"/>
    </row>
    <row r="1043273" customHeight="1" spans="1:2">
      <c r="A1043273" s="9"/>
      <c r="B1043273" s="9"/>
    </row>
    <row r="1043274" customHeight="1" spans="1:2">
      <c r="A1043274" s="9"/>
      <c r="B1043274" s="9"/>
    </row>
    <row r="1043275" customHeight="1" spans="1:2">
      <c r="A1043275" s="9"/>
      <c r="B1043275" s="9"/>
    </row>
    <row r="1043276" customHeight="1" spans="1:2">
      <c r="A1043276" s="9"/>
      <c r="B1043276" s="9"/>
    </row>
    <row r="1043277" customHeight="1" spans="1:2">
      <c r="A1043277" s="9"/>
      <c r="B1043277" s="9"/>
    </row>
    <row r="1043278" customHeight="1" spans="1:2">
      <c r="A1043278" s="9"/>
      <c r="B1043278" s="9"/>
    </row>
    <row r="1043279" customHeight="1" spans="1:2">
      <c r="A1043279" s="9"/>
      <c r="B1043279" s="9"/>
    </row>
    <row r="1043280" customHeight="1" spans="1:2">
      <c r="A1043280" s="9"/>
      <c r="B1043280" s="9"/>
    </row>
    <row r="1043281" customHeight="1" spans="1:2">
      <c r="A1043281" s="9"/>
      <c r="B1043281" s="9"/>
    </row>
    <row r="1043282" customHeight="1" spans="1:2">
      <c r="A1043282" s="9"/>
      <c r="B1043282" s="9"/>
    </row>
    <row r="1043283" customHeight="1" spans="1:2">
      <c r="A1043283" s="9"/>
      <c r="B1043283" s="9"/>
    </row>
    <row r="1043284" customHeight="1" spans="1:2">
      <c r="A1043284" s="9"/>
      <c r="B1043284" s="9"/>
    </row>
    <row r="1043285" customHeight="1" spans="1:2">
      <c r="A1043285" s="9"/>
      <c r="B1043285" s="9"/>
    </row>
    <row r="1043286" customHeight="1" spans="1:2">
      <c r="A1043286" s="9"/>
      <c r="B1043286" s="9"/>
    </row>
    <row r="1043287" customHeight="1" spans="1:2">
      <c r="A1043287" s="9"/>
      <c r="B1043287" s="9"/>
    </row>
    <row r="1043288" customHeight="1" spans="1:2">
      <c r="A1043288" s="9"/>
      <c r="B1043288" s="9"/>
    </row>
    <row r="1043289" customHeight="1" spans="1:2">
      <c r="A1043289" s="9"/>
      <c r="B1043289" s="9"/>
    </row>
    <row r="1043290" customHeight="1" spans="1:2">
      <c r="A1043290" s="9"/>
      <c r="B1043290" s="9"/>
    </row>
    <row r="1043291" customHeight="1" spans="1:2">
      <c r="A1043291" s="9"/>
      <c r="B1043291" s="9"/>
    </row>
    <row r="1043292" customHeight="1" spans="1:2">
      <c r="A1043292" s="9"/>
      <c r="B1043292" s="9"/>
    </row>
    <row r="1043293" customHeight="1" spans="1:2">
      <c r="A1043293" s="9"/>
      <c r="B1043293" s="9"/>
    </row>
    <row r="1043294" customHeight="1" spans="1:2">
      <c r="A1043294" s="9"/>
      <c r="B1043294" s="9"/>
    </row>
    <row r="1043295" customHeight="1" spans="1:2">
      <c r="A1043295" s="9"/>
      <c r="B1043295" s="9"/>
    </row>
    <row r="1043296" customHeight="1" spans="1:2">
      <c r="A1043296" s="9"/>
      <c r="B1043296" s="9"/>
    </row>
    <row r="1043297" customHeight="1" spans="1:2">
      <c r="A1043297" s="9"/>
      <c r="B1043297" s="9"/>
    </row>
    <row r="1043298" customHeight="1" spans="1:2">
      <c r="A1043298" s="9"/>
      <c r="B1043298" s="9"/>
    </row>
    <row r="1043299" customHeight="1" spans="1:2">
      <c r="A1043299" s="9"/>
      <c r="B1043299" s="9"/>
    </row>
    <row r="1043300" customHeight="1" spans="1:2">
      <c r="A1043300" s="9"/>
      <c r="B1043300" s="9"/>
    </row>
    <row r="1043301" customHeight="1" spans="1:2">
      <c r="A1043301" s="9"/>
      <c r="B1043301" s="9"/>
    </row>
    <row r="1043302" customHeight="1" spans="1:2">
      <c r="A1043302" s="9"/>
      <c r="B1043302" s="9"/>
    </row>
    <row r="1043303" customHeight="1" spans="1:2">
      <c r="A1043303" s="9"/>
      <c r="B1043303" s="9"/>
    </row>
    <row r="1043304" customHeight="1" spans="1:2">
      <c r="A1043304" s="9"/>
      <c r="B1043304" s="9"/>
    </row>
    <row r="1043305" customHeight="1" spans="1:2">
      <c r="A1043305" s="9"/>
      <c r="B1043305" s="9"/>
    </row>
    <row r="1043306" customHeight="1" spans="1:2">
      <c r="A1043306" s="9"/>
      <c r="B1043306" s="9"/>
    </row>
    <row r="1043307" customHeight="1" spans="1:2">
      <c r="A1043307" s="9"/>
      <c r="B1043307" s="9"/>
    </row>
    <row r="1043308" customHeight="1" spans="1:2">
      <c r="A1043308" s="9"/>
      <c r="B1043308" s="9"/>
    </row>
    <row r="1043309" customHeight="1" spans="1:2">
      <c r="A1043309" s="9"/>
      <c r="B1043309" s="9"/>
    </row>
    <row r="1043310" customHeight="1" spans="1:2">
      <c r="A1043310" s="9"/>
      <c r="B1043310" s="9"/>
    </row>
    <row r="1043311" customHeight="1" spans="1:2">
      <c r="A1043311" s="9"/>
      <c r="B1043311" s="9"/>
    </row>
    <row r="1043312" customHeight="1" spans="1:2">
      <c r="A1043312" s="9"/>
      <c r="B1043312" s="9"/>
    </row>
    <row r="1043313" customHeight="1" spans="1:2">
      <c r="A1043313" s="9"/>
      <c r="B1043313" s="9"/>
    </row>
    <row r="1043314" customHeight="1" spans="1:2">
      <c r="A1043314" s="9"/>
      <c r="B1043314" s="9"/>
    </row>
    <row r="1043315" customHeight="1" spans="1:2">
      <c r="A1043315" s="9"/>
      <c r="B1043315" s="9"/>
    </row>
    <row r="1043316" customHeight="1" spans="1:2">
      <c r="A1043316" s="9"/>
      <c r="B1043316" s="9"/>
    </row>
    <row r="1043317" customHeight="1" spans="1:2">
      <c r="A1043317" s="9"/>
      <c r="B1043317" s="9"/>
    </row>
    <row r="1043318" customHeight="1" spans="1:2">
      <c r="A1043318" s="9"/>
      <c r="B1043318" s="9"/>
    </row>
    <row r="1043319" customHeight="1" spans="1:2">
      <c r="A1043319" s="9"/>
      <c r="B1043319" s="9"/>
    </row>
    <row r="1043320" customHeight="1" spans="1:2">
      <c r="A1043320" s="9"/>
      <c r="B1043320" s="9"/>
    </row>
    <row r="1043321" customHeight="1" spans="1:2">
      <c r="A1043321" s="9"/>
      <c r="B1043321" s="9"/>
    </row>
    <row r="1043322" customHeight="1" spans="1:2">
      <c r="A1043322" s="9"/>
      <c r="B1043322" s="9"/>
    </row>
    <row r="1043323" customHeight="1" spans="1:2">
      <c r="A1043323" s="9"/>
      <c r="B1043323" s="9"/>
    </row>
    <row r="1043324" customHeight="1" spans="1:2">
      <c r="A1043324" s="9"/>
      <c r="B1043324" s="9"/>
    </row>
    <row r="1043325" customHeight="1" spans="1:2">
      <c r="A1043325" s="9"/>
      <c r="B1043325" s="9"/>
    </row>
    <row r="1043326" customHeight="1" spans="1:2">
      <c r="A1043326" s="9"/>
      <c r="B1043326" s="9"/>
    </row>
    <row r="1043327" customHeight="1" spans="1:2">
      <c r="A1043327" s="9"/>
      <c r="B1043327" s="9"/>
    </row>
    <row r="1043328" customHeight="1" spans="1:2">
      <c r="A1043328" s="9"/>
      <c r="B1043328" s="9"/>
    </row>
    <row r="1043329" customHeight="1" spans="1:2">
      <c r="A1043329" s="9"/>
      <c r="B1043329" s="9"/>
    </row>
    <row r="1043330" customHeight="1" spans="1:2">
      <c r="A1043330" s="9"/>
      <c r="B1043330" s="9"/>
    </row>
    <row r="1043331" customHeight="1" spans="1:2">
      <c r="A1043331" s="9"/>
      <c r="B1043331" s="9"/>
    </row>
    <row r="1043332" customHeight="1" spans="1:2">
      <c r="A1043332" s="9"/>
      <c r="B1043332" s="9"/>
    </row>
    <row r="1043333" customHeight="1" spans="1:2">
      <c r="A1043333" s="9"/>
      <c r="B1043333" s="9"/>
    </row>
    <row r="1043334" customHeight="1" spans="1:2">
      <c r="A1043334" s="9"/>
      <c r="B1043334" s="9"/>
    </row>
    <row r="1043335" customHeight="1" spans="1:2">
      <c r="A1043335" s="9"/>
      <c r="B1043335" s="9"/>
    </row>
    <row r="1043336" customHeight="1" spans="1:2">
      <c r="A1043336" s="9"/>
      <c r="B1043336" s="9"/>
    </row>
    <row r="1043337" customHeight="1" spans="1:2">
      <c r="A1043337" s="9"/>
      <c r="B1043337" s="9"/>
    </row>
    <row r="1043338" customHeight="1" spans="1:2">
      <c r="A1043338" s="9"/>
      <c r="B1043338" s="9"/>
    </row>
    <row r="1043339" customHeight="1" spans="1:2">
      <c r="A1043339" s="9"/>
      <c r="B1043339" s="9"/>
    </row>
    <row r="1043340" customHeight="1" spans="1:2">
      <c r="A1043340" s="9"/>
      <c r="B1043340" s="9"/>
    </row>
    <row r="1043341" customHeight="1" spans="1:2">
      <c r="A1043341" s="9"/>
      <c r="B1043341" s="9"/>
    </row>
    <row r="1043342" customHeight="1" spans="1:2">
      <c r="A1043342" s="9"/>
      <c r="B1043342" s="9"/>
    </row>
    <row r="1043343" customHeight="1" spans="1:2">
      <c r="A1043343" s="9"/>
      <c r="B1043343" s="9"/>
    </row>
    <row r="1043344" customHeight="1" spans="1:2">
      <c r="A1043344" s="9"/>
      <c r="B1043344" s="9"/>
    </row>
    <row r="1043345" customHeight="1" spans="1:2">
      <c r="A1043345" s="9"/>
      <c r="B1043345" s="9"/>
    </row>
    <row r="1043346" customHeight="1" spans="1:2">
      <c r="A1043346" s="9"/>
      <c r="B1043346" s="9"/>
    </row>
    <row r="1043347" customHeight="1" spans="1:2">
      <c r="A1043347" s="9"/>
      <c r="B1043347" s="9"/>
    </row>
    <row r="1043348" customHeight="1" spans="1:2">
      <c r="A1043348" s="9"/>
      <c r="B1043348" s="9"/>
    </row>
    <row r="1043349" customHeight="1" spans="1:2">
      <c r="A1043349" s="9"/>
      <c r="B1043349" s="9"/>
    </row>
    <row r="1043350" customHeight="1" spans="1:2">
      <c r="A1043350" s="9"/>
      <c r="B1043350" s="9"/>
    </row>
    <row r="1043351" customHeight="1" spans="1:2">
      <c r="A1043351" s="9"/>
      <c r="B1043351" s="9"/>
    </row>
    <row r="1043352" customHeight="1" spans="1:2">
      <c r="A1043352" s="9"/>
      <c r="B1043352" s="9"/>
    </row>
    <row r="1043353" customHeight="1" spans="1:2">
      <c r="A1043353" s="9"/>
      <c r="B1043353" s="9"/>
    </row>
    <row r="1043354" customHeight="1" spans="1:2">
      <c r="A1043354" s="9"/>
      <c r="B1043354" s="9"/>
    </row>
    <row r="1043355" customHeight="1" spans="1:2">
      <c r="A1043355" s="9"/>
      <c r="B1043355" s="9"/>
    </row>
    <row r="1043356" customHeight="1" spans="1:2">
      <c r="A1043356" s="9"/>
      <c r="B1043356" s="9"/>
    </row>
    <row r="1043357" customHeight="1" spans="1:2">
      <c r="A1043357" s="9"/>
      <c r="B1043357" s="9"/>
    </row>
    <row r="1043358" customHeight="1" spans="1:2">
      <c r="A1043358" s="9"/>
      <c r="B1043358" s="9"/>
    </row>
    <row r="1043359" customHeight="1" spans="1:2">
      <c r="A1043359" s="9"/>
      <c r="B1043359" s="9"/>
    </row>
    <row r="1043360" customHeight="1" spans="1:2">
      <c r="A1043360" s="9"/>
      <c r="B1043360" s="9"/>
    </row>
    <row r="1043361" customHeight="1" spans="1:2">
      <c r="A1043361" s="9"/>
      <c r="B1043361" s="9"/>
    </row>
    <row r="1043362" customHeight="1" spans="1:2">
      <c r="A1043362" s="9"/>
      <c r="B1043362" s="9"/>
    </row>
    <row r="1043363" customHeight="1" spans="1:2">
      <c r="A1043363" s="9"/>
      <c r="B1043363" s="9"/>
    </row>
    <row r="1043364" customHeight="1" spans="1:2">
      <c r="A1043364" s="9"/>
      <c r="B1043364" s="9"/>
    </row>
    <row r="1043365" customHeight="1" spans="1:2">
      <c r="A1043365" s="9"/>
      <c r="B1043365" s="9"/>
    </row>
    <row r="1043366" customHeight="1" spans="1:2">
      <c r="A1043366" s="9"/>
      <c r="B1043366" s="9"/>
    </row>
    <row r="1043367" customHeight="1" spans="1:2">
      <c r="A1043367" s="9"/>
      <c r="B1043367" s="9"/>
    </row>
    <row r="1043368" customHeight="1" spans="1:2">
      <c r="A1043368" s="9"/>
      <c r="B1043368" s="9"/>
    </row>
    <row r="1043369" customHeight="1" spans="1:2">
      <c r="A1043369" s="9"/>
      <c r="B1043369" s="9"/>
    </row>
    <row r="1043370" customHeight="1" spans="1:2">
      <c r="A1043370" s="9"/>
      <c r="B1043370" s="9"/>
    </row>
    <row r="1043371" customHeight="1" spans="1:2">
      <c r="A1043371" s="9"/>
      <c r="B1043371" s="9"/>
    </row>
    <row r="1043372" customHeight="1" spans="1:2">
      <c r="A1043372" s="9"/>
      <c r="B1043372" s="9"/>
    </row>
    <row r="1043373" customHeight="1" spans="1:2">
      <c r="A1043373" s="9"/>
      <c r="B1043373" s="9"/>
    </row>
    <row r="1043374" customHeight="1" spans="1:2">
      <c r="A1043374" s="9"/>
      <c r="B1043374" s="9"/>
    </row>
    <row r="1043375" customHeight="1" spans="1:2">
      <c r="A1043375" s="9"/>
      <c r="B1043375" s="9"/>
    </row>
    <row r="1043376" customHeight="1" spans="1:2">
      <c r="A1043376" s="9"/>
      <c r="B1043376" s="9"/>
    </row>
    <row r="1043377" customHeight="1" spans="1:2">
      <c r="A1043377" s="9"/>
      <c r="B1043377" s="9"/>
    </row>
    <row r="1043378" customHeight="1" spans="1:2">
      <c r="A1043378" s="9"/>
      <c r="B1043378" s="9"/>
    </row>
    <row r="1043379" customHeight="1" spans="1:2">
      <c r="A1043379" s="9"/>
      <c r="B1043379" s="9"/>
    </row>
    <row r="1043380" customHeight="1" spans="1:2">
      <c r="A1043380" s="9"/>
      <c r="B1043380" s="9"/>
    </row>
    <row r="1043381" customHeight="1" spans="1:2">
      <c r="A1043381" s="9"/>
      <c r="B1043381" s="9"/>
    </row>
    <row r="1043382" customHeight="1" spans="1:2">
      <c r="A1043382" s="9"/>
      <c r="B1043382" s="9"/>
    </row>
    <row r="1043383" customHeight="1" spans="1:2">
      <c r="A1043383" s="9"/>
      <c r="B1043383" s="9"/>
    </row>
    <row r="1043384" customHeight="1" spans="1:2">
      <c r="A1043384" s="9"/>
      <c r="B1043384" s="9"/>
    </row>
    <row r="1043385" customHeight="1" spans="1:2">
      <c r="A1043385" s="9"/>
      <c r="B1043385" s="9"/>
    </row>
    <row r="1043386" customHeight="1" spans="1:2">
      <c r="A1043386" s="9"/>
      <c r="B1043386" s="9"/>
    </row>
    <row r="1043387" customHeight="1" spans="1:2">
      <c r="A1043387" s="9"/>
      <c r="B1043387" s="9"/>
    </row>
    <row r="1043388" customHeight="1" spans="1:2">
      <c r="A1043388" s="9"/>
      <c r="B1043388" s="9"/>
    </row>
    <row r="1043389" customHeight="1" spans="1:2">
      <c r="A1043389" s="9"/>
      <c r="B1043389" s="9"/>
    </row>
    <row r="1043390" customHeight="1" spans="1:2">
      <c r="A1043390" s="9"/>
      <c r="B1043390" s="9"/>
    </row>
    <row r="1043391" customHeight="1" spans="1:2">
      <c r="A1043391" s="9"/>
      <c r="B1043391" s="9"/>
    </row>
    <row r="1043392" customHeight="1" spans="1:2">
      <c r="A1043392" s="9"/>
      <c r="B1043392" s="9"/>
    </row>
    <row r="1043393" customHeight="1" spans="1:2">
      <c r="A1043393" s="9"/>
      <c r="B1043393" s="9"/>
    </row>
    <row r="1043394" customHeight="1" spans="1:2">
      <c r="A1043394" s="9"/>
      <c r="B1043394" s="9"/>
    </row>
    <row r="1043395" customHeight="1" spans="1:2">
      <c r="A1043395" s="9"/>
      <c r="B1043395" s="9"/>
    </row>
    <row r="1043396" customHeight="1" spans="1:2">
      <c r="A1043396" s="9"/>
      <c r="B1043396" s="9"/>
    </row>
    <row r="1043397" customHeight="1" spans="1:2">
      <c r="A1043397" s="9"/>
      <c r="B1043397" s="9"/>
    </row>
    <row r="1043398" customHeight="1" spans="1:2">
      <c r="A1043398" s="9"/>
      <c r="B1043398" s="9"/>
    </row>
    <row r="1043399" customHeight="1" spans="1:2">
      <c r="A1043399" s="9"/>
      <c r="B1043399" s="9"/>
    </row>
    <row r="1043400" customHeight="1" spans="1:2">
      <c r="A1043400" s="9"/>
      <c r="B1043400" s="9"/>
    </row>
    <row r="1043401" customHeight="1" spans="1:2">
      <c r="A1043401" s="9"/>
      <c r="B1043401" s="9"/>
    </row>
    <row r="1043402" customHeight="1" spans="1:2">
      <c r="A1043402" s="9"/>
      <c r="B1043402" s="9"/>
    </row>
    <row r="1043403" customHeight="1" spans="1:2">
      <c r="A1043403" s="9"/>
      <c r="B1043403" s="9"/>
    </row>
    <row r="1043404" customHeight="1" spans="1:2">
      <c r="A1043404" s="9"/>
      <c r="B1043404" s="9"/>
    </row>
    <row r="1043405" customHeight="1" spans="1:2">
      <c r="A1043405" s="9"/>
      <c r="B1043405" s="9"/>
    </row>
    <row r="1043406" customHeight="1" spans="1:2">
      <c r="A1043406" s="9"/>
      <c r="B1043406" s="9"/>
    </row>
    <row r="1043407" customHeight="1" spans="1:2">
      <c r="A1043407" s="9"/>
      <c r="B1043407" s="9"/>
    </row>
    <row r="1043408" customHeight="1" spans="1:2">
      <c r="A1043408" s="9"/>
      <c r="B1043408" s="9"/>
    </row>
    <row r="1043409" customHeight="1" spans="1:2">
      <c r="A1043409" s="9"/>
      <c r="B1043409" s="9"/>
    </row>
    <row r="1043410" customHeight="1" spans="1:2">
      <c r="A1043410" s="9"/>
      <c r="B1043410" s="9"/>
    </row>
    <row r="1043411" customHeight="1" spans="1:2">
      <c r="A1043411" s="9"/>
      <c r="B1043411" s="9"/>
    </row>
    <row r="1043412" customHeight="1" spans="1:2">
      <c r="A1043412" s="9"/>
      <c r="B1043412" s="9"/>
    </row>
    <row r="1043413" customHeight="1" spans="1:2">
      <c r="A1043413" s="9"/>
      <c r="B1043413" s="9"/>
    </row>
    <row r="1043414" customHeight="1" spans="1:2">
      <c r="A1043414" s="9"/>
      <c r="B1043414" s="9"/>
    </row>
    <row r="1043415" customHeight="1" spans="1:2">
      <c r="A1043415" s="9"/>
      <c r="B1043415" s="9"/>
    </row>
    <row r="1043416" customHeight="1" spans="1:2">
      <c r="A1043416" s="9"/>
      <c r="B1043416" s="9"/>
    </row>
    <row r="1043417" customHeight="1" spans="1:2">
      <c r="A1043417" s="9"/>
      <c r="B1043417" s="9"/>
    </row>
    <row r="1043418" customHeight="1" spans="1:2">
      <c r="A1043418" s="9"/>
      <c r="B1043418" s="9"/>
    </row>
    <row r="1043419" customHeight="1" spans="1:2">
      <c r="A1043419" s="9"/>
      <c r="B1043419" s="9"/>
    </row>
    <row r="1043420" customHeight="1" spans="1:2">
      <c r="A1043420" s="9"/>
      <c r="B1043420" s="9"/>
    </row>
    <row r="1043421" customHeight="1" spans="1:2">
      <c r="A1043421" s="9"/>
      <c r="B1043421" s="9"/>
    </row>
    <row r="1043422" customHeight="1" spans="1:2">
      <c r="A1043422" s="9"/>
      <c r="B1043422" s="9"/>
    </row>
    <row r="1043423" customHeight="1" spans="1:2">
      <c r="A1043423" s="9"/>
      <c r="B1043423" s="9"/>
    </row>
    <row r="1043424" customHeight="1" spans="1:2">
      <c r="A1043424" s="9"/>
      <c r="B1043424" s="9"/>
    </row>
    <row r="1043425" customHeight="1" spans="1:2">
      <c r="A1043425" s="9"/>
      <c r="B1043425" s="9"/>
    </row>
    <row r="1043426" customHeight="1" spans="1:2">
      <c r="A1043426" s="9"/>
      <c r="B1043426" s="9"/>
    </row>
    <row r="1043427" customHeight="1" spans="1:2">
      <c r="A1043427" s="9"/>
      <c r="B1043427" s="9"/>
    </row>
    <row r="1043428" customHeight="1" spans="1:2">
      <c r="A1043428" s="9"/>
      <c r="B1043428" s="9"/>
    </row>
    <row r="1043429" customHeight="1" spans="1:2">
      <c r="A1043429" s="9"/>
      <c r="B1043429" s="9"/>
    </row>
    <row r="1043430" customHeight="1" spans="1:2">
      <c r="A1043430" s="9"/>
      <c r="B1043430" s="9"/>
    </row>
    <row r="1043431" customHeight="1" spans="1:2">
      <c r="A1043431" s="9"/>
      <c r="B1043431" s="9"/>
    </row>
    <row r="1043432" customHeight="1" spans="1:2">
      <c r="A1043432" s="9"/>
      <c r="B1043432" s="9"/>
    </row>
    <row r="1043433" customHeight="1" spans="1:2">
      <c r="A1043433" s="9"/>
      <c r="B1043433" s="9"/>
    </row>
    <row r="1043434" customHeight="1" spans="1:2">
      <c r="A1043434" s="9"/>
      <c r="B1043434" s="9"/>
    </row>
    <row r="1043435" customHeight="1" spans="1:2">
      <c r="A1043435" s="9"/>
      <c r="B1043435" s="9"/>
    </row>
    <row r="1043436" customHeight="1" spans="1:2">
      <c r="A1043436" s="9"/>
      <c r="B1043436" s="9"/>
    </row>
    <row r="1043437" customHeight="1" spans="1:2">
      <c r="A1043437" s="9"/>
      <c r="B1043437" s="9"/>
    </row>
    <row r="1043438" customHeight="1" spans="1:2">
      <c r="A1043438" s="9"/>
      <c r="B1043438" s="9"/>
    </row>
    <row r="1043439" customHeight="1" spans="1:2">
      <c r="A1043439" s="9"/>
      <c r="B1043439" s="9"/>
    </row>
    <row r="1043440" customHeight="1" spans="1:2">
      <c r="A1043440" s="9"/>
      <c r="B1043440" s="9"/>
    </row>
    <row r="1043441" customHeight="1" spans="1:2">
      <c r="A1043441" s="9"/>
      <c r="B1043441" s="9"/>
    </row>
    <row r="1043442" customHeight="1" spans="1:2">
      <c r="A1043442" s="9"/>
      <c r="B1043442" s="9"/>
    </row>
    <row r="1043443" customHeight="1" spans="1:2">
      <c r="A1043443" s="9"/>
      <c r="B1043443" s="9"/>
    </row>
    <row r="1043444" customHeight="1" spans="1:2">
      <c r="A1043444" s="9"/>
      <c r="B1043444" s="9"/>
    </row>
    <row r="1043445" customHeight="1" spans="1:2">
      <c r="A1043445" s="9"/>
      <c r="B1043445" s="9"/>
    </row>
    <row r="1043446" customHeight="1" spans="1:2">
      <c r="A1043446" s="9"/>
      <c r="B1043446" s="9"/>
    </row>
    <row r="1043447" customHeight="1" spans="1:2">
      <c r="A1043447" s="9"/>
      <c r="B1043447" s="9"/>
    </row>
    <row r="1043448" customHeight="1" spans="1:2">
      <c r="A1043448" s="9"/>
      <c r="B1043448" s="9"/>
    </row>
    <row r="1043449" customHeight="1" spans="1:2">
      <c r="A1043449" s="9"/>
      <c r="B1043449" s="9"/>
    </row>
    <row r="1043450" customHeight="1" spans="1:2">
      <c r="A1043450" s="9"/>
      <c r="B1043450" s="9"/>
    </row>
    <row r="1043451" customHeight="1" spans="1:2">
      <c r="A1043451" s="9"/>
      <c r="B1043451" s="9"/>
    </row>
    <row r="1043452" customHeight="1" spans="1:2">
      <c r="A1043452" s="9"/>
      <c r="B1043452" s="9"/>
    </row>
    <row r="1043453" customHeight="1" spans="1:2">
      <c r="A1043453" s="9"/>
      <c r="B1043453" s="9"/>
    </row>
    <row r="1043454" customHeight="1" spans="1:2">
      <c r="A1043454" s="9"/>
      <c r="B1043454" s="9"/>
    </row>
    <row r="1043455" customHeight="1" spans="1:2">
      <c r="A1043455" s="9"/>
      <c r="B1043455" s="9"/>
    </row>
    <row r="1043456" customHeight="1" spans="1:2">
      <c r="A1043456" s="9"/>
      <c r="B1043456" s="9"/>
    </row>
    <row r="1043457" customHeight="1" spans="1:2">
      <c r="A1043457" s="9"/>
      <c r="B1043457" s="9"/>
    </row>
    <row r="1043458" customHeight="1" spans="1:2">
      <c r="A1043458" s="9"/>
      <c r="B1043458" s="9"/>
    </row>
    <row r="1043459" customHeight="1" spans="1:2">
      <c r="A1043459" s="9"/>
      <c r="B1043459" s="9"/>
    </row>
    <row r="1043460" customHeight="1" spans="1:2">
      <c r="A1043460" s="9"/>
      <c r="B1043460" s="9"/>
    </row>
    <row r="1043461" customHeight="1" spans="1:2">
      <c r="A1043461" s="9"/>
      <c r="B1043461" s="9"/>
    </row>
    <row r="1043462" customHeight="1" spans="1:2">
      <c r="A1043462" s="9"/>
      <c r="B1043462" s="9"/>
    </row>
    <row r="1043463" customHeight="1" spans="1:2">
      <c r="A1043463" s="9"/>
      <c r="B1043463" s="9"/>
    </row>
    <row r="1043464" customHeight="1" spans="1:2">
      <c r="A1043464" s="9"/>
      <c r="B1043464" s="9"/>
    </row>
    <row r="1043465" customHeight="1" spans="1:2">
      <c r="A1043465" s="9"/>
      <c r="B1043465" s="9"/>
    </row>
    <row r="1043466" customHeight="1" spans="1:2">
      <c r="A1043466" s="9"/>
      <c r="B1043466" s="9"/>
    </row>
    <row r="1043467" customHeight="1" spans="1:2">
      <c r="A1043467" s="9"/>
      <c r="B1043467" s="9"/>
    </row>
    <row r="1043468" customHeight="1" spans="1:2">
      <c r="A1043468" s="9"/>
      <c r="B1043468" s="9"/>
    </row>
    <row r="1043469" customHeight="1" spans="1:2">
      <c r="A1043469" s="9"/>
      <c r="B1043469" s="9"/>
    </row>
    <row r="1043470" customHeight="1" spans="1:2">
      <c r="A1043470" s="9"/>
      <c r="B1043470" s="9"/>
    </row>
    <row r="1043471" customHeight="1" spans="1:2">
      <c r="A1043471" s="9"/>
      <c r="B1043471" s="9"/>
    </row>
    <row r="1043472" customHeight="1" spans="1:2">
      <c r="A1043472" s="9"/>
      <c r="B1043472" s="9"/>
    </row>
    <row r="1043473" customHeight="1" spans="1:2">
      <c r="A1043473" s="9"/>
      <c r="B1043473" s="9"/>
    </row>
    <row r="1043474" customHeight="1" spans="1:2">
      <c r="A1043474" s="9"/>
      <c r="B1043474" s="9"/>
    </row>
    <row r="1043475" customHeight="1" spans="1:2">
      <c r="A1043475" s="9"/>
      <c r="B1043475" s="9"/>
    </row>
    <row r="1043476" customHeight="1" spans="1:2">
      <c r="A1043476" s="9"/>
      <c r="B1043476" s="9"/>
    </row>
    <row r="1043477" customHeight="1" spans="1:2">
      <c r="A1043477" s="9"/>
      <c r="B1043477" s="9"/>
    </row>
    <row r="1043478" customHeight="1" spans="1:2">
      <c r="A1043478" s="9"/>
      <c r="B1043478" s="9"/>
    </row>
    <row r="1043479" customHeight="1" spans="1:2">
      <c r="A1043479" s="9"/>
      <c r="B1043479" s="9"/>
    </row>
    <row r="1043480" customHeight="1" spans="1:2">
      <c r="A1043480" s="9"/>
      <c r="B1043480" s="9"/>
    </row>
    <row r="1043481" customHeight="1" spans="1:2">
      <c r="A1043481" s="9"/>
      <c r="B1043481" s="9"/>
    </row>
    <row r="1043482" customHeight="1" spans="1:2">
      <c r="A1043482" s="9"/>
      <c r="B1043482" s="9"/>
    </row>
    <row r="1043483" customHeight="1" spans="1:2">
      <c r="A1043483" s="9"/>
      <c r="B1043483" s="9"/>
    </row>
    <row r="1043484" customHeight="1" spans="1:2">
      <c r="A1043484" s="9"/>
      <c r="B1043484" s="9"/>
    </row>
    <row r="1043485" customHeight="1" spans="1:2">
      <c r="A1043485" s="9"/>
      <c r="B1043485" s="9"/>
    </row>
    <row r="1043486" customHeight="1" spans="1:2">
      <c r="A1043486" s="9"/>
      <c r="B1043486" s="9"/>
    </row>
    <row r="1043487" customHeight="1" spans="1:2">
      <c r="A1043487" s="9"/>
      <c r="B1043487" s="9"/>
    </row>
    <row r="1043488" customHeight="1" spans="1:2">
      <c r="A1043488" s="9"/>
      <c r="B1043488" s="9"/>
    </row>
    <row r="1043489" customHeight="1" spans="1:2">
      <c r="A1043489" s="9"/>
      <c r="B1043489" s="9"/>
    </row>
    <row r="1043490" customHeight="1" spans="1:2">
      <c r="A1043490" s="9"/>
      <c r="B1043490" s="9"/>
    </row>
    <row r="1043491" customHeight="1" spans="1:2">
      <c r="A1043491" s="9"/>
      <c r="B1043491" s="9"/>
    </row>
    <row r="1043492" customHeight="1" spans="1:2">
      <c r="A1043492" s="9"/>
      <c r="B1043492" s="9"/>
    </row>
    <row r="1043493" customHeight="1" spans="1:2">
      <c r="A1043493" s="9"/>
      <c r="B1043493" s="9"/>
    </row>
    <row r="1043494" customHeight="1" spans="1:2">
      <c r="A1043494" s="9"/>
      <c r="B1043494" s="9"/>
    </row>
    <row r="1043495" customHeight="1" spans="1:2">
      <c r="A1043495" s="9"/>
      <c r="B1043495" s="9"/>
    </row>
    <row r="1043496" customHeight="1" spans="1:2">
      <c r="A1043496" s="9"/>
      <c r="B1043496" s="9"/>
    </row>
    <row r="1043497" customHeight="1" spans="1:2">
      <c r="A1043497" s="9"/>
      <c r="B1043497" s="9"/>
    </row>
    <row r="1043498" customHeight="1" spans="1:2">
      <c r="A1043498" s="9"/>
      <c r="B1043498" s="9"/>
    </row>
    <row r="1043499" customHeight="1" spans="1:2">
      <c r="A1043499" s="9"/>
      <c r="B1043499" s="9"/>
    </row>
    <row r="1043500" customHeight="1" spans="1:2">
      <c r="A1043500" s="9"/>
      <c r="B1043500" s="9"/>
    </row>
    <row r="1043501" customHeight="1" spans="1:2">
      <c r="A1043501" s="9"/>
      <c r="B1043501" s="9"/>
    </row>
    <row r="1043502" customHeight="1" spans="1:2">
      <c r="A1043502" s="9"/>
      <c r="B1043502" s="9"/>
    </row>
    <row r="1043503" customHeight="1" spans="1:2">
      <c r="A1043503" s="9"/>
      <c r="B1043503" s="9"/>
    </row>
    <row r="1043504" customHeight="1" spans="1:2">
      <c r="A1043504" s="9"/>
      <c r="B1043504" s="9"/>
    </row>
    <row r="1043505" customHeight="1" spans="1:2">
      <c r="A1043505" s="9"/>
      <c r="B1043505" s="9"/>
    </row>
    <row r="1043506" customHeight="1" spans="1:2">
      <c r="A1043506" s="9"/>
      <c r="B1043506" s="9"/>
    </row>
    <row r="1043507" customHeight="1" spans="1:2">
      <c r="A1043507" s="9"/>
      <c r="B1043507" s="9"/>
    </row>
    <row r="1043508" customHeight="1" spans="1:2">
      <c r="A1043508" s="9"/>
      <c r="B1043508" s="9"/>
    </row>
    <row r="1043509" customHeight="1" spans="1:2">
      <c r="A1043509" s="9"/>
      <c r="B1043509" s="9"/>
    </row>
    <row r="1043510" customHeight="1" spans="1:2">
      <c r="A1043510" s="9"/>
      <c r="B1043510" s="9"/>
    </row>
    <row r="1043511" customHeight="1" spans="1:2">
      <c r="A1043511" s="9"/>
      <c r="B1043511" s="9"/>
    </row>
    <row r="1043512" customHeight="1" spans="1:2">
      <c r="A1043512" s="9"/>
      <c r="B1043512" s="9"/>
    </row>
    <row r="1043513" customHeight="1" spans="1:2">
      <c r="A1043513" s="9"/>
      <c r="B1043513" s="9"/>
    </row>
    <row r="1043514" customHeight="1" spans="1:2">
      <c r="A1043514" s="9"/>
      <c r="B1043514" s="9"/>
    </row>
    <row r="1043515" customHeight="1" spans="1:2">
      <c r="A1043515" s="9"/>
      <c r="B1043515" s="9"/>
    </row>
    <row r="1043516" customHeight="1" spans="1:2">
      <c r="A1043516" s="9"/>
      <c r="B1043516" s="9"/>
    </row>
    <row r="1043517" customHeight="1" spans="1:2">
      <c r="A1043517" s="9"/>
      <c r="B1043517" s="9"/>
    </row>
    <row r="1043518" customHeight="1" spans="1:2">
      <c r="A1043518" s="9"/>
      <c r="B1043518" s="9"/>
    </row>
    <row r="1043519" customHeight="1" spans="1:2">
      <c r="A1043519" s="9"/>
      <c r="B1043519" s="9"/>
    </row>
    <row r="1043520" customHeight="1" spans="1:2">
      <c r="A1043520" s="9"/>
      <c r="B1043520" s="9"/>
    </row>
    <row r="1043521" customHeight="1" spans="1:2">
      <c r="A1043521" s="9"/>
      <c r="B1043521" s="9"/>
    </row>
    <row r="1043522" customHeight="1" spans="1:2">
      <c r="A1043522" s="9"/>
      <c r="B1043522" s="9"/>
    </row>
    <row r="1043523" customHeight="1" spans="1:2">
      <c r="A1043523" s="9"/>
      <c r="B1043523" s="9"/>
    </row>
    <row r="1043524" customHeight="1" spans="1:2">
      <c r="A1043524" s="9"/>
      <c r="B1043524" s="9"/>
    </row>
    <row r="1043525" customHeight="1" spans="1:2">
      <c r="A1043525" s="9"/>
      <c r="B1043525" s="9"/>
    </row>
    <row r="1043526" customHeight="1" spans="1:2">
      <c r="A1043526" s="9"/>
      <c r="B1043526" s="9"/>
    </row>
    <row r="1043527" customHeight="1" spans="1:2">
      <c r="A1043527" s="9"/>
      <c r="B1043527" s="9"/>
    </row>
    <row r="1043528" customHeight="1" spans="1:2">
      <c r="A1043528" s="9"/>
      <c r="B1043528" s="9"/>
    </row>
    <row r="1043529" customHeight="1" spans="1:2">
      <c r="A1043529" s="9"/>
      <c r="B1043529" s="9"/>
    </row>
    <row r="1043530" customHeight="1" spans="1:2">
      <c r="A1043530" s="9"/>
      <c r="B1043530" s="9"/>
    </row>
    <row r="1043531" customHeight="1" spans="1:2">
      <c r="A1043531" s="9"/>
      <c r="B1043531" s="9"/>
    </row>
    <row r="1043532" customHeight="1" spans="1:2">
      <c r="A1043532" s="9"/>
      <c r="B1043532" s="9"/>
    </row>
    <row r="1043533" customHeight="1" spans="1:2">
      <c r="A1043533" s="9"/>
      <c r="B1043533" s="9"/>
    </row>
    <row r="1043534" customHeight="1" spans="1:2">
      <c r="A1043534" s="9"/>
      <c r="B1043534" s="9"/>
    </row>
    <row r="1043535" customHeight="1" spans="1:2">
      <c r="A1043535" s="9"/>
      <c r="B1043535" s="9"/>
    </row>
    <row r="1043536" customHeight="1" spans="1:2">
      <c r="A1043536" s="9"/>
      <c r="B1043536" s="9"/>
    </row>
    <row r="1043537" customHeight="1" spans="1:2">
      <c r="A1043537" s="9"/>
      <c r="B1043537" s="9"/>
    </row>
    <row r="1043538" customHeight="1" spans="1:2">
      <c r="A1043538" s="9"/>
      <c r="B1043538" s="9"/>
    </row>
    <row r="1043539" customHeight="1" spans="1:2">
      <c r="A1043539" s="9"/>
      <c r="B1043539" s="9"/>
    </row>
    <row r="1043540" customHeight="1" spans="1:2">
      <c r="A1043540" s="9"/>
      <c r="B1043540" s="9"/>
    </row>
    <row r="1043541" customHeight="1" spans="1:2">
      <c r="A1043541" s="9"/>
      <c r="B1043541" s="9"/>
    </row>
    <row r="1043542" customHeight="1" spans="1:2">
      <c r="A1043542" s="9"/>
      <c r="B1043542" s="9"/>
    </row>
    <row r="1043543" customHeight="1" spans="1:2">
      <c r="A1043543" s="9"/>
      <c r="B1043543" s="9"/>
    </row>
    <row r="1043544" customHeight="1" spans="1:2">
      <c r="A1043544" s="9"/>
      <c r="B1043544" s="9"/>
    </row>
    <row r="1043545" customHeight="1" spans="1:2">
      <c r="A1043545" s="9"/>
      <c r="B1043545" s="9"/>
    </row>
    <row r="1043546" customHeight="1" spans="1:2">
      <c r="A1043546" s="9"/>
      <c r="B1043546" s="9"/>
    </row>
    <row r="1043547" customHeight="1" spans="1:2">
      <c r="A1043547" s="9"/>
      <c r="B1043547" s="9"/>
    </row>
    <row r="1043548" customHeight="1" spans="1:2">
      <c r="A1043548" s="9"/>
      <c r="B1043548" s="9"/>
    </row>
    <row r="1043549" customHeight="1" spans="1:2">
      <c r="A1043549" s="9"/>
      <c r="B1043549" s="9"/>
    </row>
    <row r="1043550" customHeight="1" spans="1:2">
      <c r="A1043550" s="9"/>
      <c r="B1043550" s="9"/>
    </row>
    <row r="1043551" customHeight="1" spans="1:2">
      <c r="A1043551" s="9"/>
      <c r="B1043551" s="9"/>
    </row>
    <row r="1043552" customHeight="1" spans="1:2">
      <c r="A1043552" s="9"/>
      <c r="B1043552" s="9"/>
    </row>
    <row r="1043553" customHeight="1" spans="1:2">
      <c r="A1043553" s="9"/>
      <c r="B1043553" s="9"/>
    </row>
    <row r="1043554" customHeight="1" spans="1:2">
      <c r="A1043554" s="9"/>
      <c r="B1043554" s="9"/>
    </row>
    <row r="1043555" customHeight="1" spans="1:2">
      <c r="A1043555" s="9"/>
      <c r="B1043555" s="9"/>
    </row>
    <row r="1043556" customHeight="1" spans="1:2">
      <c r="A1043556" s="9"/>
      <c r="B1043556" s="9"/>
    </row>
    <row r="1043557" customHeight="1" spans="1:2">
      <c r="A1043557" s="9"/>
      <c r="B1043557" s="9"/>
    </row>
    <row r="1043558" customHeight="1" spans="1:2">
      <c r="A1043558" s="9"/>
      <c r="B1043558" s="9"/>
    </row>
    <row r="1043559" customHeight="1" spans="1:2">
      <c r="A1043559" s="9"/>
      <c r="B1043559" s="9"/>
    </row>
    <row r="1043560" customHeight="1" spans="1:2">
      <c r="A1043560" s="9"/>
      <c r="B1043560" s="9"/>
    </row>
    <row r="1043561" customHeight="1" spans="1:2">
      <c r="A1043561" s="9"/>
      <c r="B1043561" s="9"/>
    </row>
    <row r="1043562" customHeight="1" spans="1:2">
      <c r="A1043562" s="9"/>
      <c r="B1043562" s="9"/>
    </row>
    <row r="1043563" customHeight="1" spans="1:2">
      <c r="A1043563" s="9"/>
      <c r="B1043563" s="9"/>
    </row>
    <row r="1043564" customHeight="1" spans="1:2">
      <c r="A1043564" s="9"/>
      <c r="B1043564" s="9"/>
    </row>
    <row r="1043565" customHeight="1" spans="1:2">
      <c r="A1043565" s="9"/>
      <c r="B1043565" s="9"/>
    </row>
    <row r="1043566" customHeight="1" spans="1:2">
      <c r="A1043566" s="9"/>
      <c r="B1043566" s="9"/>
    </row>
    <row r="1043567" customHeight="1" spans="1:2">
      <c r="A1043567" s="9"/>
      <c r="B1043567" s="9"/>
    </row>
    <row r="1043568" customHeight="1" spans="1:2">
      <c r="A1043568" s="9"/>
      <c r="B1043568" s="9"/>
    </row>
    <row r="1043569" customHeight="1" spans="1:2">
      <c r="A1043569" s="9"/>
      <c r="B1043569" s="9"/>
    </row>
    <row r="1043570" customHeight="1" spans="1:2">
      <c r="A1043570" s="9"/>
      <c r="B1043570" s="9"/>
    </row>
    <row r="1043571" customHeight="1" spans="1:2">
      <c r="A1043571" s="9"/>
      <c r="B1043571" s="9"/>
    </row>
    <row r="1043572" customHeight="1" spans="1:2">
      <c r="A1043572" s="9"/>
      <c r="B1043572" s="9"/>
    </row>
    <row r="1043573" customHeight="1" spans="1:2">
      <c r="A1043573" s="9"/>
      <c r="B1043573" s="9"/>
    </row>
    <row r="1043574" customHeight="1" spans="1:2">
      <c r="A1043574" s="9"/>
      <c r="B1043574" s="9"/>
    </row>
    <row r="1043575" customHeight="1" spans="1:2">
      <c r="A1043575" s="9"/>
      <c r="B1043575" s="9"/>
    </row>
    <row r="1043576" customHeight="1" spans="1:2">
      <c r="A1043576" s="9"/>
      <c r="B1043576" s="9"/>
    </row>
    <row r="1043577" customHeight="1" spans="1:2">
      <c r="A1043577" s="9"/>
      <c r="B1043577" s="9"/>
    </row>
    <row r="1043578" customHeight="1" spans="1:2">
      <c r="A1043578" s="9"/>
      <c r="B1043578" s="9"/>
    </row>
    <row r="1043579" customHeight="1" spans="1:2">
      <c r="A1043579" s="9"/>
      <c r="B1043579" s="9"/>
    </row>
    <row r="1043580" customHeight="1" spans="1:2">
      <c r="A1043580" s="9"/>
      <c r="B1043580" s="9"/>
    </row>
    <row r="1043581" customHeight="1" spans="1:2">
      <c r="A1043581" s="9"/>
      <c r="B1043581" s="9"/>
    </row>
    <row r="1043582" customHeight="1" spans="1:2">
      <c r="A1043582" s="9"/>
      <c r="B1043582" s="9"/>
    </row>
    <row r="1043583" customHeight="1" spans="1:2">
      <c r="A1043583" s="9"/>
      <c r="B1043583" s="9"/>
    </row>
    <row r="1043584" customHeight="1" spans="1:2">
      <c r="A1043584" s="9"/>
      <c r="B1043584" s="9"/>
    </row>
    <row r="1043585" customHeight="1" spans="1:2">
      <c r="A1043585" s="9"/>
      <c r="B1043585" s="9"/>
    </row>
    <row r="1043586" customHeight="1" spans="1:2">
      <c r="A1043586" s="9"/>
      <c r="B1043586" s="9"/>
    </row>
    <row r="1043587" customHeight="1" spans="1:2">
      <c r="A1043587" s="9"/>
      <c r="B1043587" s="9"/>
    </row>
    <row r="1043588" customHeight="1" spans="1:2">
      <c r="A1043588" s="9"/>
      <c r="B1043588" s="9"/>
    </row>
    <row r="1043589" customHeight="1" spans="1:2">
      <c r="A1043589" s="9"/>
      <c r="B1043589" s="9"/>
    </row>
    <row r="1043590" customHeight="1" spans="1:2">
      <c r="A1043590" s="9"/>
      <c r="B1043590" s="9"/>
    </row>
    <row r="1043591" customHeight="1" spans="1:2">
      <c r="A1043591" s="9"/>
      <c r="B1043591" s="9"/>
    </row>
    <row r="1043592" customHeight="1" spans="1:2">
      <c r="A1043592" s="9"/>
      <c r="B1043592" s="9"/>
    </row>
    <row r="1043593" customHeight="1" spans="1:2">
      <c r="A1043593" s="9"/>
      <c r="B1043593" s="9"/>
    </row>
    <row r="1043594" customHeight="1" spans="1:2">
      <c r="A1043594" s="9"/>
      <c r="B1043594" s="9"/>
    </row>
    <row r="1043595" customHeight="1" spans="1:2">
      <c r="A1043595" s="9"/>
      <c r="B1043595" s="9"/>
    </row>
    <row r="1043596" customHeight="1" spans="1:2">
      <c r="A1043596" s="9"/>
      <c r="B1043596" s="9"/>
    </row>
    <row r="1043597" customHeight="1" spans="1:2">
      <c r="A1043597" s="9"/>
      <c r="B1043597" s="9"/>
    </row>
    <row r="1043598" customHeight="1" spans="1:2">
      <c r="A1043598" s="9"/>
      <c r="B1043598" s="9"/>
    </row>
    <row r="1043599" customHeight="1" spans="1:2">
      <c r="A1043599" s="9"/>
      <c r="B1043599" s="9"/>
    </row>
    <row r="1043600" customHeight="1" spans="1:2">
      <c r="A1043600" s="9"/>
      <c r="B1043600" s="9"/>
    </row>
    <row r="1043601" customHeight="1" spans="1:2">
      <c r="A1043601" s="9"/>
      <c r="B1043601" s="9"/>
    </row>
    <row r="1043602" customHeight="1" spans="1:2">
      <c r="A1043602" s="9"/>
      <c r="B1043602" s="9"/>
    </row>
    <row r="1043603" customHeight="1" spans="1:2">
      <c r="A1043603" s="9"/>
      <c r="B1043603" s="9"/>
    </row>
    <row r="1043604" customHeight="1" spans="1:2">
      <c r="A1043604" s="9"/>
      <c r="B1043604" s="9"/>
    </row>
    <row r="1043605" customHeight="1" spans="1:2">
      <c r="A1043605" s="9"/>
      <c r="B1043605" s="9"/>
    </row>
    <row r="1043606" customHeight="1" spans="1:2">
      <c r="A1043606" s="9"/>
      <c r="B1043606" s="9"/>
    </row>
    <row r="1043607" customHeight="1" spans="1:2">
      <c r="A1043607" s="9"/>
      <c r="B1043607" s="9"/>
    </row>
    <row r="1043608" customHeight="1" spans="1:2">
      <c r="A1043608" s="9"/>
      <c r="B1043608" s="9"/>
    </row>
    <row r="1043609" customHeight="1" spans="1:2">
      <c r="A1043609" s="9"/>
      <c r="B1043609" s="9"/>
    </row>
    <row r="1043610" customHeight="1" spans="1:2">
      <c r="A1043610" s="9"/>
      <c r="B1043610" s="9"/>
    </row>
    <row r="1043611" customHeight="1" spans="1:2">
      <c r="A1043611" s="9"/>
      <c r="B1043611" s="9"/>
    </row>
    <row r="1043612" customHeight="1" spans="1:2">
      <c r="A1043612" s="9"/>
      <c r="B1043612" s="9"/>
    </row>
    <row r="1043613" customHeight="1" spans="1:2">
      <c r="A1043613" s="9"/>
      <c r="B1043613" s="9"/>
    </row>
    <row r="1043614" customHeight="1" spans="1:2">
      <c r="A1043614" s="9"/>
      <c r="B1043614" s="9"/>
    </row>
    <row r="1043615" customHeight="1" spans="1:2">
      <c r="A1043615" s="9"/>
      <c r="B1043615" s="9"/>
    </row>
    <row r="1043616" customHeight="1" spans="1:2">
      <c r="A1043616" s="9"/>
      <c r="B1043616" s="9"/>
    </row>
    <row r="1043617" customHeight="1" spans="1:2">
      <c r="A1043617" s="9"/>
      <c r="B1043617" s="9"/>
    </row>
    <row r="1043618" customHeight="1" spans="1:2">
      <c r="A1043618" s="9"/>
      <c r="B1043618" s="9"/>
    </row>
    <row r="1043619" customHeight="1" spans="1:2">
      <c r="A1043619" s="9"/>
      <c r="B1043619" s="9"/>
    </row>
    <row r="1043620" customHeight="1" spans="1:2">
      <c r="A1043620" s="9"/>
      <c r="B1043620" s="9"/>
    </row>
    <row r="1043621" customHeight="1" spans="1:2">
      <c r="A1043621" s="9"/>
      <c r="B1043621" s="9"/>
    </row>
    <row r="1043622" customHeight="1" spans="1:2">
      <c r="A1043622" s="9"/>
      <c r="B1043622" s="9"/>
    </row>
    <row r="1043623" customHeight="1" spans="1:2">
      <c r="A1043623" s="9"/>
      <c r="B1043623" s="9"/>
    </row>
    <row r="1043624" customHeight="1" spans="1:2">
      <c r="A1043624" s="9"/>
      <c r="B1043624" s="9"/>
    </row>
    <row r="1043625" customHeight="1" spans="1:2">
      <c r="A1043625" s="9"/>
      <c r="B1043625" s="9"/>
    </row>
    <row r="1043626" customHeight="1" spans="1:2">
      <c r="A1043626" s="9"/>
      <c r="B1043626" s="9"/>
    </row>
    <row r="1043627" customHeight="1" spans="1:2">
      <c r="A1043627" s="9"/>
      <c r="B1043627" s="9"/>
    </row>
    <row r="1043628" customHeight="1" spans="1:2">
      <c r="A1043628" s="9"/>
      <c r="B1043628" s="9"/>
    </row>
    <row r="1043629" customHeight="1" spans="1:2">
      <c r="A1043629" s="9"/>
      <c r="B1043629" s="9"/>
    </row>
    <row r="1043630" customHeight="1" spans="1:2">
      <c r="A1043630" s="9"/>
      <c r="B1043630" s="9"/>
    </row>
    <row r="1043631" customHeight="1" spans="1:2">
      <c r="A1043631" s="9"/>
      <c r="B1043631" s="9"/>
    </row>
    <row r="1043632" customHeight="1" spans="1:2">
      <c r="A1043632" s="9"/>
      <c r="B1043632" s="9"/>
    </row>
    <row r="1043633" customHeight="1" spans="1:2">
      <c r="A1043633" s="9"/>
      <c r="B1043633" s="9"/>
    </row>
    <row r="1043634" customHeight="1" spans="1:2">
      <c r="A1043634" s="9"/>
      <c r="B1043634" s="9"/>
    </row>
    <row r="1043635" customHeight="1" spans="1:2">
      <c r="A1043635" s="9"/>
      <c r="B1043635" s="9"/>
    </row>
    <row r="1043636" customHeight="1" spans="1:2">
      <c r="A1043636" s="9"/>
      <c r="B1043636" s="9"/>
    </row>
    <row r="1043637" customHeight="1" spans="1:2">
      <c r="A1043637" s="9"/>
      <c r="B1043637" s="9"/>
    </row>
    <row r="1043638" customHeight="1" spans="1:2">
      <c r="A1043638" s="9"/>
      <c r="B1043638" s="9"/>
    </row>
    <row r="1043639" customHeight="1" spans="1:2">
      <c r="A1043639" s="9"/>
      <c r="B1043639" s="9"/>
    </row>
    <row r="1043640" customHeight="1" spans="1:2">
      <c r="A1043640" s="9"/>
      <c r="B1043640" s="9"/>
    </row>
    <row r="1043641" customHeight="1" spans="1:2">
      <c r="A1043641" s="9"/>
      <c r="B1043641" s="9"/>
    </row>
    <row r="1043642" customHeight="1" spans="1:2">
      <c r="A1043642" s="9"/>
      <c r="B1043642" s="9"/>
    </row>
    <row r="1043643" customHeight="1" spans="1:2">
      <c r="A1043643" s="9"/>
      <c r="B1043643" s="9"/>
    </row>
    <row r="1043644" customHeight="1" spans="1:2">
      <c r="A1043644" s="9"/>
      <c r="B1043644" s="9"/>
    </row>
    <row r="1043645" customHeight="1" spans="1:2">
      <c r="A1043645" s="9"/>
      <c r="B1043645" s="9"/>
    </row>
    <row r="1043646" customHeight="1" spans="1:2">
      <c r="A1043646" s="9"/>
      <c r="B1043646" s="9"/>
    </row>
    <row r="1043647" customHeight="1" spans="1:2">
      <c r="A1043647" s="9"/>
      <c r="B1043647" s="9"/>
    </row>
    <row r="1043648" customHeight="1" spans="1:2">
      <c r="A1043648" s="9"/>
      <c r="B1043648" s="9"/>
    </row>
    <row r="1043649" customHeight="1" spans="1:2">
      <c r="A1043649" s="9"/>
      <c r="B1043649" s="9"/>
    </row>
    <row r="1043650" customHeight="1" spans="1:2">
      <c r="A1043650" s="9"/>
      <c r="B1043650" s="9"/>
    </row>
    <row r="1043651" customHeight="1" spans="1:2">
      <c r="A1043651" s="9"/>
      <c r="B1043651" s="9"/>
    </row>
    <row r="1043652" customHeight="1" spans="1:2">
      <c r="A1043652" s="9"/>
      <c r="B1043652" s="9"/>
    </row>
    <row r="1043653" customHeight="1" spans="1:2">
      <c r="A1043653" s="9"/>
      <c r="B1043653" s="9"/>
    </row>
    <row r="1043654" customHeight="1" spans="1:2">
      <c r="A1043654" s="9"/>
      <c r="B1043654" s="9"/>
    </row>
    <row r="1043655" customHeight="1" spans="1:2">
      <c r="A1043655" s="9"/>
      <c r="B1043655" s="9"/>
    </row>
    <row r="1043656" customHeight="1" spans="1:2">
      <c r="A1043656" s="9"/>
      <c r="B1043656" s="9"/>
    </row>
    <row r="1043657" customHeight="1" spans="1:2">
      <c r="A1043657" s="9"/>
      <c r="B1043657" s="9"/>
    </row>
    <row r="1043658" customHeight="1" spans="1:2">
      <c r="A1043658" s="9"/>
      <c r="B1043658" s="9"/>
    </row>
    <row r="1043659" customHeight="1" spans="1:2">
      <c r="A1043659" s="9"/>
      <c r="B1043659" s="9"/>
    </row>
    <row r="1043660" customHeight="1" spans="1:2">
      <c r="A1043660" s="9"/>
      <c r="B1043660" s="9"/>
    </row>
    <row r="1043661" customHeight="1" spans="1:2">
      <c r="A1043661" s="9"/>
      <c r="B1043661" s="9"/>
    </row>
    <row r="1043662" customHeight="1" spans="1:2">
      <c r="A1043662" s="9"/>
      <c r="B1043662" s="9"/>
    </row>
    <row r="1043663" customHeight="1" spans="1:2">
      <c r="A1043663" s="9"/>
      <c r="B1043663" s="9"/>
    </row>
    <row r="1043664" customHeight="1" spans="1:2">
      <c r="A1043664" s="9"/>
      <c r="B1043664" s="9"/>
    </row>
    <row r="1043665" customHeight="1" spans="1:2">
      <c r="A1043665" s="9"/>
      <c r="B1043665" s="9"/>
    </row>
    <row r="1043666" customHeight="1" spans="1:2">
      <c r="A1043666" s="9"/>
      <c r="B1043666" s="9"/>
    </row>
    <row r="1043667" customHeight="1" spans="1:2">
      <c r="A1043667" s="9"/>
      <c r="B1043667" s="9"/>
    </row>
    <row r="1043668" customHeight="1" spans="1:2">
      <c r="A1043668" s="9"/>
      <c r="B1043668" s="9"/>
    </row>
    <row r="1043669" customHeight="1" spans="1:2">
      <c r="A1043669" s="9"/>
      <c r="B1043669" s="9"/>
    </row>
    <row r="1043670" customHeight="1" spans="1:2">
      <c r="A1043670" s="9"/>
      <c r="B1043670" s="9"/>
    </row>
    <row r="1043671" customHeight="1" spans="1:2">
      <c r="A1043671" s="9"/>
      <c r="B1043671" s="9"/>
    </row>
    <row r="1043672" customHeight="1" spans="1:2">
      <c r="A1043672" s="9"/>
      <c r="B1043672" s="9"/>
    </row>
    <row r="1043673" customHeight="1" spans="1:2">
      <c r="A1043673" s="9"/>
      <c r="B1043673" s="9"/>
    </row>
    <row r="1043674" customHeight="1" spans="1:2">
      <c r="A1043674" s="9"/>
      <c r="B1043674" s="9"/>
    </row>
    <row r="1043675" customHeight="1" spans="1:2">
      <c r="A1043675" s="9"/>
      <c r="B1043675" s="9"/>
    </row>
    <row r="1043676" customHeight="1" spans="1:2">
      <c r="A1043676" s="9"/>
      <c r="B1043676" s="9"/>
    </row>
    <row r="1043677" customHeight="1" spans="1:2">
      <c r="A1043677" s="9"/>
      <c r="B1043677" s="9"/>
    </row>
    <row r="1043678" customHeight="1" spans="1:2">
      <c r="A1043678" s="9"/>
      <c r="B1043678" s="9"/>
    </row>
    <row r="1043679" customHeight="1" spans="1:2">
      <c r="A1043679" s="9"/>
      <c r="B1043679" s="9"/>
    </row>
    <row r="1043680" customHeight="1" spans="1:2">
      <c r="A1043680" s="9"/>
      <c r="B1043680" s="9"/>
    </row>
    <row r="1043681" customHeight="1" spans="1:2">
      <c r="A1043681" s="9"/>
      <c r="B1043681" s="9"/>
    </row>
    <row r="1043682" customHeight="1" spans="1:2">
      <c r="A1043682" s="9"/>
      <c r="B1043682" s="9"/>
    </row>
    <row r="1043683" customHeight="1" spans="1:2">
      <c r="A1043683" s="9"/>
      <c r="B1043683" s="9"/>
    </row>
    <row r="1043684" customHeight="1" spans="1:2">
      <c r="A1043684" s="9"/>
      <c r="B1043684" s="9"/>
    </row>
    <row r="1043685" customHeight="1" spans="1:2">
      <c r="A1043685" s="9"/>
      <c r="B1043685" s="9"/>
    </row>
    <row r="1043686" customHeight="1" spans="1:2">
      <c r="A1043686" s="9"/>
      <c r="B1043686" s="9"/>
    </row>
    <row r="1043687" customHeight="1" spans="1:2">
      <c r="A1043687" s="9"/>
      <c r="B1043687" s="9"/>
    </row>
    <row r="1043688" customHeight="1" spans="1:2">
      <c r="A1043688" s="9"/>
      <c r="B1043688" s="9"/>
    </row>
    <row r="1043689" customHeight="1" spans="1:2">
      <c r="A1043689" s="9"/>
      <c r="B1043689" s="9"/>
    </row>
    <row r="1043690" customHeight="1" spans="1:2">
      <c r="A1043690" s="9"/>
      <c r="B1043690" s="9"/>
    </row>
    <row r="1043691" customHeight="1" spans="1:2">
      <c r="A1043691" s="9"/>
      <c r="B1043691" s="9"/>
    </row>
    <row r="1043692" customHeight="1" spans="1:2">
      <c r="A1043692" s="9"/>
      <c r="B1043692" s="9"/>
    </row>
    <row r="1043693" customHeight="1" spans="1:2">
      <c r="A1043693" s="9"/>
      <c r="B1043693" s="9"/>
    </row>
    <row r="1043694" customHeight="1" spans="1:2">
      <c r="A1043694" s="9"/>
      <c r="B1043694" s="9"/>
    </row>
    <row r="1043695" customHeight="1" spans="1:2">
      <c r="A1043695" s="9"/>
      <c r="B1043695" s="9"/>
    </row>
    <row r="1043696" customHeight="1" spans="1:2">
      <c r="A1043696" s="9"/>
      <c r="B1043696" s="9"/>
    </row>
    <row r="1043697" customHeight="1" spans="1:2">
      <c r="A1043697" s="9"/>
      <c r="B1043697" s="9"/>
    </row>
    <row r="1043698" customHeight="1" spans="1:2">
      <c r="A1043698" s="9"/>
      <c r="B1043698" s="9"/>
    </row>
    <row r="1043699" customHeight="1" spans="1:2">
      <c r="A1043699" s="9"/>
      <c r="B1043699" s="9"/>
    </row>
    <row r="1043700" customHeight="1" spans="1:2">
      <c r="A1043700" s="9"/>
      <c r="B1043700" s="9"/>
    </row>
    <row r="1043701" customHeight="1" spans="1:2">
      <c r="A1043701" s="9"/>
      <c r="B1043701" s="9"/>
    </row>
    <row r="1043702" customHeight="1" spans="1:2">
      <c r="A1043702" s="9"/>
      <c r="B1043702" s="9"/>
    </row>
    <row r="1043703" customHeight="1" spans="1:2">
      <c r="A1043703" s="9"/>
      <c r="B1043703" s="9"/>
    </row>
    <row r="1043704" customHeight="1" spans="1:2">
      <c r="A1043704" s="9"/>
      <c r="B1043704" s="9"/>
    </row>
    <row r="1043705" customHeight="1" spans="1:2">
      <c r="A1043705" s="9"/>
      <c r="B1043705" s="9"/>
    </row>
    <row r="1043706" customHeight="1" spans="1:2">
      <c r="A1043706" s="9"/>
      <c r="B1043706" s="9"/>
    </row>
    <row r="1043707" customHeight="1" spans="1:2">
      <c r="A1043707" s="9"/>
      <c r="B1043707" s="9"/>
    </row>
    <row r="1043708" customHeight="1" spans="1:2">
      <c r="A1043708" s="9"/>
      <c r="B1043708" s="9"/>
    </row>
    <row r="1043709" customHeight="1" spans="1:2">
      <c r="A1043709" s="9"/>
      <c r="B1043709" s="9"/>
    </row>
    <row r="1043710" customHeight="1" spans="1:2">
      <c r="A1043710" s="9"/>
      <c r="B1043710" s="9"/>
    </row>
    <row r="1043711" customHeight="1" spans="1:2">
      <c r="A1043711" s="9"/>
      <c r="B1043711" s="9"/>
    </row>
    <row r="1043712" customHeight="1" spans="1:2">
      <c r="A1043712" s="9"/>
      <c r="B1043712" s="9"/>
    </row>
    <row r="1043713" customHeight="1" spans="1:2">
      <c r="A1043713" s="9"/>
      <c r="B1043713" s="9"/>
    </row>
    <row r="1043714" customHeight="1" spans="1:2">
      <c r="A1043714" s="9"/>
      <c r="B1043714" s="9"/>
    </row>
    <row r="1043715" customHeight="1" spans="1:2">
      <c r="A1043715" s="9"/>
      <c r="B1043715" s="9"/>
    </row>
    <row r="1043716" customHeight="1" spans="1:2">
      <c r="A1043716" s="9"/>
      <c r="B1043716" s="9"/>
    </row>
    <row r="1043717" customHeight="1" spans="1:2">
      <c r="A1043717" s="9"/>
      <c r="B1043717" s="9"/>
    </row>
    <row r="1043718" customHeight="1" spans="1:2">
      <c r="A1043718" s="9"/>
      <c r="B1043718" s="9"/>
    </row>
    <row r="1043719" customHeight="1" spans="1:2">
      <c r="A1043719" s="9"/>
      <c r="B1043719" s="9"/>
    </row>
    <row r="1043720" customHeight="1" spans="1:2">
      <c r="A1043720" s="9"/>
      <c r="B1043720" s="9"/>
    </row>
    <row r="1043721" customHeight="1" spans="1:2">
      <c r="A1043721" s="9"/>
      <c r="B1043721" s="9"/>
    </row>
    <row r="1043722" customHeight="1" spans="1:2">
      <c r="A1043722" s="9"/>
      <c r="B1043722" s="9"/>
    </row>
    <row r="1043723" customHeight="1" spans="1:2">
      <c r="A1043723" s="9"/>
      <c r="B1043723" s="9"/>
    </row>
    <row r="1043724" customHeight="1" spans="1:2">
      <c r="A1043724" s="9"/>
      <c r="B1043724" s="9"/>
    </row>
    <row r="1043725" customHeight="1" spans="1:2">
      <c r="A1043725" s="9"/>
      <c r="B1043725" s="9"/>
    </row>
    <row r="1043726" customHeight="1" spans="1:2">
      <c r="A1043726" s="9"/>
      <c r="B1043726" s="9"/>
    </row>
    <row r="1043727" customHeight="1" spans="1:2">
      <c r="A1043727" s="9"/>
      <c r="B1043727" s="9"/>
    </row>
    <row r="1043728" customHeight="1" spans="1:2">
      <c r="A1043728" s="9"/>
      <c r="B1043728" s="9"/>
    </row>
    <row r="1043729" customHeight="1" spans="1:2">
      <c r="A1043729" s="9"/>
      <c r="B1043729" s="9"/>
    </row>
    <row r="1043730" customHeight="1" spans="1:2">
      <c r="A1043730" s="9"/>
      <c r="B1043730" s="9"/>
    </row>
    <row r="1043731" customHeight="1" spans="1:2">
      <c r="A1043731" s="9"/>
      <c r="B1043731" s="9"/>
    </row>
    <row r="1043732" customHeight="1" spans="1:2">
      <c r="A1043732" s="9"/>
      <c r="B1043732" s="9"/>
    </row>
    <row r="1043733" customHeight="1" spans="1:2">
      <c r="A1043733" s="9"/>
      <c r="B1043733" s="9"/>
    </row>
    <row r="1043734" customHeight="1" spans="1:2">
      <c r="A1043734" s="9"/>
      <c r="B1043734" s="9"/>
    </row>
    <row r="1043735" customHeight="1" spans="1:2">
      <c r="A1043735" s="9"/>
      <c r="B1043735" s="9"/>
    </row>
    <row r="1043736" customHeight="1" spans="1:2">
      <c r="A1043736" s="9"/>
      <c r="B1043736" s="9"/>
    </row>
    <row r="1043737" customHeight="1" spans="1:2">
      <c r="A1043737" s="9"/>
      <c r="B1043737" s="9"/>
    </row>
    <row r="1043738" customHeight="1" spans="1:2">
      <c r="A1043738" s="9"/>
      <c r="B1043738" s="9"/>
    </row>
    <row r="1043739" customHeight="1" spans="1:2">
      <c r="A1043739" s="9"/>
      <c r="B1043739" s="9"/>
    </row>
    <row r="1043740" customHeight="1" spans="1:2">
      <c r="A1043740" s="9"/>
      <c r="B1043740" s="9"/>
    </row>
    <row r="1043741" customHeight="1" spans="1:2">
      <c r="A1043741" s="9"/>
      <c r="B1043741" s="9"/>
    </row>
    <row r="1043742" customHeight="1" spans="1:2">
      <c r="A1043742" s="9"/>
      <c r="B1043742" s="9"/>
    </row>
    <row r="1043743" customHeight="1" spans="1:2">
      <c r="A1043743" s="9"/>
      <c r="B1043743" s="9"/>
    </row>
    <row r="1043744" customHeight="1" spans="1:2">
      <c r="A1043744" s="9"/>
      <c r="B1043744" s="9"/>
    </row>
    <row r="1043745" customHeight="1" spans="1:2">
      <c r="A1043745" s="9"/>
      <c r="B1043745" s="9"/>
    </row>
    <row r="1043746" customHeight="1" spans="1:2">
      <c r="A1043746" s="9"/>
      <c r="B1043746" s="9"/>
    </row>
    <row r="1043747" customHeight="1" spans="1:2">
      <c r="A1043747" s="9"/>
      <c r="B1043747" s="9"/>
    </row>
    <row r="1043748" customHeight="1" spans="1:2">
      <c r="A1043748" s="9"/>
      <c r="B1043748" s="9"/>
    </row>
    <row r="1043749" customHeight="1" spans="1:2">
      <c r="A1043749" s="9"/>
      <c r="B1043749" s="9"/>
    </row>
    <row r="1043750" customHeight="1" spans="1:2">
      <c r="A1043750" s="9"/>
      <c r="B1043750" s="9"/>
    </row>
    <row r="1043751" customHeight="1" spans="1:2">
      <c r="A1043751" s="9"/>
      <c r="B1043751" s="9"/>
    </row>
    <row r="1043752" customHeight="1" spans="1:2">
      <c r="A1043752" s="9"/>
      <c r="B1043752" s="9"/>
    </row>
    <row r="1043753" customHeight="1" spans="1:2">
      <c r="A1043753" s="9"/>
      <c r="B1043753" s="9"/>
    </row>
    <row r="1043754" customHeight="1" spans="1:2">
      <c r="A1043754" s="9"/>
      <c r="B1043754" s="9"/>
    </row>
    <row r="1043755" customHeight="1" spans="1:2">
      <c r="A1043755" s="9"/>
      <c r="B1043755" s="9"/>
    </row>
    <row r="1043756" customHeight="1" spans="1:2">
      <c r="A1043756" s="9"/>
      <c r="B1043756" s="9"/>
    </row>
    <row r="1043757" customHeight="1" spans="1:2">
      <c r="A1043757" s="9"/>
      <c r="B1043757" s="9"/>
    </row>
    <row r="1043758" customHeight="1" spans="1:2">
      <c r="A1043758" s="9"/>
      <c r="B1043758" s="9"/>
    </row>
    <row r="1043759" customHeight="1" spans="1:2">
      <c r="A1043759" s="9"/>
      <c r="B1043759" s="9"/>
    </row>
    <row r="1043760" customHeight="1" spans="1:2">
      <c r="A1043760" s="9"/>
      <c r="B1043760" s="9"/>
    </row>
    <row r="1043761" customHeight="1" spans="1:2">
      <c r="A1043761" s="9"/>
      <c r="B1043761" s="9"/>
    </row>
    <row r="1043762" customHeight="1" spans="1:2">
      <c r="A1043762" s="9"/>
      <c r="B1043762" s="9"/>
    </row>
    <row r="1043763" customHeight="1" spans="1:2">
      <c r="A1043763" s="9"/>
      <c r="B1043763" s="9"/>
    </row>
    <row r="1043764" customHeight="1" spans="1:2">
      <c r="A1043764" s="9"/>
      <c r="B1043764" s="9"/>
    </row>
    <row r="1043765" customHeight="1" spans="1:2">
      <c r="A1043765" s="9"/>
      <c r="B1043765" s="9"/>
    </row>
    <row r="1043766" customHeight="1" spans="1:2">
      <c r="A1043766" s="9"/>
      <c r="B1043766" s="9"/>
    </row>
    <row r="1043767" customHeight="1" spans="1:2">
      <c r="A1043767" s="9"/>
      <c r="B1043767" s="9"/>
    </row>
    <row r="1043768" customHeight="1" spans="1:2">
      <c r="A1043768" s="9"/>
      <c r="B1043768" s="9"/>
    </row>
    <row r="1043769" customHeight="1" spans="1:2">
      <c r="A1043769" s="9"/>
      <c r="B1043769" s="9"/>
    </row>
    <row r="1043770" customHeight="1" spans="1:2">
      <c r="A1043770" s="9"/>
      <c r="B1043770" s="9"/>
    </row>
    <row r="1043771" customHeight="1" spans="1:2">
      <c r="A1043771" s="9"/>
      <c r="B1043771" s="9"/>
    </row>
    <row r="1043772" customHeight="1" spans="1:2">
      <c r="A1043772" s="9"/>
      <c r="B1043772" s="9"/>
    </row>
    <row r="1043773" customHeight="1" spans="1:2">
      <c r="A1043773" s="9"/>
      <c r="B1043773" s="9"/>
    </row>
    <row r="1043774" customHeight="1" spans="1:2">
      <c r="A1043774" s="9"/>
      <c r="B1043774" s="9"/>
    </row>
    <row r="1043775" customHeight="1" spans="1:2">
      <c r="A1043775" s="9"/>
      <c r="B1043775" s="9"/>
    </row>
    <row r="1043776" customHeight="1" spans="1:2">
      <c r="A1043776" s="9"/>
      <c r="B1043776" s="9"/>
    </row>
    <row r="1043777" customHeight="1" spans="1:2">
      <c r="A1043777" s="9"/>
      <c r="B1043777" s="9"/>
    </row>
    <row r="1043778" customHeight="1" spans="1:2">
      <c r="A1043778" s="9"/>
      <c r="B1043778" s="9"/>
    </row>
    <row r="1043779" customHeight="1" spans="1:2">
      <c r="A1043779" s="9"/>
      <c r="B1043779" s="9"/>
    </row>
    <row r="1043780" customHeight="1" spans="1:2">
      <c r="A1043780" s="9"/>
      <c r="B1043780" s="9"/>
    </row>
    <row r="1043781" customHeight="1" spans="1:2">
      <c r="A1043781" s="9"/>
      <c r="B1043781" s="9"/>
    </row>
    <row r="1043782" customHeight="1" spans="1:2">
      <c r="A1043782" s="9"/>
      <c r="B1043782" s="9"/>
    </row>
    <row r="1043783" customHeight="1" spans="1:2">
      <c r="A1043783" s="9"/>
      <c r="B1043783" s="9"/>
    </row>
    <row r="1043784" customHeight="1" spans="1:2">
      <c r="A1043784" s="9"/>
      <c r="B1043784" s="9"/>
    </row>
    <row r="1043785" customHeight="1" spans="1:2">
      <c r="A1043785" s="9"/>
      <c r="B1043785" s="9"/>
    </row>
    <row r="1043786" customHeight="1" spans="1:2">
      <c r="A1043786" s="9"/>
      <c r="B1043786" s="9"/>
    </row>
    <row r="1043787" customHeight="1" spans="1:2">
      <c r="A1043787" s="9"/>
      <c r="B1043787" s="9"/>
    </row>
    <row r="1043788" customHeight="1" spans="1:2">
      <c r="A1043788" s="9"/>
      <c r="B1043788" s="9"/>
    </row>
    <row r="1043789" customHeight="1" spans="1:2">
      <c r="A1043789" s="9"/>
      <c r="B1043789" s="9"/>
    </row>
    <row r="1043790" customHeight="1" spans="1:2">
      <c r="A1043790" s="9"/>
      <c r="B1043790" s="9"/>
    </row>
    <row r="1043791" customHeight="1" spans="1:2">
      <c r="A1043791" s="9"/>
      <c r="B1043791" s="9"/>
    </row>
    <row r="1043792" customHeight="1" spans="1:2">
      <c r="A1043792" s="9"/>
      <c r="B1043792" s="9"/>
    </row>
    <row r="1043793" customHeight="1" spans="1:2">
      <c r="A1043793" s="9"/>
      <c r="B1043793" s="9"/>
    </row>
    <row r="1043794" customHeight="1" spans="1:2">
      <c r="A1043794" s="9"/>
      <c r="B1043794" s="9"/>
    </row>
    <row r="1043795" customHeight="1" spans="1:2">
      <c r="A1043795" s="9"/>
      <c r="B1043795" s="9"/>
    </row>
    <row r="1043796" customHeight="1" spans="1:2">
      <c r="A1043796" s="9"/>
      <c r="B1043796" s="9"/>
    </row>
    <row r="1043797" customHeight="1" spans="1:2">
      <c r="A1043797" s="9"/>
      <c r="B1043797" s="9"/>
    </row>
    <row r="1043798" customHeight="1" spans="1:2">
      <c r="A1043798" s="9"/>
      <c r="B1043798" s="9"/>
    </row>
    <row r="1043799" customHeight="1" spans="1:2">
      <c r="A1043799" s="9"/>
      <c r="B1043799" s="9"/>
    </row>
    <row r="1043800" customHeight="1" spans="1:2">
      <c r="A1043800" s="9"/>
      <c r="B1043800" s="9"/>
    </row>
    <row r="1043801" customHeight="1" spans="1:2">
      <c r="A1043801" s="9"/>
      <c r="B1043801" s="9"/>
    </row>
    <row r="1043802" customHeight="1" spans="1:2">
      <c r="A1043802" s="9"/>
      <c r="B1043802" s="9"/>
    </row>
    <row r="1043803" customHeight="1" spans="1:2">
      <c r="A1043803" s="9"/>
      <c r="B1043803" s="9"/>
    </row>
    <row r="1043804" customHeight="1" spans="1:2">
      <c r="A1043804" s="9"/>
      <c r="B1043804" s="9"/>
    </row>
    <row r="1043805" customHeight="1" spans="1:2">
      <c r="A1043805" s="9"/>
      <c r="B1043805" s="9"/>
    </row>
    <row r="1043806" customHeight="1" spans="1:2">
      <c r="A1043806" s="9"/>
      <c r="B1043806" s="9"/>
    </row>
    <row r="1043807" customHeight="1" spans="1:2">
      <c r="A1043807" s="9"/>
      <c r="B1043807" s="9"/>
    </row>
    <row r="1043808" customHeight="1" spans="1:2">
      <c r="A1043808" s="9"/>
      <c r="B1043808" s="9"/>
    </row>
    <row r="1043809" customHeight="1" spans="1:2">
      <c r="A1043809" s="9"/>
      <c r="B1043809" s="9"/>
    </row>
    <row r="1043810" customHeight="1" spans="1:2">
      <c r="A1043810" s="9"/>
      <c r="B1043810" s="9"/>
    </row>
    <row r="1043811" customHeight="1" spans="1:2">
      <c r="A1043811" s="9"/>
      <c r="B1043811" s="9"/>
    </row>
    <row r="1043812" customHeight="1" spans="1:2">
      <c r="A1043812" s="9"/>
      <c r="B1043812" s="9"/>
    </row>
    <row r="1043813" customHeight="1" spans="1:2">
      <c r="A1043813" s="9"/>
      <c r="B1043813" s="9"/>
    </row>
    <row r="1043814" customHeight="1" spans="1:2">
      <c r="A1043814" s="9"/>
      <c r="B1043814" s="9"/>
    </row>
    <row r="1043815" customHeight="1" spans="1:2">
      <c r="A1043815" s="9"/>
      <c r="B1043815" s="9"/>
    </row>
    <row r="1043816" customHeight="1" spans="1:2">
      <c r="A1043816" s="9"/>
      <c r="B1043816" s="9"/>
    </row>
    <row r="1043817" customHeight="1" spans="1:2">
      <c r="A1043817" s="9"/>
      <c r="B1043817" s="9"/>
    </row>
    <row r="1043818" customHeight="1" spans="1:2">
      <c r="A1043818" s="9"/>
      <c r="B1043818" s="9"/>
    </row>
    <row r="1043819" customHeight="1" spans="1:2">
      <c r="A1043819" s="9"/>
      <c r="B1043819" s="9"/>
    </row>
    <row r="1043820" customHeight="1" spans="1:2">
      <c r="A1043820" s="9"/>
      <c r="B1043820" s="9"/>
    </row>
    <row r="1043821" customHeight="1" spans="1:2">
      <c r="A1043821" s="9"/>
      <c r="B1043821" s="9"/>
    </row>
    <row r="1043822" customHeight="1" spans="1:2">
      <c r="A1043822" s="9"/>
      <c r="B1043822" s="9"/>
    </row>
    <row r="1043823" customHeight="1" spans="1:2">
      <c r="A1043823" s="9"/>
      <c r="B1043823" s="9"/>
    </row>
    <row r="1043824" customHeight="1" spans="1:2">
      <c r="A1043824" s="9"/>
      <c r="B1043824" s="9"/>
    </row>
    <row r="1043825" customHeight="1" spans="1:2">
      <c r="A1043825" s="9"/>
      <c r="B1043825" s="9"/>
    </row>
    <row r="1043826" customHeight="1" spans="1:2">
      <c r="A1043826" s="9"/>
      <c r="B1043826" s="9"/>
    </row>
    <row r="1043827" customHeight="1" spans="1:2">
      <c r="A1043827" s="9"/>
      <c r="B1043827" s="9"/>
    </row>
    <row r="1043828" customHeight="1" spans="1:2">
      <c r="A1043828" s="9"/>
      <c r="B1043828" s="9"/>
    </row>
    <row r="1043829" customHeight="1" spans="1:2">
      <c r="A1043829" s="9"/>
      <c r="B1043829" s="9"/>
    </row>
    <row r="1043830" customHeight="1" spans="1:2">
      <c r="A1043830" s="9"/>
      <c r="B1043830" s="9"/>
    </row>
    <row r="1043831" customHeight="1" spans="1:2">
      <c r="A1043831" s="9"/>
      <c r="B1043831" s="9"/>
    </row>
    <row r="1043832" customHeight="1" spans="1:2">
      <c r="A1043832" s="9"/>
      <c r="B1043832" s="9"/>
    </row>
    <row r="1043833" customHeight="1" spans="1:2">
      <c r="A1043833" s="9"/>
      <c r="B1043833" s="9"/>
    </row>
    <row r="1043834" customHeight="1" spans="1:2">
      <c r="A1043834" s="9"/>
      <c r="B1043834" s="9"/>
    </row>
    <row r="1043835" customHeight="1" spans="1:2">
      <c r="A1043835" s="9"/>
      <c r="B1043835" s="9"/>
    </row>
    <row r="1043836" customHeight="1" spans="1:2">
      <c r="A1043836" s="9"/>
      <c r="B1043836" s="9"/>
    </row>
    <row r="1043837" customHeight="1" spans="1:2">
      <c r="A1043837" s="9"/>
      <c r="B1043837" s="9"/>
    </row>
    <row r="1043838" customHeight="1" spans="1:2">
      <c r="A1043838" s="9"/>
      <c r="B1043838" s="9"/>
    </row>
    <row r="1043839" customHeight="1" spans="1:2">
      <c r="A1043839" s="9"/>
      <c r="B1043839" s="9"/>
    </row>
    <row r="1043840" customHeight="1" spans="1:2">
      <c r="A1043840" s="9"/>
      <c r="B1043840" s="9"/>
    </row>
    <row r="1043841" customHeight="1" spans="1:2">
      <c r="A1043841" s="9"/>
      <c r="B1043841" s="9"/>
    </row>
    <row r="1043842" customHeight="1" spans="1:2">
      <c r="A1043842" s="9"/>
      <c r="B1043842" s="9"/>
    </row>
    <row r="1043843" customHeight="1" spans="1:2">
      <c r="A1043843" s="9"/>
      <c r="B1043843" s="9"/>
    </row>
    <row r="1043844" customHeight="1" spans="1:2">
      <c r="A1043844" s="9"/>
      <c r="B1043844" s="9"/>
    </row>
    <row r="1043845" customHeight="1" spans="1:2">
      <c r="A1043845" s="9"/>
      <c r="B1043845" s="9"/>
    </row>
    <row r="1043846" customHeight="1" spans="1:2">
      <c r="A1043846" s="9"/>
      <c r="B1043846" s="9"/>
    </row>
    <row r="1043847" customHeight="1" spans="1:2">
      <c r="A1043847" s="9"/>
      <c r="B1043847" s="9"/>
    </row>
    <row r="1043848" customHeight="1" spans="1:2">
      <c r="A1043848" s="9"/>
      <c r="B1043848" s="9"/>
    </row>
    <row r="1043849" customHeight="1" spans="1:2">
      <c r="A1043849" s="9"/>
      <c r="B1043849" s="9"/>
    </row>
    <row r="1043850" customHeight="1" spans="1:2">
      <c r="A1043850" s="9"/>
      <c r="B1043850" s="9"/>
    </row>
    <row r="1043851" customHeight="1" spans="1:2">
      <c r="A1043851" s="9"/>
      <c r="B1043851" s="9"/>
    </row>
    <row r="1043852" customHeight="1" spans="1:2">
      <c r="A1043852" s="9"/>
      <c r="B1043852" s="9"/>
    </row>
    <row r="1043853" customHeight="1" spans="1:2">
      <c r="A1043853" s="9"/>
      <c r="B1043853" s="9"/>
    </row>
    <row r="1043854" customHeight="1" spans="1:2">
      <c r="A1043854" s="9"/>
      <c r="B1043854" s="9"/>
    </row>
    <row r="1043855" customHeight="1" spans="1:2">
      <c r="A1043855" s="9"/>
      <c r="B1043855" s="9"/>
    </row>
    <row r="1043856" customHeight="1" spans="1:2">
      <c r="A1043856" s="9"/>
      <c r="B1043856" s="9"/>
    </row>
    <row r="1043857" customHeight="1" spans="1:2">
      <c r="A1043857" s="9"/>
      <c r="B1043857" s="9"/>
    </row>
    <row r="1043858" customHeight="1" spans="1:2">
      <c r="A1043858" s="9"/>
      <c r="B1043858" s="9"/>
    </row>
    <row r="1043859" customHeight="1" spans="1:2">
      <c r="A1043859" s="9"/>
      <c r="B1043859" s="9"/>
    </row>
    <row r="1043860" customHeight="1" spans="1:2">
      <c r="A1043860" s="9"/>
      <c r="B1043860" s="9"/>
    </row>
    <row r="1043861" customHeight="1" spans="1:2">
      <c r="A1043861" s="9"/>
      <c r="B1043861" s="9"/>
    </row>
    <row r="1043862" customHeight="1" spans="1:2">
      <c r="A1043862" s="9"/>
      <c r="B1043862" s="9"/>
    </row>
    <row r="1043863" customHeight="1" spans="1:2">
      <c r="A1043863" s="9"/>
      <c r="B1043863" s="9"/>
    </row>
    <row r="1043864" customHeight="1" spans="1:2">
      <c r="A1043864" s="9"/>
      <c r="B1043864" s="9"/>
    </row>
    <row r="1043865" customHeight="1" spans="1:2">
      <c r="A1043865" s="9"/>
      <c r="B1043865" s="9"/>
    </row>
    <row r="1043866" customHeight="1" spans="1:2">
      <c r="A1043866" s="9"/>
      <c r="B1043866" s="9"/>
    </row>
    <row r="1043867" customHeight="1" spans="1:2">
      <c r="A1043867" s="9"/>
      <c r="B1043867" s="9"/>
    </row>
    <row r="1043868" customHeight="1" spans="1:2">
      <c r="A1043868" s="9"/>
      <c r="B1043868" s="9"/>
    </row>
    <row r="1043869" customHeight="1" spans="1:2">
      <c r="A1043869" s="9"/>
      <c r="B1043869" s="9"/>
    </row>
    <row r="1043870" customHeight="1" spans="1:2">
      <c r="A1043870" s="9"/>
      <c r="B1043870" s="9"/>
    </row>
    <row r="1043871" customHeight="1" spans="1:2">
      <c r="A1043871" s="9"/>
      <c r="B1043871" s="9"/>
    </row>
    <row r="1043872" customHeight="1" spans="1:2">
      <c r="A1043872" s="9"/>
      <c r="B1043872" s="9"/>
    </row>
    <row r="1043873" customHeight="1" spans="1:2">
      <c r="A1043873" s="9"/>
      <c r="B1043873" s="9"/>
    </row>
    <row r="1043874" customHeight="1" spans="1:2">
      <c r="A1043874" s="9"/>
      <c r="B1043874" s="9"/>
    </row>
    <row r="1043875" customHeight="1" spans="1:2">
      <c r="A1043875" s="9"/>
      <c r="B1043875" s="9"/>
    </row>
    <row r="1043876" customHeight="1" spans="1:2">
      <c r="A1043876" s="9"/>
      <c r="B1043876" s="9"/>
    </row>
    <row r="1043877" customHeight="1" spans="1:2">
      <c r="A1043877" s="9"/>
      <c r="B1043877" s="9"/>
    </row>
    <row r="1043878" customHeight="1" spans="1:2">
      <c r="A1043878" s="9"/>
      <c r="B1043878" s="9"/>
    </row>
    <row r="1043879" customHeight="1" spans="1:2">
      <c r="A1043879" s="9"/>
      <c r="B1043879" s="9"/>
    </row>
    <row r="1043880" customHeight="1" spans="1:2">
      <c r="A1043880" s="9"/>
      <c r="B1043880" s="9"/>
    </row>
    <row r="1043881" customHeight="1" spans="1:2">
      <c r="A1043881" s="9"/>
      <c r="B1043881" s="9"/>
    </row>
    <row r="1043882" customHeight="1" spans="1:2">
      <c r="A1043882" s="9"/>
      <c r="B1043882" s="9"/>
    </row>
    <row r="1043883" customHeight="1" spans="1:2">
      <c r="A1043883" s="9"/>
      <c r="B1043883" s="9"/>
    </row>
    <row r="1043884" customHeight="1" spans="1:2">
      <c r="A1043884" s="9"/>
      <c r="B1043884" s="9"/>
    </row>
    <row r="1043885" customHeight="1" spans="1:2">
      <c r="A1043885" s="9"/>
      <c r="B1043885" s="9"/>
    </row>
    <row r="1043886" customHeight="1" spans="1:2">
      <c r="A1043886" s="9"/>
      <c r="B1043886" s="9"/>
    </row>
    <row r="1043887" customHeight="1" spans="1:2">
      <c r="A1043887" s="9"/>
      <c r="B1043887" s="9"/>
    </row>
    <row r="1043888" customHeight="1" spans="1:2">
      <c r="A1043888" s="9"/>
      <c r="B1043888" s="9"/>
    </row>
    <row r="1043889" customHeight="1" spans="1:2">
      <c r="A1043889" s="9"/>
      <c r="B1043889" s="9"/>
    </row>
    <row r="1043890" customHeight="1" spans="1:2">
      <c r="A1043890" s="9"/>
      <c r="B1043890" s="9"/>
    </row>
    <row r="1043891" customHeight="1" spans="1:2">
      <c r="A1043891" s="9"/>
      <c r="B1043891" s="9"/>
    </row>
    <row r="1043892" customHeight="1" spans="1:2">
      <c r="A1043892" s="9"/>
      <c r="B1043892" s="9"/>
    </row>
    <row r="1043893" customHeight="1" spans="1:2">
      <c r="A1043893" s="9"/>
      <c r="B1043893" s="9"/>
    </row>
    <row r="1043894" customHeight="1" spans="1:2">
      <c r="A1043894" s="9"/>
      <c r="B1043894" s="9"/>
    </row>
    <row r="1043895" customHeight="1" spans="1:2">
      <c r="A1043895" s="9"/>
      <c r="B1043895" s="9"/>
    </row>
    <row r="1043896" customHeight="1" spans="1:2">
      <c r="A1043896" s="9"/>
      <c r="B1043896" s="9"/>
    </row>
    <row r="1043897" customHeight="1" spans="1:2">
      <c r="A1043897" s="9"/>
      <c r="B1043897" s="9"/>
    </row>
    <row r="1043898" customHeight="1" spans="1:2">
      <c r="A1043898" s="9"/>
      <c r="B1043898" s="9"/>
    </row>
    <row r="1043899" customHeight="1" spans="1:2">
      <c r="A1043899" s="9"/>
      <c r="B1043899" s="9"/>
    </row>
    <row r="1043900" customHeight="1" spans="1:2">
      <c r="A1043900" s="9"/>
      <c r="B1043900" s="9"/>
    </row>
    <row r="1043901" customHeight="1" spans="1:2">
      <c r="A1043901" s="9"/>
      <c r="B1043901" s="9"/>
    </row>
    <row r="1043902" customHeight="1" spans="1:2">
      <c r="A1043902" s="9"/>
      <c r="B1043902" s="9"/>
    </row>
    <row r="1043903" customHeight="1" spans="1:2">
      <c r="A1043903" s="9"/>
      <c r="B1043903" s="9"/>
    </row>
    <row r="1043904" customHeight="1" spans="1:2">
      <c r="A1043904" s="9"/>
      <c r="B1043904" s="9"/>
    </row>
    <row r="1043905" customHeight="1" spans="1:2">
      <c r="A1043905" s="9"/>
      <c r="B1043905" s="9"/>
    </row>
    <row r="1043906" customHeight="1" spans="1:2">
      <c r="A1043906" s="9"/>
      <c r="B1043906" s="9"/>
    </row>
    <row r="1043907" customHeight="1" spans="1:2">
      <c r="A1043907" s="9"/>
      <c r="B1043907" s="9"/>
    </row>
    <row r="1043908" customHeight="1" spans="1:2">
      <c r="A1043908" s="9"/>
      <c r="B1043908" s="9"/>
    </row>
    <row r="1043909" customHeight="1" spans="1:2">
      <c r="A1043909" s="9"/>
      <c r="B1043909" s="9"/>
    </row>
    <row r="1043910" customHeight="1" spans="1:2">
      <c r="A1043910" s="9"/>
      <c r="B1043910" s="9"/>
    </row>
    <row r="1043911" customHeight="1" spans="1:2">
      <c r="A1043911" s="9"/>
      <c r="B1043911" s="9"/>
    </row>
    <row r="1043912" customHeight="1" spans="1:2">
      <c r="A1043912" s="9"/>
      <c r="B1043912" s="9"/>
    </row>
    <row r="1043913" customHeight="1" spans="1:2">
      <c r="A1043913" s="9"/>
      <c r="B1043913" s="9"/>
    </row>
    <row r="1043914" customHeight="1" spans="1:2">
      <c r="A1043914" s="9"/>
      <c r="B1043914" s="9"/>
    </row>
    <row r="1043915" customHeight="1" spans="1:2">
      <c r="A1043915" s="9"/>
      <c r="B1043915" s="9"/>
    </row>
    <row r="1043916" customHeight="1" spans="1:2">
      <c r="A1043916" s="9"/>
      <c r="B1043916" s="9"/>
    </row>
    <row r="1043917" customHeight="1" spans="1:2">
      <c r="A1043917" s="9"/>
      <c r="B1043917" s="9"/>
    </row>
    <row r="1043918" customHeight="1" spans="1:2">
      <c r="A1043918" s="9"/>
      <c r="B1043918" s="9"/>
    </row>
    <row r="1043919" customHeight="1" spans="1:2">
      <c r="A1043919" s="9"/>
      <c r="B1043919" s="9"/>
    </row>
    <row r="1043920" customHeight="1" spans="1:2">
      <c r="A1043920" s="9"/>
      <c r="B1043920" s="9"/>
    </row>
    <row r="1043921" customHeight="1" spans="1:2">
      <c r="A1043921" s="9"/>
      <c r="B1043921" s="9"/>
    </row>
    <row r="1043922" customHeight="1" spans="1:2">
      <c r="A1043922" s="9"/>
      <c r="B1043922" s="9"/>
    </row>
    <row r="1043923" customHeight="1" spans="1:2">
      <c r="A1043923" s="9"/>
      <c r="B1043923" s="9"/>
    </row>
    <row r="1043924" customHeight="1" spans="1:2">
      <c r="A1043924" s="9"/>
      <c r="B1043924" s="9"/>
    </row>
    <row r="1043925" customHeight="1" spans="1:2">
      <c r="A1043925" s="9"/>
      <c r="B1043925" s="9"/>
    </row>
    <row r="1043926" customHeight="1" spans="1:2">
      <c r="A1043926" s="9"/>
      <c r="B1043926" s="9"/>
    </row>
    <row r="1043927" customHeight="1" spans="1:2">
      <c r="A1043927" s="9"/>
      <c r="B1043927" s="9"/>
    </row>
    <row r="1043928" customHeight="1" spans="1:2">
      <c r="A1043928" s="9"/>
      <c r="B1043928" s="9"/>
    </row>
    <row r="1043929" customHeight="1" spans="1:2">
      <c r="A1043929" s="9"/>
      <c r="B1043929" s="9"/>
    </row>
    <row r="1043930" customHeight="1" spans="1:2">
      <c r="A1043930" s="9"/>
      <c r="B1043930" s="9"/>
    </row>
    <row r="1043931" customHeight="1" spans="1:2">
      <c r="A1043931" s="9"/>
      <c r="B1043931" s="9"/>
    </row>
    <row r="1043932" customHeight="1" spans="1:2">
      <c r="A1043932" s="9"/>
      <c r="B1043932" s="9"/>
    </row>
    <row r="1043933" customHeight="1" spans="1:2">
      <c r="A1043933" s="9"/>
      <c r="B1043933" s="9"/>
    </row>
    <row r="1043934" customHeight="1" spans="1:2">
      <c r="A1043934" s="9"/>
      <c r="B1043934" s="9"/>
    </row>
    <row r="1043935" customHeight="1" spans="1:2">
      <c r="A1043935" s="9"/>
      <c r="B1043935" s="9"/>
    </row>
    <row r="1043936" customHeight="1" spans="1:2">
      <c r="A1043936" s="9"/>
      <c r="B1043936" s="9"/>
    </row>
    <row r="1043937" customHeight="1" spans="1:2">
      <c r="A1043937" s="9"/>
      <c r="B1043937" s="9"/>
    </row>
    <row r="1043938" customHeight="1" spans="1:2">
      <c r="A1043938" s="9"/>
      <c r="B1043938" s="9"/>
    </row>
    <row r="1043939" customHeight="1" spans="1:2">
      <c r="A1043939" s="9"/>
      <c r="B1043939" s="9"/>
    </row>
    <row r="1043940" customHeight="1" spans="1:2">
      <c r="A1043940" s="9"/>
      <c r="B1043940" s="9"/>
    </row>
    <row r="1043941" customHeight="1" spans="1:2">
      <c r="A1043941" s="9"/>
      <c r="B1043941" s="9"/>
    </row>
    <row r="1043942" customHeight="1" spans="1:2">
      <c r="A1043942" s="9"/>
      <c r="B1043942" s="9"/>
    </row>
    <row r="1043943" customHeight="1" spans="1:2">
      <c r="A1043943" s="9"/>
      <c r="B1043943" s="9"/>
    </row>
    <row r="1043944" customHeight="1" spans="1:2">
      <c r="A1043944" s="9"/>
      <c r="B1043944" s="9"/>
    </row>
    <row r="1043945" customHeight="1" spans="1:2">
      <c r="A1043945" s="9"/>
      <c r="B1043945" s="9"/>
    </row>
    <row r="1043946" customHeight="1" spans="1:2">
      <c r="A1043946" s="9"/>
      <c r="B1043946" s="9"/>
    </row>
    <row r="1043947" customHeight="1" spans="1:2">
      <c r="A1043947" s="9"/>
      <c r="B1043947" s="9"/>
    </row>
    <row r="1043948" customHeight="1" spans="1:2">
      <c r="A1043948" s="9"/>
      <c r="B1043948" s="9"/>
    </row>
    <row r="1043949" customHeight="1" spans="1:2">
      <c r="A1043949" s="9"/>
      <c r="B1043949" s="9"/>
    </row>
    <row r="1043950" customHeight="1" spans="1:2">
      <c r="A1043950" s="9"/>
      <c r="B1043950" s="9"/>
    </row>
    <row r="1043951" customHeight="1" spans="1:2">
      <c r="A1043951" s="9"/>
      <c r="B1043951" s="9"/>
    </row>
    <row r="1043952" customHeight="1" spans="1:2">
      <c r="A1043952" s="9"/>
      <c r="B1043952" s="9"/>
    </row>
    <row r="1043953" customHeight="1" spans="1:2">
      <c r="A1043953" s="9"/>
      <c r="B1043953" s="9"/>
    </row>
    <row r="1043954" customHeight="1" spans="1:2">
      <c r="A1043954" s="9"/>
      <c r="B1043954" s="9"/>
    </row>
    <row r="1043955" customHeight="1" spans="1:2">
      <c r="A1043955" s="9"/>
      <c r="B1043955" s="9"/>
    </row>
    <row r="1043956" customHeight="1" spans="1:2">
      <c r="A1043956" s="9"/>
      <c r="B1043956" s="9"/>
    </row>
    <row r="1043957" customHeight="1" spans="1:2">
      <c r="A1043957" s="9"/>
      <c r="B1043957" s="9"/>
    </row>
    <row r="1043958" customHeight="1" spans="1:2">
      <c r="A1043958" s="9"/>
      <c r="B1043958" s="9"/>
    </row>
    <row r="1043959" customHeight="1" spans="1:2">
      <c r="A1043959" s="9"/>
      <c r="B1043959" s="9"/>
    </row>
    <row r="1043960" customHeight="1" spans="1:2">
      <c r="A1043960" s="9"/>
      <c r="B1043960" s="9"/>
    </row>
    <row r="1043961" customHeight="1" spans="1:2">
      <c r="A1043961" s="9"/>
      <c r="B1043961" s="9"/>
    </row>
    <row r="1043962" customHeight="1" spans="1:2">
      <c r="A1043962" s="9"/>
      <c r="B1043962" s="9"/>
    </row>
    <row r="1043963" customHeight="1" spans="1:2">
      <c r="A1043963" s="9"/>
      <c r="B1043963" s="9"/>
    </row>
    <row r="1043964" customHeight="1" spans="1:2">
      <c r="A1043964" s="9"/>
      <c r="B1043964" s="9"/>
    </row>
    <row r="1043965" customHeight="1" spans="1:2">
      <c r="A1043965" s="9"/>
      <c r="B1043965" s="9"/>
    </row>
    <row r="1043966" customHeight="1" spans="1:2">
      <c r="A1043966" s="9"/>
      <c r="B1043966" s="9"/>
    </row>
    <row r="1043967" customHeight="1" spans="1:2">
      <c r="A1043967" s="9"/>
      <c r="B1043967" s="9"/>
    </row>
    <row r="1043968" customHeight="1" spans="1:2">
      <c r="A1043968" s="9"/>
      <c r="B1043968" s="9"/>
    </row>
    <row r="1043969" customHeight="1" spans="1:2">
      <c r="A1043969" s="9"/>
      <c r="B1043969" s="9"/>
    </row>
    <row r="1043970" customHeight="1" spans="1:2">
      <c r="A1043970" s="9"/>
      <c r="B1043970" s="9"/>
    </row>
    <row r="1043971" customHeight="1" spans="1:2">
      <c r="A1043971" s="9"/>
      <c r="B1043971" s="9"/>
    </row>
    <row r="1043972" customHeight="1" spans="1:2">
      <c r="A1043972" s="9"/>
      <c r="B1043972" s="9"/>
    </row>
    <row r="1043973" customHeight="1" spans="1:2">
      <c r="A1043973" s="9"/>
      <c r="B1043973" s="9"/>
    </row>
    <row r="1043974" customHeight="1" spans="1:2">
      <c r="A1043974" s="9"/>
      <c r="B1043974" s="9"/>
    </row>
    <row r="1043975" customHeight="1" spans="1:2">
      <c r="A1043975" s="9"/>
      <c r="B1043975" s="9"/>
    </row>
    <row r="1043976" customHeight="1" spans="1:2">
      <c r="A1043976" s="9"/>
      <c r="B1043976" s="9"/>
    </row>
    <row r="1043977" customHeight="1" spans="1:2">
      <c r="A1043977" s="9"/>
      <c r="B1043977" s="9"/>
    </row>
    <row r="1043978" customHeight="1" spans="1:2">
      <c r="A1043978" s="9"/>
      <c r="B1043978" s="9"/>
    </row>
    <row r="1043979" customHeight="1" spans="1:2">
      <c r="A1043979" s="9"/>
      <c r="B1043979" s="9"/>
    </row>
    <row r="1043980" customHeight="1" spans="1:2">
      <c r="A1043980" s="9"/>
      <c r="B1043980" s="9"/>
    </row>
    <row r="1043981" customHeight="1" spans="1:2">
      <c r="A1043981" s="9"/>
      <c r="B1043981" s="9"/>
    </row>
    <row r="1043982" customHeight="1" spans="1:2">
      <c r="A1043982" s="9"/>
      <c r="B1043982" s="9"/>
    </row>
    <row r="1043983" customHeight="1" spans="1:2">
      <c r="A1043983" s="9"/>
      <c r="B1043983" s="9"/>
    </row>
    <row r="1043984" customHeight="1" spans="1:2">
      <c r="A1043984" s="9"/>
      <c r="B1043984" s="9"/>
    </row>
    <row r="1043985" customHeight="1" spans="1:2">
      <c r="A1043985" s="9"/>
      <c r="B1043985" s="9"/>
    </row>
    <row r="1043986" customHeight="1" spans="1:2">
      <c r="A1043986" s="9"/>
      <c r="B1043986" s="9"/>
    </row>
    <row r="1043987" customHeight="1" spans="1:2">
      <c r="A1043987" s="9"/>
      <c r="B1043987" s="9"/>
    </row>
    <row r="1043988" customHeight="1" spans="1:2">
      <c r="A1043988" s="9"/>
      <c r="B1043988" s="9"/>
    </row>
    <row r="1043989" customHeight="1" spans="1:2">
      <c r="A1043989" s="9"/>
      <c r="B1043989" s="9"/>
    </row>
    <row r="1043990" customHeight="1" spans="1:2">
      <c r="A1043990" s="9"/>
      <c r="B1043990" s="9"/>
    </row>
    <row r="1043991" customHeight="1" spans="1:2">
      <c r="A1043991" s="9"/>
      <c r="B1043991" s="9"/>
    </row>
    <row r="1043992" customHeight="1" spans="1:2">
      <c r="A1043992" s="9"/>
      <c r="B1043992" s="9"/>
    </row>
    <row r="1043993" customHeight="1" spans="1:2">
      <c r="A1043993" s="9"/>
      <c r="B1043993" s="9"/>
    </row>
    <row r="1043994" customHeight="1" spans="1:2">
      <c r="A1043994" s="9"/>
      <c r="B1043994" s="9"/>
    </row>
    <row r="1043995" customHeight="1" spans="1:2">
      <c r="A1043995" s="9"/>
      <c r="B1043995" s="9"/>
    </row>
    <row r="1043996" customHeight="1" spans="1:2">
      <c r="A1043996" s="9"/>
      <c r="B1043996" s="9"/>
    </row>
    <row r="1043997" customHeight="1" spans="1:2">
      <c r="A1043997" s="9"/>
      <c r="B1043997" s="9"/>
    </row>
    <row r="1043998" customHeight="1" spans="1:2">
      <c r="A1043998" s="9"/>
      <c r="B1043998" s="9"/>
    </row>
    <row r="1043999" customHeight="1" spans="1:2">
      <c r="A1043999" s="9"/>
      <c r="B1043999" s="9"/>
    </row>
    <row r="1044000" customHeight="1" spans="1:2">
      <c r="A1044000" s="9"/>
      <c r="B1044000" s="9"/>
    </row>
    <row r="1044001" customHeight="1" spans="1:2">
      <c r="A1044001" s="9"/>
      <c r="B1044001" s="9"/>
    </row>
    <row r="1044002" customHeight="1" spans="1:2">
      <c r="A1044002" s="9"/>
      <c r="B1044002" s="9"/>
    </row>
    <row r="1044003" customHeight="1" spans="1:2">
      <c r="A1044003" s="9"/>
      <c r="B1044003" s="9"/>
    </row>
    <row r="1044004" customHeight="1" spans="1:2">
      <c r="A1044004" s="9"/>
      <c r="B1044004" s="9"/>
    </row>
    <row r="1044005" customHeight="1" spans="1:2">
      <c r="A1044005" s="9"/>
      <c r="B1044005" s="9"/>
    </row>
    <row r="1044006" customHeight="1" spans="1:2">
      <c r="A1044006" s="9"/>
      <c r="B1044006" s="9"/>
    </row>
    <row r="1044007" customHeight="1" spans="1:2">
      <c r="A1044007" s="9"/>
      <c r="B1044007" s="9"/>
    </row>
    <row r="1044008" customHeight="1" spans="1:2">
      <c r="A1044008" s="9"/>
      <c r="B1044008" s="9"/>
    </row>
    <row r="1044009" customHeight="1" spans="1:2">
      <c r="A1044009" s="9"/>
      <c r="B1044009" s="9"/>
    </row>
    <row r="1044010" customHeight="1" spans="1:2">
      <c r="A1044010" s="9"/>
      <c r="B1044010" s="9"/>
    </row>
    <row r="1044011" customHeight="1" spans="1:2">
      <c r="A1044011" s="9"/>
      <c r="B1044011" s="9"/>
    </row>
    <row r="1044012" customHeight="1" spans="1:2">
      <c r="A1044012" s="9"/>
      <c r="B1044012" s="9"/>
    </row>
    <row r="1044013" customHeight="1" spans="1:2">
      <c r="A1044013" s="9"/>
      <c r="B1044013" s="9"/>
    </row>
    <row r="1044014" customHeight="1" spans="1:2">
      <c r="A1044014" s="9"/>
      <c r="B1044014" s="9"/>
    </row>
    <row r="1044015" customHeight="1" spans="1:2">
      <c r="A1044015" s="9"/>
      <c r="B1044015" s="9"/>
    </row>
    <row r="1044016" customHeight="1" spans="1:2">
      <c r="A1044016" s="9"/>
      <c r="B1044016" s="9"/>
    </row>
    <row r="1044017" customHeight="1" spans="1:2">
      <c r="A1044017" s="9"/>
      <c r="B1044017" s="9"/>
    </row>
    <row r="1044018" customHeight="1" spans="1:2">
      <c r="A1044018" s="9"/>
      <c r="B1044018" s="9"/>
    </row>
    <row r="1044019" customHeight="1" spans="1:2">
      <c r="A1044019" s="9"/>
      <c r="B1044019" s="9"/>
    </row>
    <row r="1044020" customHeight="1" spans="1:2">
      <c r="A1044020" s="9"/>
      <c r="B1044020" s="9"/>
    </row>
    <row r="1044021" customHeight="1" spans="1:2">
      <c r="A1044021" s="9"/>
      <c r="B1044021" s="9"/>
    </row>
    <row r="1044022" customHeight="1" spans="1:2">
      <c r="A1044022" s="9"/>
      <c r="B1044022" s="9"/>
    </row>
    <row r="1044023" customHeight="1" spans="1:2">
      <c r="A1044023" s="9"/>
      <c r="B1044023" s="9"/>
    </row>
    <row r="1044024" customHeight="1" spans="1:2">
      <c r="A1044024" s="9"/>
      <c r="B1044024" s="9"/>
    </row>
    <row r="1044025" customHeight="1" spans="1:2">
      <c r="A1044025" s="9"/>
      <c r="B1044025" s="9"/>
    </row>
    <row r="1044026" customHeight="1" spans="1:2">
      <c r="A1044026" s="9"/>
      <c r="B1044026" s="9"/>
    </row>
    <row r="1044027" customHeight="1" spans="1:2">
      <c r="A1044027" s="9"/>
      <c r="B1044027" s="9"/>
    </row>
    <row r="1044028" customHeight="1" spans="1:2">
      <c r="A1044028" s="9"/>
      <c r="B1044028" s="9"/>
    </row>
    <row r="1044029" customHeight="1" spans="1:2">
      <c r="A1044029" s="9"/>
      <c r="B1044029" s="9"/>
    </row>
    <row r="1044030" customHeight="1" spans="1:2">
      <c r="A1044030" s="9"/>
      <c r="B1044030" s="9"/>
    </row>
    <row r="1044031" customHeight="1" spans="1:2">
      <c r="A1044031" s="9"/>
      <c r="B1044031" s="9"/>
    </row>
    <row r="1044032" customHeight="1" spans="1:2">
      <c r="A1044032" s="9"/>
      <c r="B1044032" s="9"/>
    </row>
    <row r="1044033" customHeight="1" spans="1:2">
      <c r="A1044033" s="9"/>
      <c r="B1044033" s="9"/>
    </row>
    <row r="1044034" customHeight="1" spans="1:2">
      <c r="A1044034" s="9"/>
      <c r="B1044034" s="9"/>
    </row>
    <row r="1044035" customHeight="1" spans="1:2">
      <c r="A1044035" s="9"/>
      <c r="B1044035" s="9"/>
    </row>
    <row r="1044036" customHeight="1" spans="1:2">
      <c r="A1044036" s="9"/>
      <c r="B1044036" s="9"/>
    </row>
    <row r="1044037" customHeight="1" spans="1:2">
      <c r="A1044037" s="9"/>
      <c r="B1044037" s="9"/>
    </row>
    <row r="1044038" customHeight="1" spans="1:2">
      <c r="A1044038" s="9"/>
      <c r="B1044038" s="9"/>
    </row>
    <row r="1044039" customHeight="1" spans="1:2">
      <c r="A1044039" s="9"/>
      <c r="B1044039" s="9"/>
    </row>
    <row r="1044040" customHeight="1" spans="1:2">
      <c r="A1044040" s="9"/>
      <c r="B1044040" s="9"/>
    </row>
    <row r="1044041" customHeight="1" spans="1:2">
      <c r="A1044041" s="9"/>
      <c r="B1044041" s="9"/>
    </row>
    <row r="1044042" customHeight="1" spans="1:2">
      <c r="A1044042" s="9"/>
      <c r="B1044042" s="9"/>
    </row>
    <row r="1044043" customHeight="1" spans="1:2">
      <c r="A1044043" s="9"/>
      <c r="B1044043" s="9"/>
    </row>
    <row r="1044044" customHeight="1" spans="1:2">
      <c r="A1044044" s="9"/>
      <c r="B1044044" s="9"/>
    </row>
    <row r="1044045" customHeight="1" spans="1:2">
      <c r="A1044045" s="9"/>
      <c r="B1044045" s="9"/>
    </row>
    <row r="1044046" customHeight="1" spans="1:2">
      <c r="A1044046" s="9"/>
      <c r="B1044046" s="9"/>
    </row>
    <row r="1044047" customHeight="1" spans="1:2">
      <c r="A1044047" s="9"/>
      <c r="B1044047" s="9"/>
    </row>
    <row r="1044048" customHeight="1" spans="1:2">
      <c r="A1044048" s="9"/>
      <c r="B1044048" s="9"/>
    </row>
    <row r="1044049" customHeight="1" spans="1:2">
      <c r="A1044049" s="9"/>
      <c r="B1044049" s="9"/>
    </row>
    <row r="1044050" customHeight="1" spans="1:2">
      <c r="A1044050" s="9"/>
      <c r="B1044050" s="9"/>
    </row>
    <row r="1044051" customHeight="1" spans="1:2">
      <c r="A1044051" s="9"/>
      <c r="B1044051" s="9"/>
    </row>
    <row r="1044052" customHeight="1" spans="1:2">
      <c r="A1044052" s="9"/>
      <c r="B1044052" s="9"/>
    </row>
    <row r="1044053" customHeight="1" spans="1:2">
      <c r="A1044053" s="9"/>
      <c r="B1044053" s="9"/>
    </row>
    <row r="1044054" customHeight="1" spans="1:2">
      <c r="A1044054" s="9"/>
      <c r="B1044054" s="9"/>
    </row>
    <row r="1044055" customHeight="1" spans="1:2">
      <c r="A1044055" s="9"/>
      <c r="B1044055" s="9"/>
    </row>
    <row r="1044056" customHeight="1" spans="1:2">
      <c r="A1044056" s="9"/>
      <c r="B1044056" s="9"/>
    </row>
    <row r="1044057" customHeight="1" spans="1:2">
      <c r="A1044057" s="9"/>
      <c r="B1044057" s="9"/>
    </row>
    <row r="1044058" customHeight="1" spans="1:2">
      <c r="A1044058" s="9"/>
      <c r="B1044058" s="9"/>
    </row>
    <row r="1044059" customHeight="1" spans="1:2">
      <c r="A1044059" s="9"/>
      <c r="B1044059" s="9"/>
    </row>
    <row r="1044060" customHeight="1" spans="1:2">
      <c r="A1044060" s="9"/>
      <c r="B1044060" s="9"/>
    </row>
    <row r="1044061" customHeight="1" spans="1:2">
      <c r="A1044061" s="9"/>
      <c r="B1044061" s="9"/>
    </row>
    <row r="1044062" customHeight="1" spans="1:2">
      <c r="A1044062" s="9"/>
      <c r="B1044062" s="9"/>
    </row>
    <row r="1044063" customHeight="1" spans="1:2">
      <c r="A1044063" s="9"/>
      <c r="B1044063" s="9"/>
    </row>
    <row r="1044064" customHeight="1" spans="1:2">
      <c r="A1044064" s="9"/>
      <c r="B1044064" s="9"/>
    </row>
    <row r="1044065" customHeight="1" spans="1:2">
      <c r="A1044065" s="9"/>
      <c r="B1044065" s="9"/>
    </row>
    <row r="1044066" customHeight="1" spans="1:2">
      <c r="A1044066" s="9"/>
      <c r="B1044066" s="9"/>
    </row>
    <row r="1044067" customHeight="1" spans="1:2">
      <c r="A1044067" s="9"/>
      <c r="B1044067" s="9"/>
    </row>
    <row r="1044068" customHeight="1" spans="1:2">
      <c r="A1044068" s="9"/>
      <c r="B1044068" s="9"/>
    </row>
    <row r="1044069" customHeight="1" spans="1:2">
      <c r="A1044069" s="9"/>
      <c r="B1044069" s="9"/>
    </row>
    <row r="1044070" customHeight="1" spans="1:2">
      <c r="A1044070" s="9"/>
      <c r="B1044070" s="9"/>
    </row>
    <row r="1044071" customHeight="1" spans="1:2">
      <c r="A1044071" s="9"/>
      <c r="B1044071" s="9"/>
    </row>
    <row r="1044072" customHeight="1" spans="1:2">
      <c r="A1044072" s="9"/>
      <c r="B1044072" s="9"/>
    </row>
    <row r="1044073" customHeight="1" spans="1:2">
      <c r="A1044073" s="9"/>
      <c r="B1044073" s="9"/>
    </row>
    <row r="1044074" customHeight="1" spans="1:2">
      <c r="A1044074" s="9"/>
      <c r="B1044074" s="9"/>
    </row>
    <row r="1044075" customHeight="1" spans="1:2">
      <c r="A1044075" s="9"/>
      <c r="B1044075" s="9"/>
    </row>
    <row r="1044076" customHeight="1" spans="1:2">
      <c r="A1044076" s="9"/>
      <c r="B1044076" s="9"/>
    </row>
    <row r="1044077" customHeight="1" spans="1:2">
      <c r="A1044077" s="9"/>
      <c r="B1044077" s="9"/>
    </row>
    <row r="1044078" customHeight="1" spans="1:2">
      <c r="A1044078" s="9"/>
      <c r="B1044078" s="9"/>
    </row>
    <row r="1044079" customHeight="1" spans="1:2">
      <c r="A1044079" s="9"/>
      <c r="B1044079" s="9"/>
    </row>
    <row r="1044080" customHeight="1" spans="1:2">
      <c r="A1044080" s="9"/>
      <c r="B1044080" s="9"/>
    </row>
    <row r="1044081" customHeight="1" spans="1:2">
      <c r="A1044081" s="9"/>
      <c r="B1044081" s="9"/>
    </row>
    <row r="1044082" customHeight="1" spans="1:2">
      <c r="A1044082" s="9"/>
      <c r="B1044082" s="9"/>
    </row>
    <row r="1044083" customHeight="1" spans="1:2">
      <c r="A1044083" s="9"/>
      <c r="B1044083" s="9"/>
    </row>
    <row r="1044084" customHeight="1" spans="1:2">
      <c r="A1044084" s="9"/>
      <c r="B1044084" s="9"/>
    </row>
    <row r="1044085" customHeight="1" spans="1:2">
      <c r="A1044085" s="9"/>
      <c r="B1044085" s="9"/>
    </row>
    <row r="1044086" customHeight="1" spans="1:2">
      <c r="A1044086" s="9"/>
      <c r="B1044086" s="9"/>
    </row>
    <row r="1044087" customHeight="1" spans="1:2">
      <c r="A1044087" s="9"/>
      <c r="B1044087" s="9"/>
    </row>
    <row r="1044088" customHeight="1" spans="1:2">
      <c r="A1044088" s="9"/>
      <c r="B1044088" s="9"/>
    </row>
    <row r="1044089" customHeight="1" spans="1:2">
      <c r="A1044089" s="9"/>
      <c r="B1044089" s="9"/>
    </row>
    <row r="1044090" customHeight="1" spans="1:2">
      <c r="A1044090" s="9"/>
      <c r="B1044090" s="9"/>
    </row>
    <row r="1044091" customHeight="1" spans="1:2">
      <c r="A1044091" s="9"/>
      <c r="B1044091" s="9"/>
    </row>
    <row r="1044092" customHeight="1" spans="1:2">
      <c r="A1044092" s="9"/>
      <c r="B1044092" s="9"/>
    </row>
    <row r="1044093" customHeight="1" spans="1:2">
      <c r="A1044093" s="9"/>
      <c r="B1044093" s="9"/>
    </row>
    <row r="1044094" customHeight="1" spans="1:2">
      <c r="A1044094" s="9"/>
      <c r="B1044094" s="9"/>
    </row>
    <row r="1044095" customHeight="1" spans="1:2">
      <c r="A1044095" s="9"/>
      <c r="B1044095" s="9"/>
    </row>
    <row r="1044096" customHeight="1" spans="1:2">
      <c r="A1044096" s="9"/>
      <c r="B1044096" s="9"/>
    </row>
    <row r="1044097" customHeight="1" spans="1:2">
      <c r="A1044097" s="9"/>
      <c r="B1044097" s="9"/>
    </row>
    <row r="1044098" customHeight="1" spans="1:2">
      <c r="A1044098" s="9"/>
      <c r="B1044098" s="9"/>
    </row>
    <row r="1044099" customHeight="1" spans="1:2">
      <c r="A1044099" s="9"/>
      <c r="B1044099" s="9"/>
    </row>
    <row r="1044100" customHeight="1" spans="1:2">
      <c r="A1044100" s="9"/>
      <c r="B1044100" s="9"/>
    </row>
    <row r="1044101" customHeight="1" spans="1:2">
      <c r="A1044101" s="9"/>
      <c r="B1044101" s="9"/>
    </row>
    <row r="1044102" customHeight="1" spans="1:2">
      <c r="A1044102" s="9"/>
      <c r="B1044102" s="9"/>
    </row>
    <row r="1044103" customHeight="1" spans="1:2">
      <c r="A1044103" s="9"/>
      <c r="B1044103" s="9"/>
    </row>
    <row r="1044104" customHeight="1" spans="1:2">
      <c r="A1044104" s="9"/>
      <c r="B1044104" s="9"/>
    </row>
    <row r="1044105" customHeight="1" spans="1:2">
      <c r="A1044105" s="9"/>
      <c r="B1044105" s="9"/>
    </row>
    <row r="1044106" customHeight="1" spans="1:2">
      <c r="A1044106" s="9"/>
      <c r="B1044106" s="9"/>
    </row>
    <row r="1044107" customHeight="1" spans="1:2">
      <c r="A1044107" s="9"/>
      <c r="B1044107" s="9"/>
    </row>
    <row r="1044108" customHeight="1" spans="1:2">
      <c r="A1044108" s="9"/>
      <c r="B1044108" s="9"/>
    </row>
    <row r="1044109" customHeight="1" spans="1:2">
      <c r="A1044109" s="9"/>
      <c r="B1044109" s="9"/>
    </row>
    <row r="1044110" customHeight="1" spans="1:2">
      <c r="A1044110" s="9"/>
      <c r="B1044110" s="9"/>
    </row>
    <row r="1044111" customHeight="1" spans="1:2">
      <c r="A1044111" s="9"/>
      <c r="B1044111" s="9"/>
    </row>
    <row r="1044112" customHeight="1" spans="1:2">
      <c r="A1044112" s="9"/>
      <c r="B1044112" s="9"/>
    </row>
    <row r="1044113" customHeight="1" spans="1:2">
      <c r="A1044113" s="9"/>
      <c r="B1044113" s="9"/>
    </row>
    <row r="1044114" customHeight="1" spans="1:2">
      <c r="A1044114" s="9"/>
      <c r="B1044114" s="9"/>
    </row>
    <row r="1044115" customHeight="1" spans="1:2">
      <c r="A1044115" s="9"/>
      <c r="B1044115" s="9"/>
    </row>
    <row r="1044116" customHeight="1" spans="1:2">
      <c r="A1044116" s="9"/>
      <c r="B1044116" s="9"/>
    </row>
    <row r="1044117" customHeight="1" spans="1:2">
      <c r="A1044117" s="9"/>
      <c r="B1044117" s="9"/>
    </row>
    <row r="1044118" customHeight="1" spans="1:2">
      <c r="A1044118" s="9"/>
      <c r="B1044118" s="9"/>
    </row>
    <row r="1044119" customHeight="1" spans="1:2">
      <c r="A1044119" s="9"/>
      <c r="B1044119" s="9"/>
    </row>
    <row r="1044120" customHeight="1" spans="1:2">
      <c r="A1044120" s="9"/>
      <c r="B1044120" s="9"/>
    </row>
    <row r="1044121" customHeight="1" spans="1:2">
      <c r="A1044121" s="9"/>
      <c r="B1044121" s="9"/>
    </row>
    <row r="1044122" customHeight="1" spans="1:2">
      <c r="A1044122" s="9"/>
      <c r="B1044122" s="9"/>
    </row>
    <row r="1044123" customHeight="1" spans="1:2">
      <c r="A1044123" s="9"/>
      <c r="B1044123" s="9"/>
    </row>
    <row r="1044124" customHeight="1" spans="1:2">
      <c r="A1044124" s="9"/>
      <c r="B1044124" s="9"/>
    </row>
    <row r="1044125" customHeight="1" spans="1:2">
      <c r="A1044125" s="9"/>
      <c r="B1044125" s="9"/>
    </row>
    <row r="1044126" customHeight="1" spans="1:2">
      <c r="A1044126" s="9"/>
      <c r="B1044126" s="9"/>
    </row>
    <row r="1044127" customHeight="1" spans="1:2">
      <c r="A1044127" s="9"/>
      <c r="B1044127" s="9"/>
    </row>
    <row r="1044128" customHeight="1" spans="1:2">
      <c r="A1044128" s="9"/>
      <c r="B1044128" s="9"/>
    </row>
    <row r="1044129" customHeight="1" spans="1:2">
      <c r="A1044129" s="9"/>
      <c r="B1044129" s="9"/>
    </row>
    <row r="1044130" customHeight="1" spans="1:2">
      <c r="A1044130" s="9"/>
      <c r="B1044130" s="9"/>
    </row>
    <row r="1044131" customHeight="1" spans="1:2">
      <c r="A1044131" s="9"/>
      <c r="B1044131" s="9"/>
    </row>
    <row r="1044132" customHeight="1" spans="1:2">
      <c r="A1044132" s="9"/>
      <c r="B1044132" s="9"/>
    </row>
    <row r="1044133" customHeight="1" spans="1:2">
      <c r="A1044133" s="9"/>
      <c r="B1044133" s="9"/>
    </row>
    <row r="1044134" customHeight="1" spans="1:2">
      <c r="A1044134" s="9"/>
      <c r="B1044134" s="9"/>
    </row>
    <row r="1044135" customHeight="1" spans="1:2">
      <c r="A1044135" s="9"/>
      <c r="B1044135" s="9"/>
    </row>
    <row r="1044136" customHeight="1" spans="1:2">
      <c r="A1044136" s="9"/>
      <c r="B1044136" s="9"/>
    </row>
    <row r="1044137" customHeight="1" spans="1:2">
      <c r="A1044137" s="9"/>
      <c r="B1044137" s="9"/>
    </row>
    <row r="1044138" customHeight="1" spans="1:2">
      <c r="A1044138" s="9"/>
      <c r="B1044138" s="9"/>
    </row>
    <row r="1044139" customHeight="1" spans="1:2">
      <c r="A1044139" s="9"/>
      <c r="B1044139" s="9"/>
    </row>
    <row r="1044140" customHeight="1" spans="1:2">
      <c r="A1044140" s="9"/>
      <c r="B1044140" s="9"/>
    </row>
    <row r="1044141" customHeight="1" spans="1:2">
      <c r="A1044141" s="9"/>
      <c r="B1044141" s="9"/>
    </row>
    <row r="1044142" customHeight="1" spans="1:2">
      <c r="A1044142" s="9"/>
      <c r="B1044142" s="9"/>
    </row>
    <row r="1044143" customHeight="1" spans="1:2">
      <c r="A1044143" s="9"/>
      <c r="B1044143" s="9"/>
    </row>
    <row r="1044144" customHeight="1" spans="1:2">
      <c r="A1044144" s="9"/>
      <c r="B1044144" s="9"/>
    </row>
    <row r="1044145" customHeight="1" spans="1:2">
      <c r="A1044145" s="9"/>
      <c r="B1044145" s="9"/>
    </row>
    <row r="1044146" customHeight="1" spans="1:2">
      <c r="A1044146" s="9"/>
      <c r="B1044146" s="9"/>
    </row>
    <row r="1044147" customHeight="1" spans="1:2">
      <c r="A1044147" s="9"/>
      <c r="B1044147" s="9"/>
    </row>
    <row r="1044148" customHeight="1" spans="1:2">
      <c r="A1044148" s="9"/>
      <c r="B1044148" s="9"/>
    </row>
    <row r="1044149" customHeight="1" spans="1:2">
      <c r="A1044149" s="9"/>
      <c r="B1044149" s="9"/>
    </row>
    <row r="1044150" customHeight="1" spans="1:2">
      <c r="A1044150" s="9"/>
      <c r="B1044150" s="9"/>
    </row>
    <row r="1044151" customHeight="1" spans="1:2">
      <c r="A1044151" s="9"/>
      <c r="B1044151" s="9"/>
    </row>
    <row r="1044152" customHeight="1" spans="1:2">
      <c r="A1044152" s="9"/>
      <c r="B1044152" s="9"/>
    </row>
    <row r="1044153" customHeight="1" spans="1:2">
      <c r="A1044153" s="9"/>
      <c r="B1044153" s="9"/>
    </row>
    <row r="1044154" customHeight="1" spans="1:2">
      <c r="A1044154" s="9"/>
      <c r="B1044154" s="9"/>
    </row>
    <row r="1044155" customHeight="1" spans="1:2">
      <c r="A1044155" s="9"/>
      <c r="B1044155" s="9"/>
    </row>
    <row r="1044156" customHeight="1" spans="1:2">
      <c r="A1044156" s="9"/>
      <c r="B1044156" s="9"/>
    </row>
    <row r="1044157" customHeight="1" spans="1:2">
      <c r="A1044157" s="9"/>
      <c r="B1044157" s="9"/>
    </row>
    <row r="1044158" customHeight="1" spans="1:2">
      <c r="A1044158" s="9"/>
      <c r="B1044158" s="9"/>
    </row>
    <row r="1044159" customHeight="1" spans="1:2">
      <c r="A1044159" s="9"/>
      <c r="B1044159" s="9"/>
    </row>
    <row r="1044160" customHeight="1" spans="1:2">
      <c r="A1044160" s="9"/>
      <c r="B1044160" s="9"/>
    </row>
    <row r="1044161" customHeight="1" spans="1:2">
      <c r="A1044161" s="9"/>
      <c r="B1044161" s="9"/>
    </row>
    <row r="1044162" customHeight="1" spans="1:2">
      <c r="A1044162" s="9"/>
      <c r="B1044162" s="9"/>
    </row>
    <row r="1044163" customHeight="1" spans="1:2">
      <c r="A1044163" s="9"/>
      <c r="B1044163" s="9"/>
    </row>
    <row r="1044164" customHeight="1" spans="1:2">
      <c r="A1044164" s="9"/>
      <c r="B1044164" s="9"/>
    </row>
    <row r="1044165" customHeight="1" spans="1:2">
      <c r="A1044165" s="9"/>
      <c r="B1044165" s="9"/>
    </row>
    <row r="1044166" customHeight="1" spans="1:2">
      <c r="A1044166" s="9"/>
      <c r="B1044166" s="9"/>
    </row>
    <row r="1044167" customHeight="1" spans="1:2">
      <c r="A1044167" s="9"/>
      <c r="B1044167" s="9"/>
    </row>
    <row r="1044168" customHeight="1" spans="1:2">
      <c r="A1044168" s="9"/>
      <c r="B1044168" s="9"/>
    </row>
    <row r="1044169" customHeight="1" spans="1:2">
      <c r="A1044169" s="9"/>
      <c r="B1044169" s="9"/>
    </row>
    <row r="1044170" customHeight="1" spans="1:2">
      <c r="A1044170" s="9"/>
      <c r="B1044170" s="9"/>
    </row>
    <row r="1044171" customHeight="1" spans="1:2">
      <c r="A1044171" s="9"/>
      <c r="B1044171" s="9"/>
    </row>
    <row r="1044172" customHeight="1" spans="1:2">
      <c r="A1044172" s="9"/>
      <c r="B1044172" s="9"/>
    </row>
    <row r="1044173" customHeight="1" spans="1:2">
      <c r="A1044173" s="9"/>
      <c r="B1044173" s="9"/>
    </row>
    <row r="1044174" customHeight="1" spans="1:2">
      <c r="A1044174" s="9"/>
      <c r="B1044174" s="9"/>
    </row>
    <row r="1044175" customHeight="1" spans="1:2">
      <c r="A1044175" s="9"/>
      <c r="B1044175" s="9"/>
    </row>
    <row r="1044176" customHeight="1" spans="1:2">
      <c r="A1044176" s="9"/>
      <c r="B1044176" s="9"/>
    </row>
    <row r="1044177" customHeight="1" spans="1:2">
      <c r="A1044177" s="9"/>
      <c r="B1044177" s="9"/>
    </row>
    <row r="1044178" customHeight="1" spans="1:2">
      <c r="A1044178" s="9"/>
      <c r="B1044178" s="9"/>
    </row>
    <row r="1044179" customHeight="1" spans="1:2">
      <c r="A1044179" s="9"/>
      <c r="B1044179" s="9"/>
    </row>
    <row r="1044180" customHeight="1" spans="1:2">
      <c r="A1044180" s="9"/>
      <c r="B1044180" s="9"/>
    </row>
    <row r="1044181" customHeight="1" spans="1:2">
      <c r="A1044181" s="9"/>
      <c r="B1044181" s="9"/>
    </row>
    <row r="1044182" customHeight="1" spans="1:2">
      <c r="A1044182" s="9"/>
      <c r="B1044182" s="9"/>
    </row>
    <row r="1044183" customHeight="1" spans="1:2">
      <c r="A1044183" s="9"/>
      <c r="B1044183" s="9"/>
    </row>
    <row r="1044184" customHeight="1" spans="1:2">
      <c r="A1044184" s="9"/>
      <c r="B1044184" s="9"/>
    </row>
    <row r="1044185" customHeight="1" spans="1:2">
      <c r="A1044185" s="9"/>
      <c r="B1044185" s="9"/>
    </row>
    <row r="1044186" customHeight="1" spans="1:2">
      <c r="A1044186" s="9"/>
      <c r="B1044186" s="9"/>
    </row>
    <row r="1044187" customHeight="1" spans="1:2">
      <c r="A1044187" s="9"/>
      <c r="B1044187" s="9"/>
    </row>
    <row r="1044188" customHeight="1" spans="1:2">
      <c r="A1044188" s="9"/>
      <c r="B1044188" s="9"/>
    </row>
    <row r="1044189" customHeight="1" spans="1:2">
      <c r="A1044189" s="9"/>
      <c r="B1044189" s="9"/>
    </row>
    <row r="1044190" customHeight="1" spans="1:2">
      <c r="A1044190" s="9"/>
      <c r="B1044190" s="9"/>
    </row>
    <row r="1044191" customHeight="1" spans="1:2">
      <c r="A1044191" s="9"/>
      <c r="B1044191" s="9"/>
    </row>
    <row r="1044192" customHeight="1" spans="1:2">
      <c r="A1044192" s="9"/>
      <c r="B1044192" s="9"/>
    </row>
    <row r="1044193" customHeight="1" spans="1:2">
      <c r="A1044193" s="9"/>
      <c r="B1044193" s="9"/>
    </row>
    <row r="1044194" customHeight="1" spans="1:2">
      <c r="A1044194" s="9"/>
      <c r="B1044194" s="9"/>
    </row>
    <row r="1044195" customHeight="1" spans="1:2">
      <c r="A1044195" s="9"/>
      <c r="B1044195" s="9"/>
    </row>
    <row r="1044196" customHeight="1" spans="1:2">
      <c r="A1044196" s="9"/>
      <c r="B1044196" s="9"/>
    </row>
    <row r="1044197" customHeight="1" spans="1:2">
      <c r="A1044197" s="9"/>
      <c r="B1044197" s="9"/>
    </row>
    <row r="1044198" customHeight="1" spans="1:2">
      <c r="A1044198" s="9"/>
      <c r="B1044198" s="9"/>
    </row>
    <row r="1044199" customHeight="1" spans="1:2">
      <c r="A1044199" s="9"/>
      <c r="B1044199" s="9"/>
    </row>
    <row r="1044200" customHeight="1" spans="1:2">
      <c r="A1044200" s="9"/>
      <c r="B1044200" s="9"/>
    </row>
    <row r="1044201" customHeight="1" spans="1:2">
      <c r="A1044201" s="9"/>
      <c r="B1044201" s="9"/>
    </row>
    <row r="1044202" customHeight="1" spans="1:2">
      <c r="A1044202" s="9"/>
      <c r="B1044202" s="9"/>
    </row>
    <row r="1044203" customHeight="1" spans="1:2">
      <c r="A1044203" s="9"/>
      <c r="B1044203" s="9"/>
    </row>
    <row r="1044204" customHeight="1" spans="1:2">
      <c r="A1044204" s="9"/>
      <c r="B1044204" s="9"/>
    </row>
    <row r="1044205" customHeight="1" spans="1:2">
      <c r="A1044205" s="9"/>
      <c r="B1044205" s="9"/>
    </row>
    <row r="1044206" customHeight="1" spans="1:2">
      <c r="A1044206" s="9"/>
      <c r="B1044206" s="9"/>
    </row>
    <row r="1044207" customHeight="1" spans="1:2">
      <c r="A1044207" s="9"/>
      <c r="B1044207" s="9"/>
    </row>
    <row r="1044208" customHeight="1" spans="1:2">
      <c r="A1044208" s="9"/>
      <c r="B1044208" s="9"/>
    </row>
    <row r="1044209" customHeight="1" spans="1:2">
      <c r="A1044209" s="9"/>
      <c r="B1044209" s="9"/>
    </row>
    <row r="1044210" customHeight="1" spans="1:2">
      <c r="A1044210" s="9"/>
      <c r="B1044210" s="9"/>
    </row>
    <row r="1044211" customHeight="1" spans="1:2">
      <c r="A1044211" s="9"/>
      <c r="B1044211" s="9"/>
    </row>
    <row r="1044212" customHeight="1" spans="1:2">
      <c r="A1044212" s="9"/>
      <c r="B1044212" s="9"/>
    </row>
    <row r="1044213" customHeight="1" spans="1:2">
      <c r="A1044213" s="9"/>
      <c r="B1044213" s="9"/>
    </row>
    <row r="1044214" customHeight="1" spans="1:2">
      <c r="A1044214" s="9"/>
      <c r="B1044214" s="9"/>
    </row>
    <row r="1044215" customHeight="1" spans="1:2">
      <c r="A1044215" s="9"/>
      <c r="B1044215" s="9"/>
    </row>
    <row r="1044216" customHeight="1" spans="1:2">
      <c r="A1044216" s="9"/>
      <c r="B1044216" s="9"/>
    </row>
    <row r="1044217" customHeight="1" spans="1:2">
      <c r="A1044217" s="9"/>
      <c r="B1044217" s="9"/>
    </row>
    <row r="1044218" customHeight="1" spans="1:2">
      <c r="A1044218" s="9"/>
      <c r="B1044218" s="9"/>
    </row>
    <row r="1044219" customHeight="1" spans="1:2">
      <c r="A1044219" s="9"/>
      <c r="B1044219" s="9"/>
    </row>
    <row r="1044220" customHeight="1" spans="1:2">
      <c r="A1044220" s="9"/>
      <c r="B1044220" s="9"/>
    </row>
    <row r="1044221" customHeight="1" spans="1:2">
      <c r="A1044221" s="9"/>
      <c r="B1044221" s="9"/>
    </row>
    <row r="1044222" customHeight="1" spans="1:2">
      <c r="A1044222" s="9"/>
      <c r="B1044222" s="9"/>
    </row>
    <row r="1044223" customHeight="1" spans="1:2">
      <c r="A1044223" s="9"/>
      <c r="B1044223" s="9"/>
    </row>
    <row r="1044224" customHeight="1" spans="1:2">
      <c r="A1044224" s="9"/>
      <c r="B1044224" s="9"/>
    </row>
    <row r="1044225" customHeight="1" spans="1:2">
      <c r="A1044225" s="9"/>
      <c r="B1044225" s="9"/>
    </row>
    <row r="1044226" customHeight="1" spans="1:2">
      <c r="A1044226" s="9"/>
      <c r="B1044226" s="9"/>
    </row>
    <row r="1044227" customHeight="1" spans="1:2">
      <c r="A1044227" s="9"/>
      <c r="B1044227" s="9"/>
    </row>
    <row r="1044228" customHeight="1" spans="1:2">
      <c r="A1044228" s="9"/>
      <c r="B1044228" s="9"/>
    </row>
    <row r="1044229" customHeight="1" spans="1:2">
      <c r="A1044229" s="9"/>
      <c r="B1044229" s="9"/>
    </row>
    <row r="1044230" customHeight="1" spans="1:2">
      <c r="A1044230" s="9"/>
      <c r="B1044230" s="9"/>
    </row>
    <row r="1044231" customHeight="1" spans="1:2">
      <c r="A1044231" s="9"/>
      <c r="B1044231" s="9"/>
    </row>
    <row r="1044232" customHeight="1" spans="1:2">
      <c r="A1044232" s="9"/>
      <c r="B1044232" s="9"/>
    </row>
    <row r="1044233" customHeight="1" spans="1:2">
      <c r="A1044233" s="9"/>
      <c r="B1044233" s="9"/>
    </row>
    <row r="1044234" customHeight="1" spans="1:2">
      <c r="A1044234" s="9"/>
      <c r="B1044234" s="9"/>
    </row>
    <row r="1044235" customHeight="1" spans="1:2">
      <c r="A1044235" s="9"/>
      <c r="B1044235" s="9"/>
    </row>
    <row r="1044236" customHeight="1" spans="1:2">
      <c r="A1044236" s="9"/>
      <c r="B1044236" s="9"/>
    </row>
    <row r="1044237" customHeight="1" spans="1:2">
      <c r="A1044237" s="9"/>
      <c r="B1044237" s="9"/>
    </row>
    <row r="1044238" customHeight="1" spans="1:2">
      <c r="A1044238" s="9"/>
      <c r="B1044238" s="9"/>
    </row>
    <row r="1044239" customHeight="1" spans="1:2">
      <c r="A1044239" s="9"/>
      <c r="B1044239" s="9"/>
    </row>
    <row r="1044240" customHeight="1" spans="1:2">
      <c r="A1044240" s="9"/>
      <c r="B1044240" s="9"/>
    </row>
    <row r="1044241" customHeight="1" spans="1:2">
      <c r="A1044241" s="9"/>
      <c r="B1044241" s="9"/>
    </row>
    <row r="1044242" customHeight="1" spans="1:2">
      <c r="A1044242" s="9"/>
      <c r="B1044242" s="9"/>
    </row>
    <row r="1044243" customHeight="1" spans="1:2">
      <c r="A1044243" s="9"/>
      <c r="B1044243" s="9"/>
    </row>
    <row r="1044244" customHeight="1" spans="1:2">
      <c r="A1044244" s="9"/>
      <c r="B1044244" s="9"/>
    </row>
    <row r="1044245" customHeight="1" spans="1:2">
      <c r="A1044245" s="9"/>
      <c r="B1044245" s="9"/>
    </row>
    <row r="1044246" customHeight="1" spans="1:2">
      <c r="A1044246" s="9"/>
      <c r="B1044246" s="9"/>
    </row>
    <row r="1044247" customHeight="1" spans="1:2">
      <c r="A1044247" s="9"/>
      <c r="B1044247" s="9"/>
    </row>
    <row r="1044248" customHeight="1" spans="1:2">
      <c r="A1044248" s="9"/>
      <c r="B1044248" s="9"/>
    </row>
    <row r="1044249" customHeight="1" spans="1:2">
      <c r="A1044249" s="9"/>
      <c r="B1044249" s="9"/>
    </row>
    <row r="1044250" customHeight="1" spans="1:2">
      <c r="A1044250" s="9"/>
      <c r="B1044250" s="9"/>
    </row>
    <row r="1044251" customHeight="1" spans="1:2">
      <c r="A1044251" s="9"/>
      <c r="B1044251" s="9"/>
    </row>
    <row r="1044252" customHeight="1" spans="1:2">
      <c r="A1044252" s="9"/>
      <c r="B1044252" s="9"/>
    </row>
    <row r="1044253" customHeight="1" spans="1:2">
      <c r="A1044253" s="9"/>
      <c r="B1044253" s="9"/>
    </row>
    <row r="1044254" customHeight="1" spans="1:2">
      <c r="A1044254" s="9"/>
      <c r="B1044254" s="9"/>
    </row>
    <row r="1044255" customHeight="1" spans="1:2">
      <c r="A1044255" s="9"/>
      <c r="B1044255" s="9"/>
    </row>
    <row r="1044256" customHeight="1" spans="1:2">
      <c r="A1044256" s="9"/>
      <c r="B1044256" s="9"/>
    </row>
    <row r="1044257" customHeight="1" spans="1:2">
      <c r="A1044257" s="9"/>
      <c r="B1044257" s="9"/>
    </row>
    <row r="1044258" customHeight="1" spans="1:2">
      <c r="A1044258" s="9"/>
      <c r="B1044258" s="9"/>
    </row>
    <row r="1044259" customHeight="1" spans="1:2">
      <c r="A1044259" s="9"/>
      <c r="B1044259" s="9"/>
    </row>
    <row r="1044260" customHeight="1" spans="1:2">
      <c r="A1044260" s="9"/>
      <c r="B1044260" s="9"/>
    </row>
    <row r="1044261" customHeight="1" spans="1:2">
      <c r="A1044261" s="9"/>
      <c r="B1044261" s="9"/>
    </row>
    <row r="1044262" customHeight="1" spans="1:2">
      <c r="A1044262" s="9"/>
      <c r="B1044262" s="9"/>
    </row>
    <row r="1044263" customHeight="1" spans="1:2">
      <c r="A1044263" s="9"/>
      <c r="B1044263" s="9"/>
    </row>
    <row r="1044264" customHeight="1" spans="1:2">
      <c r="A1044264" s="9"/>
      <c r="B1044264" s="9"/>
    </row>
    <row r="1044265" customHeight="1" spans="1:2">
      <c r="A1044265" s="9"/>
      <c r="B1044265" s="9"/>
    </row>
    <row r="1044266" customHeight="1" spans="1:2">
      <c r="A1044266" s="9"/>
      <c r="B1044266" s="9"/>
    </row>
    <row r="1044267" customHeight="1" spans="1:2">
      <c r="A1044267" s="9"/>
      <c r="B1044267" s="9"/>
    </row>
    <row r="1044268" customHeight="1" spans="1:2">
      <c r="A1044268" s="9"/>
      <c r="B1044268" s="9"/>
    </row>
    <row r="1044269" customHeight="1" spans="1:2">
      <c r="A1044269" s="9"/>
      <c r="B1044269" s="9"/>
    </row>
    <row r="1044270" customHeight="1" spans="1:2">
      <c r="A1044270" s="9"/>
      <c r="B1044270" s="9"/>
    </row>
    <row r="1044271" customHeight="1" spans="1:2">
      <c r="A1044271" s="9"/>
      <c r="B1044271" s="9"/>
    </row>
    <row r="1044272" customHeight="1" spans="1:2">
      <c r="A1044272" s="9"/>
      <c r="B1044272" s="9"/>
    </row>
    <row r="1044273" customHeight="1" spans="1:2">
      <c r="A1044273" s="9"/>
      <c r="B1044273" s="9"/>
    </row>
    <row r="1044274" customHeight="1" spans="1:2">
      <c r="A1044274" s="9"/>
      <c r="B1044274" s="9"/>
    </row>
    <row r="1044275" customHeight="1" spans="1:2">
      <c r="A1044275" s="9"/>
      <c r="B1044275" s="9"/>
    </row>
    <row r="1044276" customHeight="1" spans="1:2">
      <c r="A1044276" s="9"/>
      <c r="B1044276" s="9"/>
    </row>
    <row r="1044277" customHeight="1" spans="1:2">
      <c r="A1044277" s="9"/>
      <c r="B1044277" s="9"/>
    </row>
    <row r="1044278" customHeight="1" spans="1:2">
      <c r="A1044278" s="9"/>
      <c r="B1044278" s="9"/>
    </row>
    <row r="1044279" customHeight="1" spans="1:2">
      <c r="A1044279" s="9"/>
      <c r="B1044279" s="9"/>
    </row>
    <row r="1044280" customHeight="1" spans="1:2">
      <c r="A1044280" s="9"/>
      <c r="B1044280" s="9"/>
    </row>
    <row r="1044281" customHeight="1" spans="1:2">
      <c r="A1044281" s="9"/>
      <c r="B1044281" s="9"/>
    </row>
    <row r="1044282" customHeight="1" spans="1:2">
      <c r="A1044282" s="9"/>
      <c r="B1044282" s="9"/>
    </row>
    <row r="1044283" customHeight="1" spans="1:2">
      <c r="A1044283" s="9"/>
      <c r="B1044283" s="9"/>
    </row>
    <row r="1044284" customHeight="1" spans="1:2">
      <c r="A1044284" s="9"/>
      <c r="B1044284" s="9"/>
    </row>
    <row r="1044285" customHeight="1" spans="1:2">
      <c r="A1044285" s="9"/>
      <c r="B1044285" s="9"/>
    </row>
    <row r="1044286" customHeight="1" spans="1:2">
      <c r="A1044286" s="9"/>
      <c r="B1044286" s="9"/>
    </row>
    <row r="1044287" customHeight="1" spans="1:2">
      <c r="A1044287" s="9"/>
      <c r="B1044287" s="9"/>
    </row>
    <row r="1044288" customHeight="1" spans="1:2">
      <c r="A1044288" s="9"/>
      <c r="B1044288" s="9"/>
    </row>
    <row r="1044289" customHeight="1" spans="1:2">
      <c r="A1044289" s="9"/>
      <c r="B1044289" s="9"/>
    </row>
    <row r="1044290" customHeight="1" spans="1:2">
      <c r="A1044290" s="9"/>
      <c r="B1044290" s="9"/>
    </row>
    <row r="1044291" customHeight="1" spans="1:2">
      <c r="A1044291" s="9"/>
      <c r="B1044291" s="9"/>
    </row>
    <row r="1044292" customHeight="1" spans="1:2">
      <c r="A1044292" s="9"/>
      <c r="B1044292" s="9"/>
    </row>
    <row r="1044293" customHeight="1" spans="1:2">
      <c r="A1044293" s="9"/>
      <c r="B1044293" s="9"/>
    </row>
    <row r="1044294" customHeight="1" spans="1:2">
      <c r="A1044294" s="9"/>
      <c r="B1044294" s="9"/>
    </row>
    <row r="1044295" customHeight="1" spans="1:2">
      <c r="A1044295" s="9"/>
      <c r="B1044295" s="9"/>
    </row>
    <row r="1044296" customHeight="1" spans="1:2">
      <c r="A1044296" s="9"/>
      <c r="B1044296" s="9"/>
    </row>
    <row r="1044297" customHeight="1" spans="1:2">
      <c r="A1044297" s="9"/>
      <c r="B1044297" s="9"/>
    </row>
    <row r="1044298" customHeight="1" spans="1:2">
      <c r="A1044298" s="9"/>
      <c r="B1044298" s="9"/>
    </row>
    <row r="1044299" customHeight="1" spans="1:2">
      <c r="A1044299" s="9"/>
      <c r="B1044299" s="9"/>
    </row>
    <row r="1044300" customHeight="1" spans="1:2">
      <c r="A1044300" s="9"/>
      <c r="B1044300" s="9"/>
    </row>
    <row r="1044301" customHeight="1" spans="1:2">
      <c r="A1044301" s="9"/>
      <c r="B1044301" s="9"/>
    </row>
    <row r="1044302" customHeight="1" spans="1:2">
      <c r="A1044302" s="9"/>
      <c r="B1044302" s="9"/>
    </row>
    <row r="1044303" customHeight="1" spans="1:2">
      <c r="A1044303" s="9"/>
      <c r="B1044303" s="9"/>
    </row>
    <row r="1044304" customHeight="1" spans="1:2">
      <c r="A1044304" s="9"/>
      <c r="B1044304" s="9"/>
    </row>
    <row r="1044305" customHeight="1" spans="1:2">
      <c r="A1044305" s="9"/>
      <c r="B1044305" s="9"/>
    </row>
    <row r="1044306" customHeight="1" spans="1:2">
      <c r="A1044306" s="9"/>
      <c r="B1044306" s="9"/>
    </row>
    <row r="1044307" customHeight="1" spans="1:2">
      <c r="A1044307" s="9"/>
      <c r="B1044307" s="9"/>
    </row>
    <row r="1044308" customHeight="1" spans="1:2">
      <c r="A1044308" s="9"/>
      <c r="B1044308" s="9"/>
    </row>
    <row r="1044309" customHeight="1" spans="1:2">
      <c r="A1044309" s="9"/>
      <c r="B1044309" s="9"/>
    </row>
    <row r="1044310" customHeight="1" spans="1:2">
      <c r="A1044310" s="9"/>
      <c r="B1044310" s="9"/>
    </row>
    <row r="1044311" customHeight="1" spans="1:2">
      <c r="A1044311" s="9"/>
      <c r="B1044311" s="9"/>
    </row>
    <row r="1044312" customHeight="1" spans="1:2">
      <c r="A1044312" s="9"/>
      <c r="B1044312" s="9"/>
    </row>
    <row r="1044313" customHeight="1" spans="1:2">
      <c r="A1044313" s="9"/>
      <c r="B1044313" s="9"/>
    </row>
    <row r="1044314" customHeight="1" spans="1:2">
      <c r="A1044314" s="9"/>
      <c r="B1044314" s="9"/>
    </row>
    <row r="1044315" customHeight="1" spans="1:2">
      <c r="A1044315" s="9"/>
      <c r="B1044315" s="9"/>
    </row>
    <row r="1044316" customHeight="1" spans="1:2">
      <c r="A1044316" s="9"/>
      <c r="B1044316" s="9"/>
    </row>
    <row r="1044317" customHeight="1" spans="1:2">
      <c r="A1044317" s="9"/>
      <c r="B1044317" s="9"/>
    </row>
    <row r="1044318" customHeight="1" spans="1:2">
      <c r="A1044318" s="9"/>
      <c r="B1044318" s="9"/>
    </row>
    <row r="1044319" customHeight="1" spans="1:2">
      <c r="A1044319" s="9"/>
      <c r="B1044319" s="9"/>
    </row>
    <row r="1044320" customHeight="1" spans="1:2">
      <c r="A1044320" s="9"/>
      <c r="B1044320" s="9"/>
    </row>
    <row r="1044321" customHeight="1" spans="1:2">
      <c r="A1044321" s="9"/>
      <c r="B1044321" s="9"/>
    </row>
    <row r="1044322" customHeight="1" spans="1:2">
      <c r="A1044322" s="9"/>
      <c r="B1044322" s="9"/>
    </row>
    <row r="1044323" customHeight="1" spans="1:2">
      <c r="A1044323" s="9"/>
      <c r="B1044323" s="9"/>
    </row>
    <row r="1044324" customHeight="1" spans="1:2">
      <c r="A1044324" s="9"/>
      <c r="B1044324" s="9"/>
    </row>
    <row r="1044325" customHeight="1" spans="1:2">
      <c r="A1044325" s="9"/>
      <c r="B1044325" s="9"/>
    </row>
    <row r="1044326" customHeight="1" spans="1:2">
      <c r="A1044326" s="9"/>
      <c r="B1044326" s="9"/>
    </row>
    <row r="1044327" customHeight="1" spans="1:2">
      <c r="A1044327" s="9"/>
      <c r="B1044327" s="9"/>
    </row>
    <row r="1044328" customHeight="1" spans="1:2">
      <c r="A1044328" s="9"/>
      <c r="B1044328" s="9"/>
    </row>
    <row r="1044329" customHeight="1" spans="1:2">
      <c r="A1044329" s="9"/>
      <c r="B1044329" s="9"/>
    </row>
    <row r="1044330" customHeight="1" spans="1:2">
      <c r="A1044330" s="9"/>
      <c r="B1044330" s="9"/>
    </row>
    <row r="1044331" customHeight="1" spans="1:2">
      <c r="A1044331" s="9"/>
      <c r="B1044331" s="9"/>
    </row>
    <row r="1044332" customHeight="1" spans="1:2">
      <c r="A1044332" s="9"/>
      <c r="B1044332" s="9"/>
    </row>
    <row r="1044333" customHeight="1" spans="1:2">
      <c r="A1044333" s="9"/>
      <c r="B1044333" s="9"/>
    </row>
    <row r="1044334" customHeight="1" spans="1:2">
      <c r="A1044334" s="9"/>
      <c r="B1044334" s="9"/>
    </row>
    <row r="1044335" customHeight="1" spans="1:2">
      <c r="A1044335" s="9"/>
      <c r="B1044335" s="9"/>
    </row>
    <row r="1044336" customHeight="1" spans="1:2">
      <c r="A1044336" s="9"/>
      <c r="B1044336" s="9"/>
    </row>
    <row r="1044337" customHeight="1" spans="1:2">
      <c r="A1044337" s="9"/>
      <c r="B1044337" s="9"/>
    </row>
    <row r="1044338" customHeight="1" spans="1:2">
      <c r="A1044338" s="9"/>
      <c r="B1044338" s="9"/>
    </row>
    <row r="1044339" customHeight="1" spans="1:2">
      <c r="A1044339" s="9"/>
      <c r="B1044339" s="9"/>
    </row>
    <row r="1044340" customHeight="1" spans="1:2">
      <c r="A1044340" s="9"/>
      <c r="B1044340" s="9"/>
    </row>
    <row r="1044341" customHeight="1" spans="1:2">
      <c r="A1044341" s="9"/>
      <c r="B1044341" s="9"/>
    </row>
    <row r="1044342" customHeight="1" spans="1:2">
      <c r="A1044342" s="9"/>
      <c r="B1044342" s="9"/>
    </row>
    <row r="1044343" customHeight="1" spans="1:2">
      <c r="A1044343" s="9"/>
      <c r="B1044343" s="9"/>
    </row>
    <row r="1044344" customHeight="1" spans="1:2">
      <c r="A1044344" s="9"/>
      <c r="B1044344" s="9"/>
    </row>
    <row r="1044345" customHeight="1" spans="1:2">
      <c r="A1044345" s="9"/>
      <c r="B1044345" s="9"/>
    </row>
    <row r="1044346" customHeight="1" spans="1:2">
      <c r="A1044346" s="9"/>
      <c r="B1044346" s="9"/>
    </row>
    <row r="1044347" customHeight="1" spans="1:2">
      <c r="A1044347" s="9"/>
      <c r="B1044347" s="9"/>
    </row>
    <row r="1044348" customHeight="1" spans="1:2">
      <c r="A1044348" s="9"/>
      <c r="B1044348" s="9"/>
    </row>
    <row r="1044349" customHeight="1" spans="1:2">
      <c r="A1044349" s="9"/>
      <c r="B1044349" s="9"/>
    </row>
    <row r="1044350" customHeight="1" spans="1:2">
      <c r="A1044350" s="9"/>
      <c r="B1044350" s="9"/>
    </row>
    <row r="1044351" customHeight="1" spans="1:2">
      <c r="A1044351" s="9"/>
      <c r="B1044351" s="9"/>
    </row>
    <row r="1044352" customHeight="1" spans="1:2">
      <c r="A1044352" s="9"/>
      <c r="B1044352" s="9"/>
    </row>
    <row r="1044353" customHeight="1" spans="1:2">
      <c r="A1044353" s="9"/>
      <c r="B1044353" s="9"/>
    </row>
    <row r="1044354" customHeight="1" spans="1:2">
      <c r="A1044354" s="9"/>
      <c r="B1044354" s="9"/>
    </row>
    <row r="1044355" customHeight="1" spans="1:2">
      <c r="A1044355" s="9"/>
      <c r="B1044355" s="9"/>
    </row>
    <row r="1044356" customHeight="1" spans="1:2">
      <c r="A1044356" s="9"/>
      <c r="B1044356" s="9"/>
    </row>
    <row r="1044357" customHeight="1" spans="1:2">
      <c r="A1044357" s="9"/>
      <c r="B1044357" s="9"/>
    </row>
    <row r="1044358" customHeight="1" spans="1:2">
      <c r="A1044358" s="9"/>
      <c r="B1044358" s="9"/>
    </row>
    <row r="1044359" customHeight="1" spans="1:2">
      <c r="A1044359" s="9"/>
      <c r="B1044359" s="9"/>
    </row>
    <row r="1044360" customHeight="1" spans="1:2">
      <c r="A1044360" s="9"/>
      <c r="B1044360" s="9"/>
    </row>
    <row r="1044361" customHeight="1" spans="1:2">
      <c r="A1044361" s="9"/>
      <c r="B1044361" s="9"/>
    </row>
    <row r="1044362" customHeight="1" spans="1:2">
      <c r="A1044362" s="9"/>
      <c r="B1044362" s="9"/>
    </row>
    <row r="1044363" customHeight="1" spans="1:2">
      <c r="A1044363" s="9"/>
      <c r="B1044363" s="9"/>
    </row>
    <row r="1044364" customHeight="1" spans="1:2">
      <c r="A1044364" s="9"/>
      <c r="B1044364" s="9"/>
    </row>
    <row r="1044365" customHeight="1" spans="1:2">
      <c r="A1044365" s="9"/>
      <c r="B1044365" s="9"/>
    </row>
    <row r="1044366" customHeight="1" spans="1:2">
      <c r="A1044366" s="9"/>
      <c r="B1044366" s="9"/>
    </row>
    <row r="1044367" customHeight="1" spans="1:2">
      <c r="A1044367" s="9"/>
      <c r="B1044367" s="9"/>
    </row>
    <row r="1044368" customHeight="1" spans="1:2">
      <c r="A1044368" s="9"/>
      <c r="B1044368" s="9"/>
    </row>
    <row r="1044369" customHeight="1" spans="1:2">
      <c r="A1044369" s="9"/>
      <c r="B1044369" s="9"/>
    </row>
    <row r="1044370" customHeight="1" spans="1:2">
      <c r="A1044370" s="9"/>
      <c r="B1044370" s="9"/>
    </row>
    <row r="1044371" customHeight="1" spans="1:2">
      <c r="A1044371" s="9"/>
      <c r="B1044371" s="9"/>
    </row>
    <row r="1044372" customHeight="1" spans="1:2">
      <c r="A1044372" s="9"/>
      <c r="B1044372" s="9"/>
    </row>
    <row r="1044373" customHeight="1" spans="1:2">
      <c r="A1044373" s="9"/>
      <c r="B1044373" s="9"/>
    </row>
    <row r="1044374" customHeight="1" spans="1:2">
      <c r="A1044374" s="9"/>
      <c r="B1044374" s="9"/>
    </row>
    <row r="1044375" customHeight="1" spans="1:2">
      <c r="A1044375" s="9"/>
      <c r="B1044375" s="9"/>
    </row>
    <row r="1044376" customHeight="1" spans="1:2">
      <c r="A1044376" s="9"/>
      <c r="B1044376" s="9"/>
    </row>
    <row r="1044377" customHeight="1" spans="1:2">
      <c r="A1044377" s="9"/>
      <c r="B1044377" s="9"/>
    </row>
    <row r="1044378" customHeight="1" spans="1:2">
      <c r="A1044378" s="9"/>
      <c r="B1044378" s="9"/>
    </row>
    <row r="1044379" customHeight="1" spans="1:2">
      <c r="A1044379" s="9"/>
      <c r="B1044379" s="9"/>
    </row>
    <row r="1044380" customHeight="1" spans="1:2">
      <c r="A1044380" s="9"/>
      <c r="B1044380" s="9"/>
    </row>
    <row r="1044381" customHeight="1" spans="1:2">
      <c r="A1044381" s="9"/>
      <c r="B1044381" s="9"/>
    </row>
    <row r="1044382" customHeight="1" spans="1:2">
      <c r="A1044382" s="9"/>
      <c r="B1044382" s="9"/>
    </row>
    <row r="1044383" customHeight="1" spans="1:2">
      <c r="A1044383" s="9"/>
      <c r="B1044383" s="9"/>
    </row>
    <row r="1044384" customHeight="1" spans="1:2">
      <c r="A1044384" s="9"/>
      <c r="B1044384" s="9"/>
    </row>
    <row r="1044385" customHeight="1" spans="1:2">
      <c r="A1044385" s="9"/>
      <c r="B1044385" s="9"/>
    </row>
    <row r="1044386" customHeight="1" spans="1:2">
      <c r="A1044386" s="9"/>
      <c r="B1044386" s="9"/>
    </row>
    <row r="1044387" customHeight="1" spans="1:2">
      <c r="A1044387" s="9"/>
      <c r="B1044387" s="9"/>
    </row>
    <row r="1044388" customHeight="1" spans="1:2">
      <c r="A1044388" s="9"/>
      <c r="B1044388" s="9"/>
    </row>
    <row r="1044389" customHeight="1" spans="1:2">
      <c r="A1044389" s="9"/>
      <c r="B1044389" s="9"/>
    </row>
    <row r="1044390" customHeight="1" spans="1:2">
      <c r="A1044390" s="9"/>
      <c r="B1044390" s="9"/>
    </row>
    <row r="1044391" customHeight="1" spans="1:2">
      <c r="A1044391" s="9"/>
      <c r="B1044391" s="9"/>
    </row>
    <row r="1044392" customHeight="1" spans="1:2">
      <c r="A1044392" s="9"/>
      <c r="B1044392" s="9"/>
    </row>
    <row r="1044393" customHeight="1" spans="1:2">
      <c r="A1044393" s="9"/>
      <c r="B1044393" s="9"/>
    </row>
    <row r="1044394" customHeight="1" spans="1:2">
      <c r="A1044394" s="9"/>
      <c r="B1044394" s="9"/>
    </row>
    <row r="1044395" customHeight="1" spans="1:2">
      <c r="A1044395" s="9"/>
      <c r="B1044395" s="9"/>
    </row>
    <row r="1044396" customHeight="1" spans="1:2">
      <c r="A1044396" s="9"/>
      <c r="B1044396" s="9"/>
    </row>
    <row r="1044397" customHeight="1" spans="1:2">
      <c r="A1044397" s="9"/>
      <c r="B1044397" s="9"/>
    </row>
    <row r="1044398" customHeight="1" spans="1:2">
      <c r="A1044398" s="9"/>
      <c r="B1044398" s="9"/>
    </row>
    <row r="1044399" customHeight="1" spans="1:2">
      <c r="A1044399" s="9"/>
      <c r="B1044399" s="9"/>
    </row>
    <row r="1044400" customHeight="1" spans="1:2">
      <c r="A1044400" s="9"/>
      <c r="B1044400" s="9"/>
    </row>
    <row r="1044401" customHeight="1" spans="1:2">
      <c r="A1044401" s="9"/>
      <c r="B1044401" s="9"/>
    </row>
    <row r="1044402" customHeight="1" spans="1:2">
      <c r="A1044402" s="9"/>
      <c r="B1044402" s="9"/>
    </row>
    <row r="1044403" customHeight="1" spans="1:2">
      <c r="A1044403" s="9"/>
      <c r="B1044403" s="9"/>
    </row>
    <row r="1044404" customHeight="1" spans="1:2">
      <c r="A1044404" s="9"/>
      <c r="B1044404" s="9"/>
    </row>
    <row r="1044405" customHeight="1" spans="1:2">
      <c r="A1044405" s="9"/>
      <c r="B1044405" s="9"/>
    </row>
    <row r="1044406" customHeight="1" spans="1:2">
      <c r="A1044406" s="9"/>
      <c r="B1044406" s="9"/>
    </row>
    <row r="1044407" customHeight="1" spans="1:2">
      <c r="A1044407" s="9"/>
      <c r="B1044407" s="9"/>
    </row>
    <row r="1044408" customHeight="1" spans="1:2">
      <c r="A1044408" s="9"/>
      <c r="B1044408" s="9"/>
    </row>
    <row r="1044409" customHeight="1" spans="1:2">
      <c r="A1044409" s="9"/>
      <c r="B1044409" s="9"/>
    </row>
    <row r="1044410" customHeight="1" spans="1:2">
      <c r="A1044410" s="9"/>
      <c r="B1044410" s="9"/>
    </row>
    <row r="1044411" customHeight="1" spans="1:2">
      <c r="A1044411" s="9"/>
      <c r="B1044411" s="9"/>
    </row>
    <row r="1044412" customHeight="1" spans="1:2">
      <c r="A1044412" s="9"/>
      <c r="B1044412" s="9"/>
    </row>
    <row r="1044413" customHeight="1" spans="1:2">
      <c r="A1044413" s="9"/>
      <c r="B1044413" s="9"/>
    </row>
    <row r="1044414" customHeight="1" spans="1:2">
      <c r="A1044414" s="9"/>
      <c r="B1044414" s="9"/>
    </row>
    <row r="1044415" customHeight="1" spans="1:2">
      <c r="A1044415" s="9"/>
      <c r="B1044415" s="9"/>
    </row>
    <row r="1044416" customHeight="1" spans="1:2">
      <c r="A1044416" s="9"/>
      <c r="B1044416" s="9"/>
    </row>
    <row r="1044417" customHeight="1" spans="1:2">
      <c r="A1044417" s="9"/>
      <c r="B1044417" s="9"/>
    </row>
    <row r="1044418" customHeight="1" spans="1:2">
      <c r="A1044418" s="9"/>
      <c r="B1044418" s="9"/>
    </row>
    <row r="1044419" customHeight="1" spans="1:2">
      <c r="A1044419" s="9"/>
      <c r="B1044419" s="9"/>
    </row>
    <row r="1044420" customHeight="1" spans="1:2">
      <c r="A1044420" s="9"/>
      <c r="B1044420" s="9"/>
    </row>
    <row r="1044421" customHeight="1" spans="1:2">
      <c r="A1044421" s="9"/>
      <c r="B1044421" s="9"/>
    </row>
    <row r="1044422" customHeight="1" spans="1:2">
      <c r="A1044422" s="9"/>
      <c r="B1044422" s="9"/>
    </row>
    <row r="1044423" customHeight="1" spans="1:2">
      <c r="A1044423" s="9"/>
      <c r="B1044423" s="9"/>
    </row>
    <row r="1044424" customHeight="1" spans="1:2">
      <c r="A1044424" s="9"/>
      <c r="B1044424" s="9"/>
    </row>
    <row r="1044425" customHeight="1" spans="1:2">
      <c r="A1044425" s="9"/>
      <c r="B1044425" s="9"/>
    </row>
    <row r="1044426" customHeight="1" spans="1:2">
      <c r="A1044426" s="9"/>
      <c r="B1044426" s="9"/>
    </row>
    <row r="1044427" customHeight="1" spans="1:2">
      <c r="A1044427" s="9"/>
      <c r="B1044427" s="9"/>
    </row>
    <row r="1044428" customHeight="1" spans="1:2">
      <c r="A1044428" s="9"/>
      <c r="B1044428" s="9"/>
    </row>
    <row r="1044429" customHeight="1" spans="1:2">
      <c r="A1044429" s="9"/>
      <c r="B1044429" s="9"/>
    </row>
    <row r="1044430" customHeight="1" spans="1:2">
      <c r="A1044430" s="9"/>
      <c r="B1044430" s="9"/>
    </row>
    <row r="1044431" customHeight="1" spans="1:2">
      <c r="A1044431" s="9"/>
      <c r="B1044431" s="9"/>
    </row>
    <row r="1044432" customHeight="1" spans="1:2">
      <c r="A1044432" s="9"/>
      <c r="B1044432" s="9"/>
    </row>
    <row r="1044433" customHeight="1" spans="1:2">
      <c r="A1044433" s="9"/>
      <c r="B1044433" s="9"/>
    </row>
    <row r="1044434" customHeight="1" spans="1:2">
      <c r="A1044434" s="9"/>
      <c r="B1044434" s="9"/>
    </row>
    <row r="1044435" customHeight="1" spans="1:2">
      <c r="A1044435" s="9"/>
      <c r="B1044435" s="9"/>
    </row>
    <row r="1044436" customHeight="1" spans="1:2">
      <c r="A1044436" s="9"/>
      <c r="B1044436" s="9"/>
    </row>
    <row r="1044437" customHeight="1" spans="1:2">
      <c r="A1044437" s="9"/>
      <c r="B1044437" s="9"/>
    </row>
    <row r="1044438" customHeight="1" spans="1:2">
      <c r="A1044438" s="9"/>
      <c r="B1044438" s="9"/>
    </row>
    <row r="1044439" customHeight="1" spans="1:2">
      <c r="A1044439" s="9"/>
      <c r="B1044439" s="9"/>
    </row>
    <row r="1044440" customHeight="1" spans="1:2">
      <c r="A1044440" s="9"/>
      <c r="B1044440" s="9"/>
    </row>
    <row r="1044441" customHeight="1" spans="1:2">
      <c r="A1044441" s="9"/>
      <c r="B1044441" s="9"/>
    </row>
    <row r="1044442" customHeight="1" spans="1:2">
      <c r="A1044442" s="9"/>
      <c r="B1044442" s="9"/>
    </row>
    <row r="1044443" customHeight="1" spans="1:2">
      <c r="A1044443" s="9"/>
      <c r="B1044443" s="9"/>
    </row>
    <row r="1044444" customHeight="1" spans="1:2">
      <c r="A1044444" s="9"/>
      <c r="B1044444" s="9"/>
    </row>
    <row r="1044445" customHeight="1" spans="1:2">
      <c r="A1044445" s="9"/>
      <c r="B1044445" s="9"/>
    </row>
    <row r="1044446" customHeight="1" spans="1:2">
      <c r="A1044446" s="9"/>
      <c r="B1044446" s="9"/>
    </row>
    <row r="1044447" customHeight="1" spans="1:2">
      <c r="A1044447" s="9"/>
      <c r="B1044447" s="9"/>
    </row>
    <row r="1044448" customHeight="1" spans="1:2">
      <c r="A1044448" s="9"/>
      <c r="B1044448" s="9"/>
    </row>
    <row r="1044449" customHeight="1" spans="1:2">
      <c r="A1044449" s="9"/>
      <c r="B1044449" s="9"/>
    </row>
    <row r="1044450" customHeight="1" spans="1:2">
      <c r="A1044450" s="9"/>
      <c r="B1044450" s="9"/>
    </row>
    <row r="1044451" customHeight="1" spans="1:2">
      <c r="A1044451" s="9"/>
      <c r="B1044451" s="9"/>
    </row>
    <row r="1044452" customHeight="1" spans="1:2">
      <c r="A1044452" s="9"/>
      <c r="B1044452" s="9"/>
    </row>
    <row r="1044453" customHeight="1" spans="1:2">
      <c r="A1044453" s="9"/>
      <c r="B1044453" s="9"/>
    </row>
    <row r="1044454" customHeight="1" spans="1:2">
      <c r="A1044454" s="9"/>
      <c r="B1044454" s="9"/>
    </row>
    <row r="1044455" customHeight="1" spans="1:2">
      <c r="A1044455" s="9"/>
      <c r="B1044455" s="9"/>
    </row>
    <row r="1044456" customHeight="1" spans="1:2">
      <c r="A1044456" s="9"/>
      <c r="B1044456" s="9"/>
    </row>
    <row r="1044457" customHeight="1" spans="1:2">
      <c r="A1044457" s="9"/>
      <c r="B1044457" s="9"/>
    </row>
    <row r="1044458" customHeight="1" spans="1:2">
      <c r="A1044458" s="9"/>
      <c r="B1044458" s="9"/>
    </row>
    <row r="1044459" customHeight="1" spans="1:2">
      <c r="A1044459" s="9"/>
      <c r="B1044459" s="9"/>
    </row>
    <row r="1044460" customHeight="1" spans="1:2">
      <c r="A1044460" s="9"/>
      <c r="B1044460" s="9"/>
    </row>
    <row r="1044461" customHeight="1" spans="1:2">
      <c r="A1044461" s="9"/>
      <c r="B1044461" s="9"/>
    </row>
    <row r="1044462" customHeight="1" spans="1:2">
      <c r="A1044462" s="9"/>
      <c r="B1044462" s="9"/>
    </row>
    <row r="1044463" customHeight="1" spans="1:2">
      <c r="A1044463" s="9"/>
      <c r="B1044463" s="9"/>
    </row>
    <row r="1044464" customHeight="1" spans="1:2">
      <c r="A1044464" s="9"/>
      <c r="B1044464" s="9"/>
    </row>
    <row r="1044465" customHeight="1" spans="1:2">
      <c r="A1044465" s="9"/>
      <c r="B1044465" s="9"/>
    </row>
    <row r="1044466" customHeight="1" spans="1:2">
      <c r="A1044466" s="9"/>
      <c r="B1044466" s="9"/>
    </row>
    <row r="1044467" customHeight="1" spans="1:2">
      <c r="A1044467" s="9"/>
      <c r="B1044467" s="9"/>
    </row>
    <row r="1044468" customHeight="1" spans="1:2">
      <c r="A1044468" s="9"/>
      <c r="B1044468" s="9"/>
    </row>
    <row r="1044469" customHeight="1" spans="1:2">
      <c r="A1044469" s="9"/>
      <c r="B1044469" s="9"/>
    </row>
    <row r="1044470" customHeight="1" spans="1:2">
      <c r="A1044470" s="9"/>
      <c r="B1044470" s="9"/>
    </row>
    <row r="1044471" customHeight="1" spans="1:2">
      <c r="A1044471" s="9"/>
      <c r="B1044471" s="9"/>
    </row>
    <row r="1044472" customHeight="1" spans="1:2">
      <c r="A1044472" s="9"/>
      <c r="B1044472" s="9"/>
    </row>
    <row r="1044473" customHeight="1" spans="1:2">
      <c r="A1044473" s="9"/>
      <c r="B1044473" s="9"/>
    </row>
    <row r="1044474" customHeight="1" spans="1:2">
      <c r="A1044474" s="9"/>
      <c r="B1044474" s="9"/>
    </row>
    <row r="1044475" customHeight="1" spans="1:2">
      <c r="A1044475" s="9"/>
      <c r="B1044475" s="9"/>
    </row>
    <row r="1044476" customHeight="1" spans="1:2">
      <c r="A1044476" s="9"/>
      <c r="B1044476" s="9"/>
    </row>
    <row r="1044477" customHeight="1" spans="1:2">
      <c r="A1044477" s="9"/>
      <c r="B1044477" s="9"/>
    </row>
    <row r="1044478" customHeight="1" spans="1:2">
      <c r="A1044478" s="9"/>
      <c r="B1044478" s="9"/>
    </row>
    <row r="1044479" customHeight="1" spans="1:2">
      <c r="A1044479" s="9"/>
      <c r="B1044479" s="9"/>
    </row>
    <row r="1044480" customHeight="1" spans="1:2">
      <c r="A1044480" s="9"/>
      <c r="B1044480" s="9"/>
    </row>
    <row r="1044481" customHeight="1" spans="1:2">
      <c r="A1044481" s="9"/>
      <c r="B1044481" s="9"/>
    </row>
    <row r="1044482" customHeight="1" spans="1:2">
      <c r="A1044482" s="9"/>
      <c r="B1044482" s="9"/>
    </row>
    <row r="1044483" customHeight="1" spans="1:2">
      <c r="A1044483" s="9"/>
      <c r="B1044483" s="9"/>
    </row>
    <row r="1044484" customHeight="1" spans="1:2">
      <c r="A1044484" s="9"/>
      <c r="B1044484" s="9"/>
    </row>
    <row r="1044485" customHeight="1" spans="1:2">
      <c r="A1044485" s="9"/>
      <c r="B1044485" s="9"/>
    </row>
    <row r="1044486" customHeight="1" spans="1:2">
      <c r="A1044486" s="9"/>
      <c r="B1044486" s="9"/>
    </row>
    <row r="1044487" customHeight="1" spans="1:2">
      <c r="A1044487" s="9"/>
      <c r="B1044487" s="9"/>
    </row>
    <row r="1044488" customHeight="1" spans="1:2">
      <c r="A1044488" s="9"/>
      <c r="B1044488" s="9"/>
    </row>
    <row r="1044489" customHeight="1" spans="1:2">
      <c r="A1044489" s="9"/>
      <c r="B1044489" s="9"/>
    </row>
    <row r="1044490" customHeight="1" spans="1:2">
      <c r="A1044490" s="9"/>
      <c r="B1044490" s="9"/>
    </row>
    <row r="1044491" customHeight="1" spans="1:2">
      <c r="A1044491" s="9"/>
      <c r="B1044491" s="9"/>
    </row>
    <row r="1044492" customHeight="1" spans="1:2">
      <c r="A1044492" s="9"/>
      <c r="B1044492" s="9"/>
    </row>
    <row r="1044493" customHeight="1" spans="1:2">
      <c r="A1044493" s="9"/>
      <c r="B1044493" s="9"/>
    </row>
    <row r="1044494" customHeight="1" spans="1:2">
      <c r="A1044494" s="9"/>
      <c r="B1044494" s="9"/>
    </row>
    <row r="1044495" customHeight="1" spans="1:2">
      <c r="A1044495" s="9"/>
      <c r="B1044495" s="9"/>
    </row>
    <row r="1044496" customHeight="1" spans="1:2">
      <c r="A1044496" s="9"/>
      <c r="B1044496" s="9"/>
    </row>
    <row r="1044497" customHeight="1" spans="1:2">
      <c r="A1044497" s="9"/>
      <c r="B1044497" s="9"/>
    </row>
    <row r="1044498" customHeight="1" spans="1:2">
      <c r="A1044498" s="9"/>
      <c r="B1044498" s="9"/>
    </row>
    <row r="1044499" customHeight="1" spans="1:2">
      <c r="A1044499" s="9"/>
      <c r="B1044499" s="9"/>
    </row>
    <row r="1044500" customHeight="1" spans="1:2">
      <c r="A1044500" s="9"/>
      <c r="B1044500" s="9"/>
    </row>
    <row r="1044501" customHeight="1" spans="1:2">
      <c r="A1044501" s="9"/>
      <c r="B1044501" s="9"/>
    </row>
    <row r="1044502" customHeight="1" spans="1:2">
      <c r="A1044502" s="9"/>
      <c r="B1044502" s="9"/>
    </row>
    <row r="1044503" customHeight="1" spans="1:2">
      <c r="A1044503" s="9"/>
      <c r="B1044503" s="9"/>
    </row>
    <row r="1044504" customHeight="1" spans="1:2">
      <c r="A1044504" s="9"/>
      <c r="B1044504" s="9"/>
    </row>
    <row r="1044505" customHeight="1" spans="1:2">
      <c r="A1044505" s="9"/>
      <c r="B1044505" s="9"/>
    </row>
    <row r="1044506" customHeight="1" spans="1:2">
      <c r="A1044506" s="9"/>
      <c r="B1044506" s="9"/>
    </row>
    <row r="1044507" customHeight="1" spans="1:2">
      <c r="A1044507" s="9"/>
      <c r="B1044507" s="9"/>
    </row>
    <row r="1044508" customHeight="1" spans="1:2">
      <c r="A1044508" s="9"/>
      <c r="B1044508" s="9"/>
    </row>
    <row r="1044509" customHeight="1" spans="1:2">
      <c r="A1044509" s="9"/>
      <c r="B1044509" s="9"/>
    </row>
    <row r="1044510" customHeight="1" spans="1:2">
      <c r="A1044510" s="9"/>
      <c r="B1044510" s="9"/>
    </row>
    <row r="1044511" customHeight="1" spans="1:2">
      <c r="A1044511" s="9"/>
      <c r="B1044511" s="9"/>
    </row>
    <row r="1044512" customHeight="1" spans="1:2">
      <c r="A1044512" s="9"/>
      <c r="B1044512" s="9"/>
    </row>
    <row r="1044513" customHeight="1" spans="1:2">
      <c r="A1044513" s="9"/>
      <c r="B1044513" s="9"/>
    </row>
    <row r="1044514" customHeight="1" spans="1:2">
      <c r="A1044514" s="9"/>
      <c r="B1044514" s="9"/>
    </row>
    <row r="1044515" customHeight="1" spans="1:2">
      <c r="A1044515" s="9"/>
      <c r="B1044515" s="9"/>
    </row>
    <row r="1044516" customHeight="1" spans="1:2">
      <c r="A1044516" s="9"/>
      <c r="B1044516" s="9"/>
    </row>
    <row r="1044517" customHeight="1" spans="1:2">
      <c r="A1044517" s="9"/>
      <c r="B1044517" s="9"/>
    </row>
    <row r="1044518" customHeight="1" spans="1:2">
      <c r="A1044518" s="9"/>
      <c r="B1044518" s="9"/>
    </row>
    <row r="1044519" customHeight="1" spans="1:2">
      <c r="A1044519" s="9"/>
      <c r="B1044519" s="9"/>
    </row>
    <row r="1044520" customHeight="1" spans="1:2">
      <c r="A1044520" s="9"/>
      <c r="B1044520" s="9"/>
    </row>
    <row r="1044521" customHeight="1" spans="1:2">
      <c r="A1044521" s="9"/>
      <c r="B1044521" s="9"/>
    </row>
    <row r="1044522" customHeight="1" spans="1:2">
      <c r="A1044522" s="9"/>
      <c r="B1044522" s="9"/>
    </row>
    <row r="1044523" customHeight="1" spans="1:2">
      <c r="A1044523" s="9"/>
      <c r="B1044523" s="9"/>
    </row>
    <row r="1044524" customHeight="1" spans="1:2">
      <c r="A1044524" s="9"/>
      <c r="B1044524" s="9"/>
    </row>
    <row r="1044525" customHeight="1" spans="1:2">
      <c r="A1044525" s="9"/>
      <c r="B1044525" s="9"/>
    </row>
    <row r="1044526" customHeight="1" spans="1:2">
      <c r="A1044526" s="9"/>
      <c r="B1044526" s="9"/>
    </row>
    <row r="1044527" customHeight="1" spans="1:2">
      <c r="A1044527" s="9"/>
      <c r="B1044527" s="9"/>
    </row>
    <row r="1044528" customHeight="1" spans="1:2">
      <c r="A1044528" s="9"/>
      <c r="B1044528" s="9"/>
    </row>
    <row r="1044529" customHeight="1" spans="1:2">
      <c r="A1044529" s="9"/>
      <c r="B1044529" s="9"/>
    </row>
    <row r="1044530" customHeight="1" spans="1:2">
      <c r="A1044530" s="9"/>
      <c r="B1044530" s="9"/>
    </row>
    <row r="1044531" customHeight="1" spans="1:2">
      <c r="A1044531" s="9"/>
      <c r="B1044531" s="9"/>
    </row>
    <row r="1044532" customHeight="1" spans="1:2">
      <c r="A1044532" s="9"/>
      <c r="B1044532" s="9"/>
    </row>
    <row r="1044533" customHeight="1" spans="1:2">
      <c r="A1044533" s="9"/>
      <c r="B1044533" s="9"/>
    </row>
    <row r="1044534" customHeight="1" spans="1:2">
      <c r="A1044534" s="9"/>
      <c r="B1044534" s="9"/>
    </row>
    <row r="1044535" customHeight="1" spans="1:2">
      <c r="A1044535" s="9"/>
      <c r="B1044535" s="9"/>
    </row>
    <row r="1044536" customHeight="1" spans="1:2">
      <c r="A1044536" s="9"/>
      <c r="B1044536" s="9"/>
    </row>
    <row r="1044537" customHeight="1" spans="1:2">
      <c r="A1044537" s="9"/>
      <c r="B1044537" s="9"/>
    </row>
    <row r="1044538" customHeight="1" spans="1:2">
      <c r="A1044538" s="9"/>
      <c r="B1044538" s="9"/>
    </row>
    <row r="1044539" customHeight="1" spans="1:2">
      <c r="A1044539" s="9"/>
      <c r="B1044539" s="9"/>
    </row>
    <row r="1044540" customHeight="1" spans="1:2">
      <c r="A1044540" s="9"/>
      <c r="B1044540" s="9"/>
    </row>
    <row r="1044541" customHeight="1" spans="1:2">
      <c r="A1044541" s="9"/>
      <c r="B1044541" s="9"/>
    </row>
    <row r="1044542" customHeight="1" spans="1:2">
      <c r="A1044542" s="9"/>
      <c r="B1044542" s="9"/>
    </row>
    <row r="1044543" customHeight="1" spans="1:2">
      <c r="A1044543" s="9"/>
      <c r="B1044543" s="9"/>
    </row>
    <row r="1044544" customHeight="1" spans="1:2">
      <c r="A1044544" s="9"/>
      <c r="B1044544" s="9"/>
    </row>
    <row r="1044545" customHeight="1" spans="1:2">
      <c r="A1044545" s="9"/>
      <c r="B1044545" s="9"/>
    </row>
    <row r="1044546" customHeight="1" spans="1:2">
      <c r="A1044546" s="9"/>
      <c r="B1044546" s="9"/>
    </row>
    <row r="1044547" customHeight="1" spans="1:2">
      <c r="A1044547" s="9"/>
      <c r="B1044547" s="9"/>
    </row>
    <row r="1044548" customHeight="1" spans="1:2">
      <c r="A1044548" s="9"/>
      <c r="B1044548" s="9"/>
    </row>
    <row r="1044549" customHeight="1" spans="1:2">
      <c r="A1044549" s="9"/>
      <c r="B1044549" s="9"/>
    </row>
    <row r="1044550" customHeight="1" spans="1:2">
      <c r="A1044550" s="9"/>
      <c r="B1044550" s="9"/>
    </row>
    <row r="1044551" customHeight="1" spans="1:2">
      <c r="A1044551" s="9"/>
      <c r="B1044551" s="9"/>
    </row>
    <row r="1044552" customHeight="1" spans="1:2">
      <c r="A1044552" s="9"/>
      <c r="B1044552" s="9"/>
    </row>
    <row r="1044553" customHeight="1" spans="1:2">
      <c r="A1044553" s="9"/>
      <c r="B1044553" s="9"/>
    </row>
    <row r="1044554" customHeight="1" spans="1:2">
      <c r="A1044554" s="9"/>
      <c r="B1044554" s="9"/>
    </row>
    <row r="1044555" customHeight="1" spans="1:2">
      <c r="A1044555" s="9"/>
      <c r="B1044555" s="9"/>
    </row>
    <row r="1044556" customHeight="1" spans="1:2">
      <c r="A1044556" s="9"/>
      <c r="B1044556" s="9"/>
    </row>
    <row r="1044557" customHeight="1" spans="1:2">
      <c r="A1044557" s="9"/>
      <c r="B1044557" s="9"/>
    </row>
    <row r="1044558" customHeight="1" spans="1:2">
      <c r="A1044558" s="9"/>
      <c r="B1044558" s="9"/>
    </row>
    <row r="1044559" customHeight="1" spans="1:2">
      <c r="A1044559" s="9"/>
      <c r="B1044559" s="9"/>
    </row>
    <row r="1044560" customHeight="1" spans="1:2">
      <c r="A1044560" s="9"/>
      <c r="B1044560" s="9"/>
    </row>
    <row r="1044561" customHeight="1" spans="1:2">
      <c r="A1044561" s="9"/>
      <c r="B1044561" s="9"/>
    </row>
    <row r="1044562" customHeight="1" spans="1:2">
      <c r="A1044562" s="9"/>
      <c r="B1044562" s="9"/>
    </row>
    <row r="1044563" customHeight="1" spans="1:2">
      <c r="A1044563" s="9"/>
      <c r="B1044563" s="9"/>
    </row>
    <row r="1044564" customHeight="1" spans="1:2">
      <c r="A1044564" s="9"/>
      <c r="B1044564" s="9"/>
    </row>
    <row r="1044565" customHeight="1" spans="1:2">
      <c r="A1044565" s="9"/>
      <c r="B1044565" s="9"/>
    </row>
    <row r="1044566" customHeight="1" spans="1:2">
      <c r="A1044566" s="9"/>
      <c r="B1044566" s="9"/>
    </row>
    <row r="1044567" customHeight="1" spans="1:2">
      <c r="A1044567" s="9"/>
      <c r="B1044567" s="9"/>
    </row>
    <row r="1044568" customHeight="1" spans="1:2">
      <c r="A1044568" s="9"/>
      <c r="B1044568" s="9"/>
    </row>
    <row r="1044569" customHeight="1" spans="1:2">
      <c r="A1044569" s="9"/>
      <c r="B1044569" s="9"/>
    </row>
    <row r="1044570" customHeight="1" spans="1:2">
      <c r="A1044570" s="9"/>
      <c r="B1044570" s="9"/>
    </row>
    <row r="1044571" customHeight="1" spans="1:2">
      <c r="A1044571" s="9"/>
      <c r="B1044571" s="9"/>
    </row>
    <row r="1044572" customHeight="1" spans="1:2">
      <c r="A1044572" s="9"/>
      <c r="B1044572" s="9"/>
    </row>
    <row r="1044573" customHeight="1" spans="1:2">
      <c r="A1044573" s="9"/>
      <c r="B1044573" s="9"/>
    </row>
    <row r="1044574" customHeight="1" spans="1:2">
      <c r="A1044574" s="9"/>
      <c r="B1044574" s="9"/>
    </row>
    <row r="1044575" customHeight="1" spans="1:2">
      <c r="A1044575" s="9"/>
      <c r="B1044575" s="9"/>
    </row>
    <row r="1044576" customHeight="1" spans="1:2">
      <c r="A1044576" s="9"/>
      <c r="B1044576" s="9"/>
    </row>
    <row r="1044577" customHeight="1" spans="1:2">
      <c r="A1044577" s="9"/>
      <c r="B1044577" s="9"/>
    </row>
    <row r="1044578" customHeight="1" spans="1:2">
      <c r="A1044578" s="9"/>
      <c r="B1044578" s="9"/>
    </row>
    <row r="1044579" customHeight="1" spans="1:2">
      <c r="A1044579" s="9"/>
      <c r="B1044579" s="9"/>
    </row>
    <row r="1044580" customHeight="1" spans="1:2">
      <c r="A1044580" s="9"/>
      <c r="B1044580" s="9"/>
    </row>
    <row r="1044581" customHeight="1" spans="1:2">
      <c r="A1044581" s="9"/>
      <c r="B1044581" s="9"/>
    </row>
    <row r="1044582" customHeight="1" spans="1:2">
      <c r="A1044582" s="9"/>
      <c r="B1044582" s="9"/>
    </row>
    <row r="1044583" customHeight="1" spans="1:2">
      <c r="A1044583" s="9"/>
      <c r="B1044583" s="9"/>
    </row>
    <row r="1044584" customHeight="1" spans="1:2">
      <c r="A1044584" s="9"/>
      <c r="B1044584" s="9"/>
    </row>
    <row r="1044585" customHeight="1" spans="1:2">
      <c r="A1044585" s="9"/>
      <c r="B1044585" s="9"/>
    </row>
    <row r="1044586" customHeight="1" spans="1:2">
      <c r="A1044586" s="9"/>
      <c r="B1044586" s="9"/>
    </row>
    <row r="1044587" customHeight="1" spans="1:2">
      <c r="A1044587" s="9"/>
      <c r="B1044587" s="9"/>
    </row>
    <row r="1044588" customHeight="1" spans="1:2">
      <c r="A1044588" s="9"/>
      <c r="B1044588" s="9"/>
    </row>
    <row r="1044589" customHeight="1" spans="1:2">
      <c r="A1044589" s="9"/>
      <c r="B1044589" s="9"/>
    </row>
    <row r="1044590" customHeight="1" spans="1:2">
      <c r="A1044590" s="9"/>
      <c r="B1044590" s="9"/>
    </row>
    <row r="1044591" customHeight="1" spans="1:2">
      <c r="A1044591" s="9"/>
      <c r="B1044591" s="9"/>
    </row>
    <row r="1044592" customHeight="1" spans="1:2">
      <c r="A1044592" s="9"/>
      <c r="B1044592" s="9"/>
    </row>
    <row r="1044593" customHeight="1" spans="1:2">
      <c r="A1044593" s="9"/>
      <c r="B1044593" s="9"/>
    </row>
    <row r="1044594" customHeight="1" spans="1:2">
      <c r="A1044594" s="9"/>
      <c r="B1044594" s="9"/>
    </row>
    <row r="1044595" customHeight="1" spans="1:2">
      <c r="A1044595" s="9"/>
      <c r="B1044595" s="9"/>
    </row>
    <row r="1044596" customHeight="1" spans="1:2">
      <c r="A1044596" s="9"/>
      <c r="B1044596" s="9"/>
    </row>
    <row r="1044597" customHeight="1" spans="1:2">
      <c r="A1044597" s="9"/>
      <c r="B1044597" s="9"/>
    </row>
    <row r="1044598" customHeight="1" spans="1:2">
      <c r="A1044598" s="9"/>
      <c r="B1044598" s="9"/>
    </row>
    <row r="1044599" customHeight="1" spans="1:2">
      <c r="A1044599" s="9"/>
      <c r="B1044599" s="9"/>
    </row>
    <row r="1044600" customHeight="1" spans="1:2">
      <c r="A1044600" s="9"/>
      <c r="B1044600" s="9"/>
    </row>
    <row r="1044601" customHeight="1" spans="1:2">
      <c r="A1044601" s="9"/>
      <c r="B1044601" s="9"/>
    </row>
    <row r="1044602" customHeight="1" spans="1:2">
      <c r="A1044602" s="9"/>
      <c r="B1044602" s="9"/>
    </row>
    <row r="1044603" customHeight="1" spans="1:2">
      <c r="A1044603" s="9"/>
      <c r="B1044603" s="9"/>
    </row>
    <row r="1044604" customHeight="1" spans="1:2">
      <c r="A1044604" s="9"/>
      <c r="B1044604" s="9"/>
    </row>
    <row r="1044605" customHeight="1" spans="1:2">
      <c r="A1044605" s="9"/>
      <c r="B1044605" s="9"/>
    </row>
    <row r="1044606" customHeight="1" spans="1:2">
      <c r="A1044606" s="9"/>
      <c r="B1044606" s="9"/>
    </row>
    <row r="1044607" customHeight="1" spans="1:2">
      <c r="A1044607" s="9"/>
      <c r="B1044607" s="9"/>
    </row>
    <row r="1044608" customHeight="1" spans="1:2">
      <c r="A1044608" s="9"/>
      <c r="B1044608" s="9"/>
    </row>
    <row r="1044609" customHeight="1" spans="1:2">
      <c r="A1044609" s="9"/>
      <c r="B1044609" s="9"/>
    </row>
    <row r="1044610" customHeight="1" spans="1:2">
      <c r="A1044610" s="9"/>
      <c r="B1044610" s="9"/>
    </row>
    <row r="1044611" customHeight="1" spans="1:2">
      <c r="A1044611" s="9"/>
      <c r="B1044611" s="9"/>
    </row>
    <row r="1044612" customHeight="1" spans="1:2">
      <c r="A1044612" s="9"/>
      <c r="B1044612" s="9"/>
    </row>
    <row r="1044613" customHeight="1" spans="1:2">
      <c r="A1044613" s="9"/>
      <c r="B1044613" s="9"/>
    </row>
    <row r="1044614" customHeight="1" spans="1:2">
      <c r="A1044614" s="9"/>
      <c r="B1044614" s="9"/>
    </row>
    <row r="1044615" customHeight="1" spans="1:2">
      <c r="A1044615" s="9"/>
      <c r="B1044615" s="9"/>
    </row>
    <row r="1044616" customHeight="1" spans="1:2">
      <c r="A1044616" s="9"/>
      <c r="B1044616" s="9"/>
    </row>
    <row r="1044617" customHeight="1" spans="1:2">
      <c r="A1044617" s="9"/>
      <c r="B1044617" s="9"/>
    </row>
    <row r="1044618" customHeight="1" spans="1:2">
      <c r="A1044618" s="9"/>
      <c r="B1044618" s="9"/>
    </row>
    <row r="1044619" customHeight="1" spans="1:2">
      <c r="A1044619" s="9"/>
      <c r="B1044619" s="9"/>
    </row>
    <row r="1044620" customHeight="1" spans="1:2">
      <c r="A1044620" s="9"/>
      <c r="B1044620" s="9"/>
    </row>
    <row r="1044621" customHeight="1" spans="1:2">
      <c r="A1044621" s="9"/>
      <c r="B1044621" s="9"/>
    </row>
    <row r="1044622" customHeight="1" spans="1:2">
      <c r="A1044622" s="9"/>
      <c r="B1044622" s="9"/>
    </row>
    <row r="1044623" customHeight="1" spans="1:2">
      <c r="A1044623" s="9"/>
      <c r="B1044623" s="9"/>
    </row>
    <row r="1044624" customHeight="1" spans="1:2">
      <c r="A1044624" s="9"/>
      <c r="B1044624" s="9"/>
    </row>
    <row r="1044625" customHeight="1" spans="1:2">
      <c r="A1044625" s="9"/>
      <c r="B1044625" s="9"/>
    </row>
    <row r="1044626" customHeight="1" spans="1:2">
      <c r="A1044626" s="9"/>
      <c r="B1044626" s="9"/>
    </row>
    <row r="1044627" customHeight="1" spans="1:2">
      <c r="A1044627" s="9"/>
      <c r="B1044627" s="9"/>
    </row>
    <row r="1044628" customHeight="1" spans="1:2">
      <c r="A1044628" s="9"/>
      <c r="B1044628" s="9"/>
    </row>
    <row r="1044629" customHeight="1" spans="1:2">
      <c r="A1044629" s="9"/>
      <c r="B1044629" s="9"/>
    </row>
    <row r="1044630" customHeight="1" spans="1:2">
      <c r="A1044630" s="9"/>
      <c r="B1044630" s="9"/>
    </row>
    <row r="1044631" customHeight="1" spans="1:2">
      <c r="A1044631" s="9"/>
      <c r="B1044631" s="9"/>
    </row>
    <row r="1044632" customHeight="1" spans="1:2">
      <c r="A1044632" s="9"/>
      <c r="B1044632" s="9"/>
    </row>
    <row r="1044633" customHeight="1" spans="1:2">
      <c r="A1044633" s="9"/>
      <c r="B1044633" s="9"/>
    </row>
    <row r="1044634" customHeight="1" spans="1:2">
      <c r="A1044634" s="9"/>
      <c r="B1044634" s="9"/>
    </row>
    <row r="1044635" customHeight="1" spans="1:2">
      <c r="A1044635" s="9"/>
      <c r="B1044635" s="9"/>
    </row>
    <row r="1044636" customHeight="1" spans="1:2">
      <c r="A1044636" s="9"/>
      <c r="B1044636" s="9"/>
    </row>
    <row r="1044637" customHeight="1" spans="1:2">
      <c r="A1044637" s="9"/>
      <c r="B1044637" s="9"/>
    </row>
    <row r="1044638" customHeight="1" spans="1:2">
      <c r="A1044638" s="9"/>
      <c r="B1044638" s="9"/>
    </row>
    <row r="1044639" customHeight="1" spans="1:2">
      <c r="A1044639" s="9"/>
      <c r="B1044639" s="9"/>
    </row>
    <row r="1044640" customHeight="1" spans="1:2">
      <c r="A1044640" s="9"/>
      <c r="B1044640" s="9"/>
    </row>
    <row r="1044641" customHeight="1" spans="1:2">
      <c r="A1044641" s="9"/>
      <c r="B1044641" s="9"/>
    </row>
    <row r="1044642" customHeight="1" spans="1:2">
      <c r="A1044642" s="9"/>
      <c r="B1044642" s="9"/>
    </row>
    <row r="1044643" customHeight="1" spans="1:2">
      <c r="A1044643" s="9"/>
      <c r="B1044643" s="9"/>
    </row>
    <row r="1044644" customHeight="1" spans="1:2">
      <c r="A1044644" s="9"/>
      <c r="B1044644" s="9"/>
    </row>
    <row r="1044645" customHeight="1" spans="1:2">
      <c r="A1044645" s="9"/>
      <c r="B1044645" s="9"/>
    </row>
    <row r="1044646" customHeight="1" spans="1:2">
      <c r="A1044646" s="9"/>
      <c r="B1044646" s="9"/>
    </row>
    <row r="1044647" customHeight="1" spans="1:2">
      <c r="A1044647" s="9"/>
      <c r="B1044647" s="9"/>
    </row>
    <row r="1044648" customHeight="1" spans="1:2">
      <c r="A1044648" s="9"/>
      <c r="B1044648" s="9"/>
    </row>
    <row r="1044649" customHeight="1" spans="1:2">
      <c r="A1044649" s="9"/>
      <c r="B1044649" s="9"/>
    </row>
    <row r="1044650" customHeight="1" spans="1:2">
      <c r="A1044650" s="9"/>
      <c r="B1044650" s="9"/>
    </row>
    <row r="1044651" customHeight="1" spans="1:2">
      <c r="A1044651" s="9"/>
      <c r="B1044651" s="9"/>
    </row>
    <row r="1044652" customHeight="1" spans="1:2">
      <c r="A1044652" s="9"/>
      <c r="B1044652" s="9"/>
    </row>
    <row r="1044653" customHeight="1" spans="1:2">
      <c r="A1044653" s="9"/>
      <c r="B1044653" s="9"/>
    </row>
    <row r="1044654" customHeight="1" spans="1:2">
      <c r="A1044654" s="9"/>
      <c r="B1044654" s="9"/>
    </row>
    <row r="1044655" customHeight="1" spans="1:2">
      <c r="A1044655" s="9"/>
      <c r="B1044655" s="9"/>
    </row>
    <row r="1044656" customHeight="1" spans="1:2">
      <c r="A1044656" s="9"/>
      <c r="B1044656" s="9"/>
    </row>
    <row r="1044657" customHeight="1" spans="1:2">
      <c r="A1044657" s="9"/>
      <c r="B1044657" s="9"/>
    </row>
    <row r="1044658" customHeight="1" spans="1:2">
      <c r="A1044658" s="9"/>
      <c r="B1044658" s="9"/>
    </row>
    <row r="1044659" customHeight="1" spans="1:2">
      <c r="A1044659" s="9"/>
      <c r="B1044659" s="9"/>
    </row>
    <row r="1044660" customHeight="1" spans="1:2">
      <c r="A1044660" s="9"/>
      <c r="B1044660" s="9"/>
    </row>
    <row r="1044661" customHeight="1" spans="1:2">
      <c r="A1044661" s="9"/>
      <c r="B1044661" s="9"/>
    </row>
    <row r="1044662" customHeight="1" spans="1:2">
      <c r="A1044662" s="9"/>
      <c r="B1044662" s="9"/>
    </row>
    <row r="1044663" customHeight="1" spans="1:2">
      <c r="A1044663" s="9"/>
      <c r="B1044663" s="9"/>
    </row>
    <row r="1044664" customHeight="1" spans="1:2">
      <c r="A1044664" s="9"/>
      <c r="B1044664" s="9"/>
    </row>
    <row r="1044665" customHeight="1" spans="1:2">
      <c r="A1044665" s="9"/>
      <c r="B1044665" s="9"/>
    </row>
    <row r="1044666" customHeight="1" spans="1:2">
      <c r="A1044666" s="9"/>
      <c r="B1044666" s="9"/>
    </row>
    <row r="1044667" customHeight="1" spans="1:2">
      <c r="A1044667" s="9"/>
      <c r="B1044667" s="9"/>
    </row>
    <row r="1044668" customHeight="1" spans="1:2">
      <c r="A1044668" s="9"/>
      <c r="B1044668" s="9"/>
    </row>
    <row r="1044669" customHeight="1" spans="1:2">
      <c r="A1044669" s="9"/>
      <c r="B1044669" s="9"/>
    </row>
    <row r="1044670" customHeight="1" spans="1:2">
      <c r="A1044670" s="9"/>
      <c r="B1044670" s="9"/>
    </row>
    <row r="1044671" customHeight="1" spans="1:2">
      <c r="A1044671" s="9"/>
      <c r="B1044671" s="9"/>
    </row>
    <row r="1044672" customHeight="1" spans="1:2">
      <c r="A1044672" s="9"/>
      <c r="B1044672" s="9"/>
    </row>
    <row r="1044673" customHeight="1" spans="1:2">
      <c r="A1044673" s="9"/>
      <c r="B1044673" s="9"/>
    </row>
    <row r="1044674" customHeight="1" spans="1:2">
      <c r="A1044674" s="9"/>
      <c r="B1044674" s="9"/>
    </row>
    <row r="1044675" customHeight="1" spans="1:2">
      <c r="A1044675" s="9"/>
      <c r="B1044675" s="9"/>
    </row>
    <row r="1044676" customHeight="1" spans="1:2">
      <c r="A1044676" s="9"/>
      <c r="B1044676" s="9"/>
    </row>
    <row r="1044677" customHeight="1" spans="1:2">
      <c r="A1044677" s="9"/>
      <c r="B1044677" s="9"/>
    </row>
    <row r="1044678" customHeight="1" spans="1:2">
      <c r="A1044678" s="9"/>
      <c r="B1044678" s="9"/>
    </row>
    <row r="1044679" customHeight="1" spans="1:2">
      <c r="A1044679" s="9"/>
      <c r="B1044679" s="9"/>
    </row>
    <row r="1044680" customHeight="1" spans="1:2">
      <c r="A1044680" s="9"/>
      <c r="B1044680" s="9"/>
    </row>
    <row r="1044681" customHeight="1" spans="1:2">
      <c r="A1044681" s="9"/>
      <c r="B1044681" s="9"/>
    </row>
    <row r="1044682" customHeight="1" spans="1:2">
      <c r="A1044682" s="9"/>
      <c r="B1044682" s="9"/>
    </row>
    <row r="1044683" customHeight="1" spans="1:2">
      <c r="A1044683" s="9"/>
      <c r="B1044683" s="9"/>
    </row>
    <row r="1044684" customHeight="1" spans="1:2">
      <c r="A1044684" s="9"/>
      <c r="B1044684" s="9"/>
    </row>
    <row r="1044685" customHeight="1" spans="1:2">
      <c r="A1044685" s="9"/>
      <c r="B1044685" s="9"/>
    </row>
    <row r="1044686" customHeight="1" spans="1:2">
      <c r="A1044686" s="9"/>
      <c r="B1044686" s="9"/>
    </row>
    <row r="1044687" customHeight="1" spans="1:2">
      <c r="A1044687" s="9"/>
      <c r="B1044687" s="9"/>
    </row>
    <row r="1044688" customHeight="1" spans="1:2">
      <c r="A1044688" s="9"/>
      <c r="B1044688" s="9"/>
    </row>
    <row r="1044689" customHeight="1" spans="1:2">
      <c r="A1044689" s="9"/>
      <c r="B1044689" s="9"/>
    </row>
    <row r="1044690" customHeight="1" spans="1:2">
      <c r="A1044690" s="9"/>
      <c r="B1044690" s="9"/>
    </row>
    <row r="1044691" customHeight="1" spans="1:2">
      <c r="A1044691" s="9"/>
      <c r="B1044691" s="9"/>
    </row>
    <row r="1044692" customHeight="1" spans="1:2">
      <c r="A1044692" s="9"/>
      <c r="B1044692" s="9"/>
    </row>
    <row r="1044693" customHeight="1" spans="1:2">
      <c r="A1044693" s="9"/>
      <c r="B1044693" s="9"/>
    </row>
    <row r="1044694" customHeight="1" spans="1:2">
      <c r="A1044694" s="9"/>
      <c r="B1044694" s="9"/>
    </row>
    <row r="1044695" customHeight="1" spans="1:2">
      <c r="A1044695" s="9"/>
      <c r="B1044695" s="9"/>
    </row>
    <row r="1044696" customHeight="1" spans="1:2">
      <c r="A1044696" s="9"/>
      <c r="B1044696" s="9"/>
    </row>
    <row r="1044697" customHeight="1" spans="1:2">
      <c r="A1044697" s="9"/>
      <c r="B1044697" s="9"/>
    </row>
    <row r="1044698" customHeight="1" spans="1:2">
      <c r="A1044698" s="9"/>
      <c r="B1044698" s="9"/>
    </row>
    <row r="1044699" customHeight="1" spans="1:2">
      <c r="A1044699" s="9"/>
      <c r="B1044699" s="9"/>
    </row>
    <row r="1044700" customHeight="1" spans="1:2">
      <c r="A1044700" s="9"/>
      <c r="B1044700" s="9"/>
    </row>
    <row r="1044701" customHeight="1" spans="1:2">
      <c r="A1044701" s="9"/>
      <c r="B1044701" s="9"/>
    </row>
    <row r="1044702" customHeight="1" spans="1:2">
      <c r="A1044702" s="9"/>
      <c r="B1044702" s="9"/>
    </row>
    <row r="1044703" customHeight="1" spans="1:2">
      <c r="A1044703" s="9"/>
      <c r="B1044703" s="9"/>
    </row>
    <row r="1044704" customHeight="1" spans="1:2">
      <c r="A1044704" s="9"/>
      <c r="B1044704" s="9"/>
    </row>
    <row r="1044705" customHeight="1" spans="1:2">
      <c r="A1044705" s="9"/>
      <c r="B1044705" s="9"/>
    </row>
    <row r="1044706" customHeight="1" spans="1:2">
      <c r="A1044706" s="9"/>
      <c r="B1044706" s="9"/>
    </row>
    <row r="1044707" customHeight="1" spans="1:2">
      <c r="A1044707" s="9"/>
      <c r="B1044707" s="9"/>
    </row>
    <row r="1044708" customHeight="1" spans="1:2">
      <c r="A1044708" s="9"/>
      <c r="B1044708" s="9"/>
    </row>
    <row r="1044709" customHeight="1" spans="1:2">
      <c r="A1044709" s="9"/>
      <c r="B1044709" s="9"/>
    </row>
    <row r="1044710" customHeight="1" spans="1:2">
      <c r="A1044710" s="9"/>
      <c r="B1044710" s="9"/>
    </row>
    <row r="1044711" customHeight="1" spans="1:2">
      <c r="A1044711" s="9"/>
      <c r="B1044711" s="9"/>
    </row>
    <row r="1044712" customHeight="1" spans="1:2">
      <c r="A1044712" s="9"/>
      <c r="B1044712" s="9"/>
    </row>
    <row r="1044713" customHeight="1" spans="1:2">
      <c r="A1044713" s="9"/>
      <c r="B1044713" s="9"/>
    </row>
    <row r="1044714" customHeight="1" spans="1:2">
      <c r="A1044714" s="9"/>
      <c r="B1044714" s="9"/>
    </row>
    <row r="1044715" customHeight="1" spans="1:2">
      <c r="A1044715" s="9"/>
      <c r="B1044715" s="9"/>
    </row>
    <row r="1044716" customHeight="1" spans="1:2">
      <c r="A1044716" s="9"/>
      <c r="B1044716" s="9"/>
    </row>
    <row r="1044717" customHeight="1" spans="1:2">
      <c r="A1044717" s="9"/>
      <c r="B1044717" s="9"/>
    </row>
    <row r="1044718" customHeight="1" spans="1:2">
      <c r="A1044718" s="9"/>
      <c r="B1044718" s="9"/>
    </row>
    <row r="1044719" customHeight="1" spans="1:2">
      <c r="A1044719" s="9"/>
      <c r="B1044719" s="9"/>
    </row>
    <row r="1044720" customHeight="1" spans="1:2">
      <c r="A1044720" s="9"/>
      <c r="B1044720" s="9"/>
    </row>
    <row r="1044721" customHeight="1" spans="1:2">
      <c r="A1044721" s="9"/>
      <c r="B1044721" s="9"/>
    </row>
    <row r="1044722" customHeight="1" spans="1:2">
      <c r="A1044722" s="9"/>
      <c r="B1044722" s="9"/>
    </row>
    <row r="1044723" customHeight="1" spans="1:2">
      <c r="A1044723" s="9"/>
      <c r="B1044723" s="9"/>
    </row>
    <row r="1044724" customHeight="1" spans="1:2">
      <c r="A1044724" s="9"/>
      <c r="B1044724" s="9"/>
    </row>
    <row r="1044725" customHeight="1" spans="1:2">
      <c r="A1044725" s="9"/>
      <c r="B1044725" s="9"/>
    </row>
    <row r="1044726" customHeight="1" spans="1:2">
      <c r="A1044726" s="9"/>
      <c r="B1044726" s="9"/>
    </row>
    <row r="1044727" customHeight="1" spans="1:2">
      <c r="A1044727" s="9"/>
      <c r="B1044727" s="9"/>
    </row>
    <row r="1044728" customHeight="1" spans="1:2">
      <c r="A1044728" s="9"/>
      <c r="B1044728" s="9"/>
    </row>
    <row r="1044729" customHeight="1" spans="1:2">
      <c r="A1044729" s="9"/>
      <c r="B1044729" s="9"/>
    </row>
    <row r="1044730" customHeight="1" spans="1:2">
      <c r="A1044730" s="9"/>
      <c r="B1044730" s="9"/>
    </row>
    <row r="1044731" customHeight="1" spans="1:2">
      <c r="A1044731" s="9"/>
      <c r="B1044731" s="9"/>
    </row>
    <row r="1044732" customHeight="1" spans="1:2">
      <c r="A1044732" s="9"/>
      <c r="B1044732" s="9"/>
    </row>
    <row r="1044733" customHeight="1" spans="1:2">
      <c r="A1044733" s="9"/>
      <c r="B1044733" s="9"/>
    </row>
    <row r="1044734" customHeight="1" spans="1:2">
      <c r="A1044734" s="9"/>
      <c r="B1044734" s="9"/>
    </row>
    <row r="1044735" customHeight="1" spans="1:2">
      <c r="A1044735" s="9"/>
      <c r="B1044735" s="9"/>
    </row>
    <row r="1044736" customHeight="1" spans="1:2">
      <c r="A1044736" s="9"/>
      <c r="B1044736" s="9"/>
    </row>
    <row r="1044737" customHeight="1" spans="1:2">
      <c r="A1044737" s="9"/>
      <c r="B1044737" s="9"/>
    </row>
    <row r="1044738" customHeight="1" spans="1:2">
      <c r="A1044738" s="9"/>
      <c r="B1044738" s="9"/>
    </row>
    <row r="1044739" customHeight="1" spans="1:2">
      <c r="A1044739" s="9"/>
      <c r="B1044739" s="9"/>
    </row>
    <row r="1044740" customHeight="1" spans="1:2">
      <c r="A1044740" s="9"/>
      <c r="B1044740" s="9"/>
    </row>
    <row r="1044741" customHeight="1" spans="1:2">
      <c r="A1044741" s="9"/>
      <c r="B1044741" s="9"/>
    </row>
    <row r="1044742" customHeight="1" spans="1:2">
      <c r="A1044742" s="9"/>
      <c r="B1044742" s="9"/>
    </row>
    <row r="1044743" customHeight="1" spans="1:2">
      <c r="A1044743" s="9"/>
      <c r="B1044743" s="9"/>
    </row>
    <row r="1044744" customHeight="1" spans="1:2">
      <c r="A1044744" s="9"/>
      <c r="B1044744" s="9"/>
    </row>
    <row r="1044745" customHeight="1" spans="1:2">
      <c r="A1044745" s="9"/>
      <c r="B1044745" s="9"/>
    </row>
    <row r="1044746" customHeight="1" spans="1:2">
      <c r="A1044746" s="9"/>
      <c r="B1044746" s="9"/>
    </row>
    <row r="1044747" customHeight="1" spans="1:2">
      <c r="A1044747" s="9"/>
      <c r="B1044747" s="9"/>
    </row>
    <row r="1044748" customHeight="1" spans="1:2">
      <c r="A1044748" s="9"/>
      <c r="B1044748" s="9"/>
    </row>
    <row r="1044749" customHeight="1" spans="1:2">
      <c r="A1044749" s="9"/>
      <c r="B1044749" s="9"/>
    </row>
    <row r="1044750" customHeight="1" spans="1:2">
      <c r="A1044750" s="9"/>
      <c r="B1044750" s="9"/>
    </row>
    <row r="1044751" customHeight="1" spans="1:2">
      <c r="A1044751" s="9"/>
      <c r="B1044751" s="9"/>
    </row>
    <row r="1044752" customHeight="1" spans="1:2">
      <c r="A1044752" s="9"/>
      <c r="B1044752" s="9"/>
    </row>
    <row r="1044753" customHeight="1" spans="1:2">
      <c r="A1044753" s="9"/>
      <c r="B1044753" s="9"/>
    </row>
    <row r="1044754" customHeight="1" spans="1:2">
      <c r="A1044754" s="9"/>
      <c r="B1044754" s="9"/>
    </row>
    <row r="1044755" customHeight="1" spans="1:2">
      <c r="A1044755" s="9"/>
      <c r="B1044755" s="9"/>
    </row>
    <row r="1044756" customHeight="1" spans="1:2">
      <c r="A1044756" s="9"/>
      <c r="B1044756" s="9"/>
    </row>
    <row r="1044757" customHeight="1" spans="1:2">
      <c r="A1044757" s="9"/>
      <c r="B1044757" s="9"/>
    </row>
    <row r="1044758" customHeight="1" spans="1:2">
      <c r="A1044758" s="9"/>
      <c r="B1044758" s="9"/>
    </row>
    <row r="1044759" customHeight="1" spans="1:2">
      <c r="A1044759" s="9"/>
      <c r="B1044759" s="9"/>
    </row>
    <row r="1044760" customHeight="1" spans="1:2">
      <c r="A1044760" s="9"/>
      <c r="B1044760" s="9"/>
    </row>
    <row r="1044761" customHeight="1" spans="1:2">
      <c r="A1044761" s="9"/>
      <c r="B1044761" s="9"/>
    </row>
    <row r="1044762" customHeight="1" spans="1:2">
      <c r="A1044762" s="9"/>
      <c r="B1044762" s="9"/>
    </row>
    <row r="1044763" customHeight="1" spans="1:2">
      <c r="A1044763" s="9"/>
      <c r="B1044763" s="9"/>
    </row>
    <row r="1044764" customHeight="1" spans="1:2">
      <c r="A1044764" s="9"/>
      <c r="B1044764" s="9"/>
    </row>
    <row r="1044765" customHeight="1" spans="1:2">
      <c r="A1044765" s="9"/>
      <c r="B1044765" s="9"/>
    </row>
    <row r="1044766" customHeight="1" spans="1:2">
      <c r="A1044766" s="9"/>
      <c r="B1044766" s="9"/>
    </row>
    <row r="1044767" customHeight="1" spans="1:2">
      <c r="A1044767" s="9"/>
      <c r="B1044767" s="9"/>
    </row>
    <row r="1044768" customHeight="1" spans="1:2">
      <c r="A1044768" s="9"/>
      <c r="B1044768" s="9"/>
    </row>
    <row r="1044769" customHeight="1" spans="1:2">
      <c r="A1044769" s="9"/>
      <c r="B1044769" s="9"/>
    </row>
    <row r="1044770" customHeight="1" spans="1:2">
      <c r="A1044770" s="9"/>
      <c r="B1044770" s="9"/>
    </row>
    <row r="1044771" customHeight="1" spans="1:2">
      <c r="A1044771" s="9"/>
      <c r="B1044771" s="9"/>
    </row>
    <row r="1044772" customHeight="1" spans="1:2">
      <c r="A1044772" s="9"/>
      <c r="B1044772" s="9"/>
    </row>
    <row r="1044773" customHeight="1" spans="1:2">
      <c r="A1044773" s="9"/>
      <c r="B1044773" s="9"/>
    </row>
    <row r="1044774" customHeight="1" spans="1:2">
      <c r="A1044774" s="9"/>
      <c r="B1044774" s="9"/>
    </row>
    <row r="1044775" customHeight="1" spans="1:2">
      <c r="A1044775" s="9"/>
      <c r="B1044775" s="9"/>
    </row>
    <row r="1044776" customHeight="1" spans="1:2">
      <c r="A1044776" s="9"/>
      <c r="B1044776" s="9"/>
    </row>
    <row r="1044777" customHeight="1" spans="1:2">
      <c r="A1044777" s="9"/>
      <c r="B1044777" s="9"/>
    </row>
    <row r="1044778" customHeight="1" spans="1:2">
      <c r="A1044778" s="9"/>
      <c r="B1044778" s="9"/>
    </row>
    <row r="1044779" customHeight="1" spans="1:2">
      <c r="A1044779" s="9"/>
      <c r="B1044779" s="9"/>
    </row>
    <row r="1044780" customHeight="1" spans="1:2">
      <c r="A1044780" s="9"/>
      <c r="B1044780" s="9"/>
    </row>
    <row r="1044781" customHeight="1" spans="1:2">
      <c r="A1044781" s="9"/>
      <c r="B1044781" s="9"/>
    </row>
    <row r="1044782" customHeight="1" spans="1:2">
      <c r="A1044782" s="9"/>
      <c r="B1044782" s="9"/>
    </row>
    <row r="1044783" customHeight="1" spans="1:2">
      <c r="A1044783" s="9"/>
      <c r="B1044783" s="9"/>
    </row>
    <row r="1044784" customHeight="1" spans="1:2">
      <c r="A1044784" s="9"/>
      <c r="B1044784" s="9"/>
    </row>
    <row r="1044785" customHeight="1" spans="1:2">
      <c r="A1044785" s="9"/>
      <c r="B1044785" s="9"/>
    </row>
    <row r="1044786" customHeight="1" spans="1:2">
      <c r="A1044786" s="9"/>
      <c r="B1044786" s="9"/>
    </row>
    <row r="1044787" customHeight="1" spans="1:2">
      <c r="A1044787" s="9"/>
      <c r="B1044787" s="9"/>
    </row>
    <row r="1044788" customHeight="1" spans="1:2">
      <c r="A1044788" s="9"/>
      <c r="B1044788" s="9"/>
    </row>
    <row r="1044789" customHeight="1" spans="1:2">
      <c r="A1044789" s="9"/>
      <c r="B1044789" s="9"/>
    </row>
    <row r="1044790" customHeight="1" spans="1:2">
      <c r="A1044790" s="9"/>
      <c r="B1044790" s="9"/>
    </row>
    <row r="1044791" customHeight="1" spans="1:2">
      <c r="A1044791" s="9"/>
      <c r="B1044791" s="9"/>
    </row>
    <row r="1044792" customHeight="1" spans="1:2">
      <c r="A1044792" s="9"/>
      <c r="B1044792" s="9"/>
    </row>
    <row r="1044793" customHeight="1" spans="1:2">
      <c r="A1044793" s="9"/>
      <c r="B1044793" s="9"/>
    </row>
    <row r="1044794" customHeight="1" spans="1:2">
      <c r="A1044794" s="9"/>
      <c r="B1044794" s="9"/>
    </row>
    <row r="1044795" customHeight="1" spans="1:2">
      <c r="A1044795" s="9"/>
      <c r="B1044795" s="9"/>
    </row>
    <row r="1044796" customHeight="1" spans="1:2">
      <c r="A1044796" s="9"/>
      <c r="B1044796" s="9"/>
    </row>
    <row r="1044797" customHeight="1" spans="1:2">
      <c r="A1044797" s="9"/>
      <c r="B1044797" s="9"/>
    </row>
    <row r="1044798" customHeight="1" spans="1:2">
      <c r="A1044798" s="9"/>
      <c r="B1044798" s="9"/>
    </row>
    <row r="1044799" customHeight="1" spans="1:2">
      <c r="A1044799" s="9"/>
      <c r="B1044799" s="9"/>
    </row>
    <row r="1044800" customHeight="1" spans="1:2">
      <c r="A1044800" s="9"/>
      <c r="B1044800" s="9"/>
    </row>
    <row r="1044801" customHeight="1" spans="1:2">
      <c r="A1044801" s="9"/>
      <c r="B1044801" s="9"/>
    </row>
    <row r="1044802" customHeight="1" spans="1:2">
      <c r="A1044802" s="9"/>
      <c r="B1044802" s="9"/>
    </row>
    <row r="1044803" customHeight="1" spans="1:2">
      <c r="A1044803" s="9"/>
      <c r="B1044803" s="9"/>
    </row>
    <row r="1044804" customHeight="1" spans="1:2">
      <c r="A1044804" s="9"/>
      <c r="B1044804" s="9"/>
    </row>
    <row r="1044805" customHeight="1" spans="1:2">
      <c r="A1044805" s="9"/>
      <c r="B1044805" s="9"/>
    </row>
    <row r="1044806" customHeight="1" spans="1:2">
      <c r="A1044806" s="9"/>
      <c r="B1044806" s="9"/>
    </row>
    <row r="1044807" customHeight="1" spans="1:2">
      <c r="A1044807" s="9"/>
      <c r="B1044807" s="9"/>
    </row>
    <row r="1044808" customHeight="1" spans="1:2">
      <c r="A1044808" s="9"/>
      <c r="B1044808" s="9"/>
    </row>
    <row r="1044809" customHeight="1" spans="1:2">
      <c r="A1044809" s="9"/>
      <c r="B1044809" s="9"/>
    </row>
    <row r="1044810" customHeight="1" spans="1:2">
      <c r="A1044810" s="9"/>
      <c r="B1044810" s="9"/>
    </row>
    <row r="1044811" customHeight="1" spans="1:2">
      <c r="A1044811" s="9"/>
      <c r="B1044811" s="9"/>
    </row>
    <row r="1044812" customHeight="1" spans="1:2">
      <c r="A1044812" s="9"/>
      <c r="B1044812" s="9"/>
    </row>
    <row r="1044813" customHeight="1" spans="1:2">
      <c r="A1044813" s="9"/>
      <c r="B1044813" s="9"/>
    </row>
    <row r="1044814" customHeight="1" spans="1:2">
      <c r="A1044814" s="9"/>
      <c r="B1044814" s="9"/>
    </row>
    <row r="1044815" customHeight="1" spans="1:2">
      <c r="A1044815" s="9"/>
      <c r="B1044815" s="9"/>
    </row>
    <row r="1044816" customHeight="1" spans="1:2">
      <c r="A1044816" s="9"/>
      <c r="B1044816" s="9"/>
    </row>
    <row r="1044817" customHeight="1" spans="1:2">
      <c r="A1044817" s="9"/>
      <c r="B1044817" s="9"/>
    </row>
    <row r="1044818" customHeight="1" spans="1:2">
      <c r="A1044818" s="9"/>
      <c r="B1044818" s="9"/>
    </row>
    <row r="1044819" customHeight="1" spans="1:2">
      <c r="A1044819" s="9"/>
      <c r="B1044819" s="9"/>
    </row>
    <row r="1044820" customHeight="1" spans="1:2">
      <c r="A1044820" s="9"/>
      <c r="B1044820" s="9"/>
    </row>
    <row r="1044821" customHeight="1" spans="1:2">
      <c r="A1044821" s="9"/>
      <c r="B1044821" s="9"/>
    </row>
    <row r="1044822" customHeight="1" spans="1:2">
      <c r="A1044822" s="9"/>
      <c r="B1044822" s="9"/>
    </row>
    <row r="1044823" customHeight="1" spans="1:2">
      <c r="A1044823" s="9"/>
      <c r="B1044823" s="9"/>
    </row>
    <row r="1044824" customHeight="1" spans="1:2">
      <c r="A1044824" s="9"/>
      <c r="B1044824" s="9"/>
    </row>
    <row r="1044825" customHeight="1" spans="1:2">
      <c r="A1044825" s="9"/>
      <c r="B1044825" s="9"/>
    </row>
    <row r="1044826" customHeight="1" spans="1:2">
      <c r="A1044826" s="9"/>
      <c r="B1044826" s="9"/>
    </row>
    <row r="1044827" customHeight="1" spans="1:2">
      <c r="A1044827" s="9"/>
      <c r="B1044827" s="9"/>
    </row>
    <row r="1044828" customHeight="1" spans="1:2">
      <c r="A1044828" s="9"/>
      <c r="B1044828" s="9"/>
    </row>
    <row r="1044829" customHeight="1" spans="1:2">
      <c r="A1044829" s="9"/>
      <c r="B1044829" s="9"/>
    </row>
    <row r="1044830" customHeight="1" spans="1:2">
      <c r="A1044830" s="9"/>
      <c r="B1044830" s="9"/>
    </row>
    <row r="1044831" customHeight="1" spans="1:2">
      <c r="A1044831" s="9"/>
      <c r="B1044831" s="9"/>
    </row>
    <row r="1044832" customHeight="1" spans="1:2">
      <c r="A1044832" s="9"/>
      <c r="B1044832" s="9"/>
    </row>
    <row r="1044833" customHeight="1" spans="1:2">
      <c r="A1044833" s="9"/>
      <c r="B1044833" s="9"/>
    </row>
    <row r="1044834" customHeight="1" spans="1:2">
      <c r="A1044834" s="9"/>
      <c r="B1044834" s="9"/>
    </row>
    <row r="1044835" customHeight="1" spans="1:2">
      <c r="A1044835" s="9"/>
      <c r="B1044835" s="9"/>
    </row>
    <row r="1044836" customHeight="1" spans="1:2">
      <c r="A1044836" s="9"/>
      <c r="B1044836" s="9"/>
    </row>
    <row r="1044837" customHeight="1" spans="1:2">
      <c r="A1044837" s="9"/>
      <c r="B1044837" s="9"/>
    </row>
    <row r="1044838" customHeight="1" spans="1:2">
      <c r="A1044838" s="9"/>
      <c r="B1044838" s="9"/>
    </row>
    <row r="1044839" customHeight="1" spans="1:2">
      <c r="A1044839" s="9"/>
      <c r="B1044839" s="9"/>
    </row>
    <row r="1044840" customHeight="1" spans="1:2">
      <c r="A1044840" s="9"/>
      <c r="B1044840" s="9"/>
    </row>
    <row r="1044841" customHeight="1" spans="1:2">
      <c r="A1044841" s="9"/>
      <c r="B1044841" s="9"/>
    </row>
    <row r="1044842" customHeight="1" spans="1:2">
      <c r="A1044842" s="9"/>
      <c r="B1044842" s="9"/>
    </row>
    <row r="1044843" customHeight="1" spans="1:2">
      <c r="A1044843" s="9"/>
      <c r="B1044843" s="9"/>
    </row>
    <row r="1044844" customHeight="1" spans="1:2">
      <c r="A1044844" s="9"/>
      <c r="B1044844" s="9"/>
    </row>
    <row r="1044845" customHeight="1" spans="1:2">
      <c r="A1044845" s="9"/>
      <c r="B1044845" s="9"/>
    </row>
    <row r="1044846" customHeight="1" spans="1:2">
      <c r="A1044846" s="9"/>
      <c r="B1044846" s="9"/>
    </row>
    <row r="1044847" customHeight="1" spans="1:2">
      <c r="A1044847" s="9"/>
      <c r="B1044847" s="9"/>
    </row>
    <row r="1044848" customHeight="1" spans="1:2">
      <c r="A1044848" s="9"/>
      <c r="B1044848" s="9"/>
    </row>
    <row r="1044849" customHeight="1" spans="1:2">
      <c r="A1044849" s="9"/>
      <c r="B1044849" s="9"/>
    </row>
    <row r="1044850" customHeight="1" spans="1:2">
      <c r="A1044850" s="9"/>
      <c r="B1044850" s="9"/>
    </row>
    <row r="1044851" customHeight="1" spans="1:2">
      <c r="A1044851" s="9"/>
      <c r="B1044851" s="9"/>
    </row>
    <row r="1044852" customHeight="1" spans="1:2">
      <c r="A1044852" s="9"/>
      <c r="B1044852" s="9"/>
    </row>
    <row r="1044853" customHeight="1" spans="1:2">
      <c r="A1044853" s="9"/>
      <c r="B1044853" s="9"/>
    </row>
    <row r="1044854" customHeight="1" spans="1:2">
      <c r="A1044854" s="9"/>
      <c r="B1044854" s="9"/>
    </row>
    <row r="1044855" customHeight="1" spans="1:2">
      <c r="A1044855" s="9"/>
      <c r="B1044855" s="9"/>
    </row>
    <row r="1044856" customHeight="1" spans="1:2">
      <c r="A1044856" s="9"/>
      <c r="B1044856" s="9"/>
    </row>
    <row r="1044857" customHeight="1" spans="1:2">
      <c r="A1044857" s="9"/>
      <c r="B1044857" s="9"/>
    </row>
    <row r="1044858" customHeight="1" spans="1:2">
      <c r="A1044858" s="9"/>
      <c r="B1044858" s="9"/>
    </row>
    <row r="1044859" customHeight="1" spans="1:2">
      <c r="A1044859" s="9"/>
      <c r="B1044859" s="9"/>
    </row>
    <row r="1044860" customHeight="1" spans="1:2">
      <c r="A1044860" s="9"/>
      <c r="B1044860" s="9"/>
    </row>
    <row r="1044861" customHeight="1" spans="1:2">
      <c r="A1044861" s="9"/>
      <c r="B1044861" s="9"/>
    </row>
    <row r="1044862" customHeight="1" spans="1:2">
      <c r="A1044862" s="9"/>
      <c r="B1044862" s="9"/>
    </row>
    <row r="1044863" customHeight="1" spans="1:2">
      <c r="A1044863" s="9"/>
      <c r="B1044863" s="9"/>
    </row>
    <row r="1044864" customHeight="1" spans="1:2">
      <c r="A1044864" s="9"/>
      <c r="B1044864" s="9"/>
    </row>
    <row r="1044865" customHeight="1" spans="1:2">
      <c r="A1044865" s="9"/>
      <c r="B1044865" s="9"/>
    </row>
    <row r="1044866" customHeight="1" spans="1:2">
      <c r="A1044866" s="9"/>
      <c r="B1044866" s="9"/>
    </row>
    <row r="1044867" customHeight="1" spans="1:2">
      <c r="A1044867" s="9"/>
      <c r="B1044867" s="9"/>
    </row>
    <row r="1044868" customHeight="1" spans="1:2">
      <c r="A1044868" s="9"/>
      <c r="B1044868" s="9"/>
    </row>
    <row r="1044869" customHeight="1" spans="1:2">
      <c r="A1044869" s="9"/>
      <c r="B1044869" s="9"/>
    </row>
    <row r="1044870" customHeight="1" spans="1:2">
      <c r="A1044870" s="9"/>
      <c r="B1044870" s="9"/>
    </row>
    <row r="1044871" customHeight="1" spans="1:2">
      <c r="A1044871" s="9"/>
      <c r="B1044871" s="9"/>
    </row>
    <row r="1044872" customHeight="1" spans="1:2">
      <c r="A1044872" s="9"/>
      <c r="B1044872" s="9"/>
    </row>
    <row r="1044873" customHeight="1" spans="1:2">
      <c r="A1044873" s="9"/>
      <c r="B1044873" s="9"/>
    </row>
    <row r="1044874" customHeight="1" spans="1:2">
      <c r="A1044874" s="9"/>
      <c r="B1044874" s="9"/>
    </row>
    <row r="1044875" customHeight="1" spans="1:2">
      <c r="A1044875" s="9"/>
      <c r="B1044875" s="9"/>
    </row>
    <row r="1044876" customHeight="1" spans="1:2">
      <c r="A1044876" s="9"/>
      <c r="B1044876" s="9"/>
    </row>
    <row r="1044877" customHeight="1" spans="1:2">
      <c r="A1044877" s="9"/>
      <c r="B1044877" s="9"/>
    </row>
    <row r="1044878" customHeight="1" spans="1:2">
      <c r="A1044878" s="9"/>
      <c r="B1044878" s="9"/>
    </row>
    <row r="1044879" customHeight="1" spans="1:2">
      <c r="A1044879" s="9"/>
      <c r="B1044879" s="9"/>
    </row>
    <row r="1044880" customHeight="1" spans="1:2">
      <c r="A1044880" s="9"/>
      <c r="B1044880" s="9"/>
    </row>
    <row r="1044881" customHeight="1" spans="1:2">
      <c r="A1044881" s="9"/>
      <c r="B1044881" s="9"/>
    </row>
    <row r="1044882" customHeight="1" spans="1:2">
      <c r="A1044882" s="9"/>
      <c r="B1044882" s="9"/>
    </row>
    <row r="1044883" customHeight="1" spans="1:2">
      <c r="A1044883" s="9"/>
      <c r="B1044883" s="9"/>
    </row>
    <row r="1044884" customHeight="1" spans="1:2">
      <c r="A1044884" s="9"/>
      <c r="B1044884" s="9"/>
    </row>
    <row r="1044885" customHeight="1" spans="1:2">
      <c r="A1044885" s="9"/>
      <c r="B1044885" s="9"/>
    </row>
    <row r="1044886" customHeight="1" spans="1:2">
      <c r="A1044886" s="9"/>
      <c r="B1044886" s="9"/>
    </row>
    <row r="1044887" customHeight="1" spans="1:2">
      <c r="A1044887" s="9"/>
      <c r="B1044887" s="9"/>
    </row>
    <row r="1044888" customHeight="1" spans="1:2">
      <c r="A1044888" s="9"/>
      <c r="B1044888" s="9"/>
    </row>
    <row r="1044889" customHeight="1" spans="1:2">
      <c r="A1044889" s="9"/>
      <c r="B1044889" s="9"/>
    </row>
    <row r="1044890" customHeight="1" spans="1:2">
      <c r="A1044890" s="9"/>
      <c r="B1044890" s="9"/>
    </row>
    <row r="1044891" customHeight="1" spans="1:2">
      <c r="A1044891" s="9"/>
      <c r="B1044891" s="9"/>
    </row>
    <row r="1044892" customHeight="1" spans="1:2">
      <c r="A1044892" s="9"/>
      <c r="B1044892" s="9"/>
    </row>
    <row r="1044893" customHeight="1" spans="1:2">
      <c r="A1044893" s="9"/>
      <c r="B1044893" s="9"/>
    </row>
    <row r="1044894" customHeight="1" spans="1:2">
      <c r="A1044894" s="9"/>
      <c r="B1044894" s="9"/>
    </row>
    <row r="1044895" customHeight="1" spans="1:2">
      <c r="A1044895" s="9"/>
      <c r="B1044895" s="9"/>
    </row>
    <row r="1044896" customHeight="1" spans="1:2">
      <c r="A1044896" s="9"/>
      <c r="B1044896" s="9"/>
    </row>
    <row r="1044897" customHeight="1" spans="1:2">
      <c r="A1044897" s="9"/>
      <c r="B1044897" s="9"/>
    </row>
    <row r="1044898" customHeight="1" spans="1:2">
      <c r="A1044898" s="9"/>
      <c r="B1044898" s="9"/>
    </row>
    <row r="1044899" customHeight="1" spans="1:2">
      <c r="A1044899" s="9"/>
      <c r="B1044899" s="9"/>
    </row>
    <row r="1044900" customHeight="1" spans="1:2">
      <c r="A1044900" s="9"/>
      <c r="B1044900" s="9"/>
    </row>
    <row r="1044901" customHeight="1" spans="1:2">
      <c r="A1044901" s="9"/>
      <c r="B1044901" s="9"/>
    </row>
    <row r="1044902" customHeight="1" spans="1:2">
      <c r="A1044902" s="9"/>
      <c r="B1044902" s="9"/>
    </row>
    <row r="1044903" customHeight="1" spans="1:2">
      <c r="A1044903" s="9"/>
      <c r="B1044903" s="9"/>
    </row>
    <row r="1044904" customHeight="1" spans="1:2">
      <c r="A1044904" s="9"/>
      <c r="B1044904" s="9"/>
    </row>
    <row r="1044905" customHeight="1" spans="1:2">
      <c r="A1044905" s="9"/>
      <c r="B1044905" s="9"/>
    </row>
    <row r="1044906" customHeight="1" spans="1:2">
      <c r="A1044906" s="9"/>
      <c r="B1044906" s="9"/>
    </row>
    <row r="1044907" customHeight="1" spans="1:2">
      <c r="A1044907" s="9"/>
      <c r="B1044907" s="9"/>
    </row>
    <row r="1044908" customHeight="1" spans="1:2">
      <c r="A1044908" s="9"/>
      <c r="B1044908" s="9"/>
    </row>
    <row r="1044909" customHeight="1" spans="1:2">
      <c r="A1044909" s="9"/>
      <c r="B1044909" s="9"/>
    </row>
    <row r="1044910" customHeight="1" spans="1:2">
      <c r="A1044910" s="9"/>
      <c r="B1044910" s="9"/>
    </row>
    <row r="1044911" customHeight="1" spans="1:2">
      <c r="A1044911" s="9"/>
      <c r="B1044911" s="9"/>
    </row>
    <row r="1044912" customHeight="1" spans="1:2">
      <c r="A1044912" s="9"/>
      <c r="B1044912" s="9"/>
    </row>
    <row r="1044913" customHeight="1" spans="1:2">
      <c r="A1044913" s="9"/>
      <c r="B1044913" s="9"/>
    </row>
    <row r="1044914" customHeight="1" spans="1:2">
      <c r="A1044914" s="9"/>
      <c r="B1044914" s="9"/>
    </row>
    <row r="1044915" customHeight="1" spans="1:2">
      <c r="A1044915" s="9"/>
      <c r="B1044915" s="9"/>
    </row>
    <row r="1044916" customHeight="1" spans="1:2">
      <c r="A1044916" s="9"/>
      <c r="B1044916" s="9"/>
    </row>
    <row r="1044917" customHeight="1" spans="1:2">
      <c r="A1044917" s="9"/>
      <c r="B1044917" s="9"/>
    </row>
    <row r="1044918" customHeight="1" spans="1:2">
      <c r="A1044918" s="9"/>
      <c r="B1044918" s="9"/>
    </row>
    <row r="1044919" customHeight="1" spans="1:2">
      <c r="A1044919" s="9"/>
      <c r="B1044919" s="9"/>
    </row>
    <row r="1044920" customHeight="1" spans="1:2">
      <c r="A1044920" s="9"/>
      <c r="B1044920" s="9"/>
    </row>
    <row r="1044921" customHeight="1" spans="1:2">
      <c r="A1044921" s="9"/>
      <c r="B1044921" s="9"/>
    </row>
    <row r="1044922" customHeight="1" spans="1:2">
      <c r="A1044922" s="9"/>
      <c r="B1044922" s="9"/>
    </row>
    <row r="1044923" customHeight="1" spans="1:2">
      <c r="A1044923" s="9"/>
      <c r="B1044923" s="9"/>
    </row>
    <row r="1044924" customHeight="1" spans="1:2">
      <c r="A1044924" s="9"/>
      <c r="B1044924" s="9"/>
    </row>
    <row r="1044925" customHeight="1" spans="1:2">
      <c r="A1044925" s="9"/>
      <c r="B1044925" s="9"/>
    </row>
    <row r="1044926" customHeight="1" spans="1:2">
      <c r="A1044926" s="9"/>
      <c r="B1044926" s="9"/>
    </row>
    <row r="1044927" customHeight="1" spans="1:2">
      <c r="A1044927" s="9"/>
      <c r="B1044927" s="9"/>
    </row>
    <row r="1044928" customHeight="1" spans="1:2">
      <c r="A1044928" s="9"/>
      <c r="B1044928" s="9"/>
    </row>
    <row r="1044929" customHeight="1" spans="1:2">
      <c r="A1044929" s="9"/>
      <c r="B1044929" s="9"/>
    </row>
    <row r="1044930" customHeight="1" spans="1:2">
      <c r="A1044930" s="9"/>
      <c r="B1044930" s="9"/>
    </row>
    <row r="1044931" customHeight="1" spans="1:2">
      <c r="A1044931" s="9"/>
      <c r="B1044931" s="9"/>
    </row>
    <row r="1044932" customHeight="1" spans="1:2">
      <c r="A1044932" s="9"/>
      <c r="B1044932" s="9"/>
    </row>
    <row r="1044933" customHeight="1" spans="1:2">
      <c r="A1044933" s="9"/>
      <c r="B1044933" s="9"/>
    </row>
    <row r="1044934" customHeight="1" spans="1:2">
      <c r="A1044934" s="9"/>
      <c r="B1044934" s="9"/>
    </row>
    <row r="1044935" customHeight="1" spans="1:2">
      <c r="A1044935" s="9"/>
      <c r="B1044935" s="9"/>
    </row>
    <row r="1044936" customHeight="1" spans="1:2">
      <c r="A1044936" s="9"/>
      <c r="B1044936" s="9"/>
    </row>
    <row r="1044937" customHeight="1" spans="1:2">
      <c r="A1044937" s="9"/>
      <c r="B1044937" s="9"/>
    </row>
    <row r="1044938" customHeight="1" spans="1:2">
      <c r="A1044938" s="9"/>
      <c r="B1044938" s="9"/>
    </row>
    <row r="1044939" customHeight="1" spans="1:2">
      <c r="A1044939" s="9"/>
      <c r="B1044939" s="9"/>
    </row>
    <row r="1044940" customHeight="1" spans="1:2">
      <c r="A1044940" s="9"/>
      <c r="B1044940" s="9"/>
    </row>
    <row r="1044941" customHeight="1" spans="1:2">
      <c r="A1044941" s="9"/>
      <c r="B1044941" s="9"/>
    </row>
    <row r="1044942" customHeight="1" spans="1:2">
      <c r="A1044942" s="9"/>
      <c r="B1044942" s="9"/>
    </row>
    <row r="1044943" customHeight="1" spans="1:2">
      <c r="A1044943" s="9"/>
      <c r="B1044943" s="9"/>
    </row>
    <row r="1044944" customHeight="1" spans="1:2">
      <c r="A1044944" s="9"/>
      <c r="B1044944" s="9"/>
    </row>
    <row r="1044945" customHeight="1" spans="1:2">
      <c r="A1044945" s="9"/>
      <c r="B1044945" s="9"/>
    </row>
    <row r="1044946" customHeight="1" spans="1:2">
      <c r="A1044946" s="9"/>
      <c r="B1044946" s="9"/>
    </row>
    <row r="1044947" customHeight="1" spans="1:2">
      <c r="A1044947" s="9"/>
      <c r="B1044947" s="9"/>
    </row>
    <row r="1044948" customHeight="1" spans="1:2">
      <c r="A1044948" s="9"/>
      <c r="B1044948" s="9"/>
    </row>
    <row r="1044949" customHeight="1" spans="1:2">
      <c r="A1044949" s="9"/>
      <c r="B1044949" s="9"/>
    </row>
    <row r="1044950" customHeight="1" spans="1:2">
      <c r="A1044950" s="9"/>
      <c r="B1044950" s="9"/>
    </row>
    <row r="1044951" customHeight="1" spans="1:2">
      <c r="A1044951" s="9"/>
      <c r="B1044951" s="9"/>
    </row>
    <row r="1044952" customHeight="1" spans="1:2">
      <c r="A1044952" s="9"/>
      <c r="B1044952" s="9"/>
    </row>
    <row r="1044953" customHeight="1" spans="1:2">
      <c r="A1044953" s="9"/>
      <c r="B1044953" s="9"/>
    </row>
    <row r="1044954" customHeight="1" spans="1:2">
      <c r="A1044954" s="9"/>
      <c r="B1044954" s="9"/>
    </row>
    <row r="1044955" customHeight="1" spans="1:2">
      <c r="A1044955" s="9"/>
      <c r="B1044955" s="9"/>
    </row>
    <row r="1044956" customHeight="1" spans="1:2">
      <c r="A1044956" s="9"/>
      <c r="B1044956" s="9"/>
    </row>
    <row r="1044957" customHeight="1" spans="1:2">
      <c r="A1044957" s="9"/>
      <c r="B1044957" s="9"/>
    </row>
    <row r="1044958" customHeight="1" spans="1:2">
      <c r="A1044958" s="9"/>
      <c r="B1044958" s="9"/>
    </row>
    <row r="1044959" customHeight="1" spans="1:2">
      <c r="A1044959" s="9"/>
      <c r="B1044959" s="9"/>
    </row>
    <row r="1044960" customHeight="1" spans="1:2">
      <c r="A1044960" s="9"/>
      <c r="B1044960" s="9"/>
    </row>
    <row r="1044961" customHeight="1" spans="1:2">
      <c r="A1044961" s="9"/>
      <c r="B1044961" s="9"/>
    </row>
    <row r="1044962" customHeight="1" spans="1:2">
      <c r="A1044962" s="9"/>
      <c r="B1044962" s="9"/>
    </row>
    <row r="1044963" customHeight="1" spans="1:2">
      <c r="A1044963" s="9"/>
      <c r="B1044963" s="9"/>
    </row>
    <row r="1044964" customHeight="1" spans="1:2">
      <c r="A1044964" s="9"/>
      <c r="B1044964" s="9"/>
    </row>
    <row r="1044965" customHeight="1" spans="1:2">
      <c r="A1044965" s="9"/>
      <c r="B1044965" s="9"/>
    </row>
    <row r="1044966" customHeight="1" spans="1:2">
      <c r="A1044966" s="9"/>
      <c r="B1044966" s="9"/>
    </row>
    <row r="1044967" customHeight="1" spans="1:2">
      <c r="A1044967" s="9"/>
      <c r="B1044967" s="9"/>
    </row>
    <row r="1044968" customHeight="1" spans="1:2">
      <c r="A1044968" s="9"/>
      <c r="B1044968" s="9"/>
    </row>
    <row r="1044969" customHeight="1" spans="1:2">
      <c r="A1044969" s="9"/>
      <c r="B1044969" s="9"/>
    </row>
    <row r="1044970" customHeight="1" spans="1:2">
      <c r="A1044970" s="9"/>
      <c r="B1044970" s="9"/>
    </row>
    <row r="1044971" customHeight="1" spans="1:2">
      <c r="A1044971" s="9"/>
      <c r="B1044971" s="9"/>
    </row>
    <row r="1044972" customHeight="1" spans="1:2">
      <c r="A1044972" s="9"/>
      <c r="B1044972" s="9"/>
    </row>
    <row r="1044973" customHeight="1" spans="1:2">
      <c r="A1044973" s="9"/>
      <c r="B1044973" s="9"/>
    </row>
    <row r="1044974" customHeight="1" spans="1:2">
      <c r="A1044974" s="9"/>
      <c r="B1044974" s="9"/>
    </row>
    <row r="1044975" customHeight="1" spans="1:2">
      <c r="A1044975" s="9"/>
      <c r="B1044975" s="9"/>
    </row>
    <row r="1044976" customHeight="1" spans="1:2">
      <c r="A1044976" s="9"/>
      <c r="B1044976" s="9"/>
    </row>
    <row r="1044977" customHeight="1" spans="1:2">
      <c r="A1044977" s="9"/>
      <c r="B1044977" s="9"/>
    </row>
    <row r="1044978" customHeight="1" spans="1:2">
      <c r="A1044978" s="9"/>
      <c r="B1044978" s="9"/>
    </row>
    <row r="1044979" customHeight="1" spans="1:2">
      <c r="A1044979" s="9"/>
      <c r="B1044979" s="9"/>
    </row>
    <row r="1044980" customHeight="1" spans="1:2">
      <c r="A1044980" s="9"/>
      <c r="B1044980" s="9"/>
    </row>
    <row r="1044981" customHeight="1" spans="1:2">
      <c r="A1044981" s="9"/>
      <c r="B1044981" s="9"/>
    </row>
    <row r="1044982" customHeight="1" spans="1:2">
      <c r="A1044982" s="9"/>
      <c r="B1044982" s="9"/>
    </row>
    <row r="1044983" customHeight="1" spans="1:2">
      <c r="A1044983" s="9"/>
      <c r="B1044983" s="9"/>
    </row>
    <row r="1044984" customHeight="1" spans="1:2">
      <c r="A1044984" s="9"/>
      <c r="B1044984" s="9"/>
    </row>
    <row r="1044985" customHeight="1" spans="1:2">
      <c r="A1044985" s="9"/>
      <c r="B1044985" s="9"/>
    </row>
    <row r="1044986" customHeight="1" spans="1:2">
      <c r="A1044986" s="9"/>
      <c r="B1044986" s="9"/>
    </row>
    <row r="1044987" customHeight="1" spans="1:2">
      <c r="A1044987" s="9"/>
      <c r="B1044987" s="9"/>
    </row>
    <row r="1044988" customHeight="1" spans="1:2">
      <c r="A1044988" s="9"/>
      <c r="B1044988" s="9"/>
    </row>
    <row r="1044989" customHeight="1" spans="1:2">
      <c r="A1044989" s="9"/>
      <c r="B1044989" s="9"/>
    </row>
    <row r="1044990" customHeight="1" spans="1:2">
      <c r="A1044990" s="9"/>
      <c r="B1044990" s="9"/>
    </row>
    <row r="1044991" customHeight="1" spans="1:2">
      <c r="A1044991" s="9"/>
      <c r="B1044991" s="9"/>
    </row>
    <row r="1044992" customHeight="1" spans="1:2">
      <c r="A1044992" s="9"/>
      <c r="B1044992" s="9"/>
    </row>
    <row r="1044993" customHeight="1" spans="1:2">
      <c r="A1044993" s="9"/>
      <c r="B1044993" s="9"/>
    </row>
    <row r="1044994" customHeight="1" spans="1:2">
      <c r="A1044994" s="9"/>
      <c r="B1044994" s="9"/>
    </row>
    <row r="1044995" customHeight="1" spans="1:2">
      <c r="A1044995" s="9"/>
      <c r="B1044995" s="9"/>
    </row>
    <row r="1044996" customHeight="1" spans="1:2">
      <c r="A1044996" s="9"/>
      <c r="B1044996" s="9"/>
    </row>
    <row r="1044997" customHeight="1" spans="1:2">
      <c r="A1044997" s="9"/>
      <c r="B1044997" s="9"/>
    </row>
    <row r="1044998" customHeight="1" spans="1:2">
      <c r="A1044998" s="9"/>
      <c r="B1044998" s="9"/>
    </row>
    <row r="1044999" customHeight="1" spans="1:2">
      <c r="A1044999" s="9"/>
      <c r="B1044999" s="9"/>
    </row>
    <row r="1045000" customHeight="1" spans="1:2">
      <c r="A1045000" s="9"/>
      <c r="B1045000" s="9"/>
    </row>
    <row r="1045001" customHeight="1" spans="1:2">
      <c r="A1045001" s="9"/>
      <c r="B1045001" s="9"/>
    </row>
    <row r="1045002" customHeight="1" spans="1:2">
      <c r="A1045002" s="9"/>
      <c r="B1045002" s="9"/>
    </row>
    <row r="1045003" customHeight="1" spans="1:2">
      <c r="A1045003" s="9"/>
      <c r="B1045003" s="9"/>
    </row>
    <row r="1045004" customHeight="1" spans="1:2">
      <c r="A1045004" s="9"/>
      <c r="B1045004" s="9"/>
    </row>
    <row r="1045005" customHeight="1" spans="1:2">
      <c r="A1045005" s="9"/>
      <c r="B1045005" s="9"/>
    </row>
    <row r="1045006" customHeight="1" spans="1:2">
      <c r="A1045006" s="9"/>
      <c r="B1045006" s="9"/>
    </row>
    <row r="1045007" customHeight="1" spans="1:2">
      <c r="A1045007" s="9"/>
      <c r="B1045007" s="9"/>
    </row>
    <row r="1045008" customHeight="1" spans="1:2">
      <c r="A1045008" s="9"/>
      <c r="B1045008" s="9"/>
    </row>
    <row r="1045009" customHeight="1" spans="1:2">
      <c r="A1045009" s="9"/>
      <c r="B1045009" s="9"/>
    </row>
    <row r="1045010" customHeight="1" spans="1:2">
      <c r="A1045010" s="9"/>
      <c r="B1045010" s="9"/>
    </row>
    <row r="1045011" customHeight="1" spans="1:2">
      <c r="A1045011" s="9"/>
      <c r="B1045011" s="9"/>
    </row>
    <row r="1045012" customHeight="1" spans="1:2">
      <c r="A1045012" s="9"/>
      <c r="B1045012" s="9"/>
    </row>
    <row r="1045013" customHeight="1" spans="1:2">
      <c r="A1045013" s="9"/>
      <c r="B1045013" s="9"/>
    </row>
    <row r="1045014" customHeight="1" spans="1:2">
      <c r="A1045014" s="9"/>
      <c r="B1045014" s="9"/>
    </row>
    <row r="1045015" customHeight="1" spans="1:2">
      <c r="A1045015" s="9"/>
      <c r="B1045015" s="9"/>
    </row>
    <row r="1045016" customHeight="1" spans="1:2">
      <c r="A1045016" s="9"/>
      <c r="B1045016" s="9"/>
    </row>
    <row r="1045017" customHeight="1" spans="1:2">
      <c r="A1045017" s="9"/>
      <c r="B1045017" s="9"/>
    </row>
    <row r="1045018" customHeight="1" spans="1:2">
      <c r="A1045018" s="9"/>
      <c r="B1045018" s="9"/>
    </row>
    <row r="1045019" customHeight="1" spans="1:2">
      <c r="A1045019" s="9"/>
      <c r="B1045019" s="9"/>
    </row>
    <row r="1045020" customHeight="1" spans="1:2">
      <c r="A1045020" s="9"/>
      <c r="B1045020" s="9"/>
    </row>
    <row r="1045021" customHeight="1" spans="1:2">
      <c r="A1045021" s="9"/>
      <c r="B1045021" s="9"/>
    </row>
    <row r="1045022" customHeight="1" spans="1:2">
      <c r="A1045022" s="9"/>
      <c r="B1045022" s="9"/>
    </row>
    <row r="1045023" customHeight="1" spans="1:2">
      <c r="A1045023" s="9"/>
      <c r="B1045023" s="9"/>
    </row>
    <row r="1045024" customHeight="1" spans="1:2">
      <c r="A1045024" s="9"/>
      <c r="B1045024" s="9"/>
    </row>
    <row r="1045025" customHeight="1" spans="1:2">
      <c r="A1045025" s="9"/>
      <c r="B1045025" s="9"/>
    </row>
    <row r="1045026" customHeight="1" spans="1:2">
      <c r="A1045026" s="9"/>
      <c r="B1045026" s="9"/>
    </row>
    <row r="1045027" customHeight="1" spans="1:2">
      <c r="A1045027" s="9"/>
      <c r="B1045027" s="9"/>
    </row>
    <row r="1045028" customHeight="1" spans="1:2">
      <c r="A1045028" s="9"/>
      <c r="B1045028" s="9"/>
    </row>
    <row r="1045029" customHeight="1" spans="1:2">
      <c r="A1045029" s="9"/>
      <c r="B1045029" s="9"/>
    </row>
    <row r="1045030" customHeight="1" spans="1:2">
      <c r="A1045030" s="9"/>
      <c r="B1045030" s="9"/>
    </row>
    <row r="1045031" customHeight="1" spans="1:2">
      <c r="A1045031" s="9"/>
      <c r="B1045031" s="9"/>
    </row>
    <row r="1045032" customHeight="1" spans="1:2">
      <c r="A1045032" s="9"/>
      <c r="B1045032" s="9"/>
    </row>
    <row r="1045033" customHeight="1" spans="1:2">
      <c r="A1045033" s="9"/>
      <c r="B1045033" s="9"/>
    </row>
    <row r="1045034" customHeight="1" spans="1:2">
      <c r="A1045034" s="9"/>
      <c r="B1045034" s="9"/>
    </row>
    <row r="1045035" customHeight="1" spans="1:2">
      <c r="A1045035" s="9"/>
      <c r="B1045035" s="9"/>
    </row>
    <row r="1045036" customHeight="1" spans="1:2">
      <c r="A1045036" s="9"/>
      <c r="B1045036" s="9"/>
    </row>
    <row r="1045037" customHeight="1" spans="1:2">
      <c r="A1045037" s="9"/>
      <c r="B1045037" s="9"/>
    </row>
    <row r="1045038" customHeight="1" spans="1:2">
      <c r="A1045038" s="9"/>
      <c r="B1045038" s="9"/>
    </row>
    <row r="1045039" customHeight="1" spans="1:2">
      <c r="A1045039" s="9"/>
      <c r="B1045039" s="9"/>
    </row>
    <row r="1045040" customHeight="1" spans="1:2">
      <c r="A1045040" s="9"/>
      <c r="B1045040" s="9"/>
    </row>
    <row r="1045041" customHeight="1" spans="1:2">
      <c r="A1045041" s="9"/>
      <c r="B1045041" s="9"/>
    </row>
    <row r="1045042" customHeight="1" spans="1:2">
      <c r="A1045042" s="9"/>
      <c r="B1045042" s="9"/>
    </row>
    <row r="1045043" customHeight="1" spans="1:2">
      <c r="A1045043" s="9"/>
      <c r="B1045043" s="9"/>
    </row>
    <row r="1045044" customHeight="1" spans="1:2">
      <c r="A1045044" s="9"/>
      <c r="B1045044" s="9"/>
    </row>
    <row r="1045045" customHeight="1" spans="1:2">
      <c r="A1045045" s="9"/>
      <c r="B1045045" s="9"/>
    </row>
    <row r="1045046" customHeight="1" spans="1:2">
      <c r="A1045046" s="9"/>
      <c r="B1045046" s="9"/>
    </row>
    <row r="1045047" customHeight="1" spans="1:2">
      <c r="A1045047" s="9"/>
      <c r="B1045047" s="9"/>
    </row>
    <row r="1045048" customHeight="1" spans="1:2">
      <c r="A1045048" s="9"/>
      <c r="B1045048" s="9"/>
    </row>
    <row r="1045049" customHeight="1" spans="1:2">
      <c r="A1045049" s="9"/>
      <c r="B1045049" s="9"/>
    </row>
    <row r="1045050" customHeight="1" spans="1:2">
      <c r="A1045050" s="9"/>
      <c r="B1045050" s="9"/>
    </row>
    <row r="1045051" customHeight="1" spans="1:2">
      <c r="A1045051" s="9"/>
      <c r="B1045051" s="9"/>
    </row>
    <row r="1045052" customHeight="1" spans="1:2">
      <c r="A1045052" s="9"/>
      <c r="B1045052" s="9"/>
    </row>
    <row r="1045053" customHeight="1" spans="1:2">
      <c r="A1045053" s="9"/>
      <c r="B1045053" s="9"/>
    </row>
    <row r="1045054" customHeight="1" spans="1:2">
      <c r="A1045054" s="9"/>
      <c r="B1045054" s="9"/>
    </row>
    <row r="1045055" customHeight="1" spans="1:2">
      <c r="A1045055" s="9"/>
      <c r="B1045055" s="9"/>
    </row>
    <row r="1045056" customHeight="1" spans="1:2">
      <c r="A1045056" s="9"/>
      <c r="B1045056" s="9"/>
    </row>
    <row r="1045057" customHeight="1" spans="1:2">
      <c r="A1045057" s="9"/>
      <c r="B1045057" s="9"/>
    </row>
    <row r="1045058" customHeight="1" spans="1:2">
      <c r="A1045058" s="9"/>
      <c r="B1045058" s="9"/>
    </row>
    <row r="1045059" customHeight="1" spans="1:2">
      <c r="A1045059" s="9"/>
      <c r="B1045059" s="9"/>
    </row>
    <row r="1045060" customHeight="1" spans="1:2">
      <c r="A1045060" s="9"/>
      <c r="B1045060" s="9"/>
    </row>
    <row r="1045061" customHeight="1" spans="1:2">
      <c r="A1045061" s="9"/>
      <c r="B1045061" s="9"/>
    </row>
    <row r="1045062" customHeight="1" spans="1:2">
      <c r="A1045062" s="9"/>
      <c r="B1045062" s="9"/>
    </row>
    <row r="1045063" customHeight="1" spans="1:2">
      <c r="A1045063" s="9"/>
      <c r="B1045063" s="9"/>
    </row>
    <row r="1045064" customHeight="1" spans="1:2">
      <c r="A1045064" s="9"/>
      <c r="B1045064" s="9"/>
    </row>
    <row r="1045065" customHeight="1" spans="1:2">
      <c r="A1045065" s="9"/>
      <c r="B1045065" s="9"/>
    </row>
    <row r="1045066" customHeight="1" spans="1:2">
      <c r="A1045066" s="9"/>
      <c r="B1045066" s="9"/>
    </row>
    <row r="1045067" customHeight="1" spans="1:2">
      <c r="A1045067" s="9"/>
      <c r="B1045067" s="9"/>
    </row>
    <row r="1045068" customHeight="1" spans="1:2">
      <c r="A1045068" s="9"/>
      <c r="B1045068" s="9"/>
    </row>
    <row r="1045069" customHeight="1" spans="1:2">
      <c r="A1045069" s="9"/>
      <c r="B1045069" s="9"/>
    </row>
    <row r="1045070" customHeight="1" spans="1:2">
      <c r="A1045070" s="9"/>
      <c r="B1045070" s="9"/>
    </row>
    <row r="1045071" customHeight="1" spans="1:2">
      <c r="A1045071" s="9"/>
      <c r="B1045071" s="9"/>
    </row>
    <row r="1045072" customHeight="1" spans="1:2">
      <c r="A1045072" s="9"/>
      <c r="B1045072" s="9"/>
    </row>
    <row r="1045073" customHeight="1" spans="1:2">
      <c r="A1045073" s="9"/>
      <c r="B1045073" s="9"/>
    </row>
    <row r="1045074" customHeight="1" spans="1:2">
      <c r="A1045074" s="9"/>
      <c r="B1045074" s="9"/>
    </row>
    <row r="1045075" customHeight="1" spans="1:2">
      <c r="A1045075" s="9"/>
      <c r="B1045075" s="9"/>
    </row>
    <row r="1045076" customHeight="1" spans="1:2">
      <c r="A1045076" s="9"/>
      <c r="B1045076" s="9"/>
    </row>
    <row r="1045077" customHeight="1" spans="1:2">
      <c r="A1045077" s="9"/>
      <c r="B1045077" s="9"/>
    </row>
    <row r="1045078" customHeight="1" spans="1:2">
      <c r="A1045078" s="9"/>
      <c r="B1045078" s="9"/>
    </row>
    <row r="1045079" customHeight="1" spans="1:2">
      <c r="A1045079" s="9"/>
      <c r="B1045079" s="9"/>
    </row>
    <row r="1045080" customHeight="1" spans="1:2">
      <c r="A1045080" s="9"/>
      <c r="B1045080" s="9"/>
    </row>
    <row r="1045081" customHeight="1" spans="1:2">
      <c r="A1045081" s="9"/>
      <c r="B1045081" s="9"/>
    </row>
    <row r="1045082" customHeight="1" spans="1:2">
      <c r="A1045082" s="9"/>
      <c r="B1045082" s="9"/>
    </row>
    <row r="1045083" customHeight="1" spans="1:2">
      <c r="A1045083" s="9"/>
      <c r="B1045083" s="9"/>
    </row>
    <row r="1045084" customHeight="1" spans="1:2">
      <c r="A1045084" s="9"/>
      <c r="B1045084" s="9"/>
    </row>
    <row r="1045085" customHeight="1" spans="1:2">
      <c r="A1045085" s="9"/>
      <c r="B1045085" s="9"/>
    </row>
    <row r="1045086" customHeight="1" spans="1:2">
      <c r="A1045086" s="9"/>
      <c r="B1045086" s="9"/>
    </row>
    <row r="1045087" customHeight="1" spans="1:2">
      <c r="A1045087" s="9"/>
      <c r="B1045087" s="9"/>
    </row>
    <row r="1045088" customHeight="1" spans="1:2">
      <c r="A1045088" s="9"/>
      <c r="B1045088" s="9"/>
    </row>
    <row r="1045089" customHeight="1" spans="1:2">
      <c r="A1045089" s="9"/>
      <c r="B1045089" s="9"/>
    </row>
    <row r="1045090" customHeight="1" spans="1:2">
      <c r="A1045090" s="9"/>
      <c r="B1045090" s="9"/>
    </row>
    <row r="1045091" customHeight="1" spans="1:2">
      <c r="A1045091" s="9"/>
      <c r="B1045091" s="9"/>
    </row>
    <row r="1045092" customHeight="1" spans="1:2">
      <c r="A1045092" s="9"/>
      <c r="B1045092" s="9"/>
    </row>
    <row r="1045093" customHeight="1" spans="1:2">
      <c r="A1045093" s="9"/>
      <c r="B1045093" s="9"/>
    </row>
    <row r="1045094" customHeight="1" spans="1:2">
      <c r="A1045094" s="9"/>
      <c r="B1045094" s="9"/>
    </row>
    <row r="1045095" customHeight="1" spans="1:2">
      <c r="A1045095" s="9"/>
      <c r="B1045095" s="9"/>
    </row>
    <row r="1045096" customHeight="1" spans="1:2">
      <c r="A1045096" s="9"/>
      <c r="B1045096" s="9"/>
    </row>
    <row r="1045097" customHeight="1" spans="1:2">
      <c r="A1045097" s="9"/>
      <c r="B1045097" s="9"/>
    </row>
    <row r="1045098" customHeight="1" spans="1:2">
      <c r="A1045098" s="9"/>
      <c r="B1045098" s="9"/>
    </row>
    <row r="1045099" customHeight="1" spans="1:2">
      <c r="A1045099" s="9"/>
      <c r="B1045099" s="9"/>
    </row>
    <row r="1045100" customHeight="1" spans="1:2">
      <c r="A1045100" s="9"/>
      <c r="B1045100" s="9"/>
    </row>
    <row r="1045101" customHeight="1" spans="1:2">
      <c r="A1045101" s="9"/>
      <c r="B1045101" s="9"/>
    </row>
    <row r="1045102" customHeight="1" spans="1:2">
      <c r="A1045102" s="9"/>
      <c r="B1045102" s="9"/>
    </row>
    <row r="1045103" customHeight="1" spans="1:2">
      <c r="A1045103" s="9"/>
      <c r="B1045103" s="9"/>
    </row>
    <row r="1045104" customHeight="1" spans="1:2">
      <c r="A1045104" s="9"/>
      <c r="B1045104" s="9"/>
    </row>
    <row r="1045105" customHeight="1" spans="1:2">
      <c r="A1045105" s="9"/>
      <c r="B1045105" s="9"/>
    </row>
    <row r="1045106" customHeight="1" spans="1:2">
      <c r="A1045106" s="9"/>
      <c r="B1045106" s="9"/>
    </row>
    <row r="1045107" customHeight="1" spans="1:2">
      <c r="A1045107" s="9"/>
      <c r="B1045107" s="9"/>
    </row>
    <row r="1045108" customHeight="1" spans="1:2">
      <c r="A1045108" s="9"/>
      <c r="B1045108" s="9"/>
    </row>
    <row r="1045109" customHeight="1" spans="1:2">
      <c r="A1045109" s="9"/>
      <c r="B1045109" s="9"/>
    </row>
    <row r="1045110" customHeight="1" spans="1:2">
      <c r="A1045110" s="9"/>
      <c r="B1045110" s="9"/>
    </row>
    <row r="1045111" customHeight="1" spans="1:2">
      <c r="A1045111" s="9"/>
      <c r="B1045111" s="9"/>
    </row>
    <row r="1045112" customHeight="1" spans="1:2">
      <c r="A1045112" s="9"/>
      <c r="B1045112" s="9"/>
    </row>
    <row r="1045113" customHeight="1" spans="1:2">
      <c r="A1045113" s="9"/>
      <c r="B1045113" s="9"/>
    </row>
    <row r="1045114" customHeight="1" spans="1:2">
      <c r="A1045114" s="9"/>
      <c r="B1045114" s="9"/>
    </row>
    <row r="1045115" customHeight="1" spans="1:2">
      <c r="A1045115" s="9"/>
      <c r="B1045115" s="9"/>
    </row>
    <row r="1045116" customHeight="1" spans="1:2">
      <c r="A1045116" s="9"/>
      <c r="B1045116" s="9"/>
    </row>
    <row r="1045117" customHeight="1" spans="1:2">
      <c r="A1045117" s="9"/>
      <c r="B1045117" s="9"/>
    </row>
    <row r="1045118" customHeight="1" spans="1:2">
      <c r="A1045118" s="9"/>
      <c r="B1045118" s="9"/>
    </row>
    <row r="1045119" customHeight="1" spans="1:2">
      <c r="A1045119" s="9"/>
      <c r="B1045119" s="9"/>
    </row>
    <row r="1045120" customHeight="1" spans="1:2">
      <c r="A1045120" s="9"/>
      <c r="B1045120" s="9"/>
    </row>
    <row r="1045121" customHeight="1" spans="1:2">
      <c r="A1045121" s="9"/>
      <c r="B1045121" s="9"/>
    </row>
    <row r="1045122" customHeight="1" spans="1:2">
      <c r="A1045122" s="9"/>
      <c r="B1045122" s="9"/>
    </row>
    <row r="1045123" customHeight="1" spans="1:2">
      <c r="A1045123" s="9"/>
      <c r="B1045123" s="9"/>
    </row>
    <row r="1045124" customHeight="1" spans="1:2">
      <c r="A1045124" s="9"/>
      <c r="B1045124" s="9"/>
    </row>
    <row r="1045125" customHeight="1" spans="1:2">
      <c r="A1045125" s="9"/>
      <c r="B1045125" s="9"/>
    </row>
    <row r="1045126" customHeight="1" spans="1:2">
      <c r="A1045126" s="9"/>
      <c r="B1045126" s="9"/>
    </row>
    <row r="1045127" customHeight="1" spans="1:2">
      <c r="A1045127" s="9"/>
      <c r="B1045127" s="9"/>
    </row>
    <row r="1045128" customHeight="1" spans="1:2">
      <c r="A1045128" s="9"/>
      <c r="B1045128" s="9"/>
    </row>
    <row r="1045129" customHeight="1" spans="1:2">
      <c r="A1045129" s="9"/>
      <c r="B1045129" s="9"/>
    </row>
    <row r="1045130" customHeight="1" spans="1:2">
      <c r="A1045130" s="9"/>
      <c r="B1045130" s="9"/>
    </row>
    <row r="1045131" customHeight="1" spans="1:2">
      <c r="A1045131" s="9"/>
      <c r="B1045131" s="9"/>
    </row>
    <row r="1045132" customHeight="1" spans="1:2">
      <c r="A1045132" s="9"/>
      <c r="B1045132" s="9"/>
    </row>
    <row r="1045133" customHeight="1" spans="1:2">
      <c r="A1045133" s="9"/>
      <c r="B1045133" s="9"/>
    </row>
    <row r="1045134" customHeight="1" spans="1:2">
      <c r="A1045134" s="9"/>
      <c r="B1045134" s="9"/>
    </row>
    <row r="1045135" customHeight="1" spans="1:2">
      <c r="A1045135" s="9"/>
      <c r="B1045135" s="9"/>
    </row>
    <row r="1045136" customHeight="1" spans="1:2">
      <c r="A1045136" s="9"/>
      <c r="B1045136" s="9"/>
    </row>
    <row r="1045137" customHeight="1" spans="1:2">
      <c r="A1045137" s="9"/>
      <c r="B1045137" s="9"/>
    </row>
    <row r="1045138" customHeight="1" spans="1:2">
      <c r="A1045138" s="9"/>
      <c r="B1045138" s="9"/>
    </row>
    <row r="1045139" customHeight="1" spans="1:2">
      <c r="A1045139" s="9"/>
      <c r="B1045139" s="9"/>
    </row>
    <row r="1045140" customHeight="1" spans="1:2">
      <c r="A1045140" s="9"/>
      <c r="B1045140" s="9"/>
    </row>
    <row r="1045141" customHeight="1" spans="1:2">
      <c r="A1045141" s="9"/>
      <c r="B1045141" s="9"/>
    </row>
    <row r="1045142" customHeight="1" spans="1:2">
      <c r="A1045142" s="9"/>
      <c r="B1045142" s="9"/>
    </row>
    <row r="1045143" customHeight="1" spans="1:2">
      <c r="A1045143" s="9"/>
      <c r="B1045143" s="9"/>
    </row>
    <row r="1045144" customHeight="1" spans="1:2">
      <c r="A1045144" s="9"/>
      <c r="B1045144" s="9"/>
    </row>
    <row r="1045145" customHeight="1" spans="1:2">
      <c r="A1045145" s="9"/>
      <c r="B1045145" s="9"/>
    </row>
    <row r="1045146" customHeight="1" spans="1:2">
      <c r="A1045146" s="9"/>
      <c r="B1045146" s="9"/>
    </row>
    <row r="1045147" customHeight="1" spans="1:2">
      <c r="A1045147" s="9"/>
      <c r="B1045147" s="9"/>
    </row>
    <row r="1045148" customHeight="1" spans="1:2">
      <c r="A1045148" s="9"/>
      <c r="B1045148" s="9"/>
    </row>
    <row r="1045149" customHeight="1" spans="1:2">
      <c r="A1045149" s="9"/>
      <c r="B1045149" s="9"/>
    </row>
    <row r="1045150" customHeight="1" spans="1:2">
      <c r="A1045150" s="9"/>
      <c r="B1045150" s="9"/>
    </row>
    <row r="1045151" customHeight="1" spans="1:2">
      <c r="A1045151" s="9"/>
      <c r="B1045151" s="9"/>
    </row>
    <row r="1045152" customHeight="1" spans="1:2">
      <c r="A1045152" s="9"/>
      <c r="B1045152" s="9"/>
    </row>
    <row r="1045153" customHeight="1" spans="1:2">
      <c r="A1045153" s="9"/>
      <c r="B1045153" s="9"/>
    </row>
    <row r="1045154" customHeight="1" spans="1:2">
      <c r="A1045154" s="9"/>
      <c r="B1045154" s="9"/>
    </row>
    <row r="1045155" customHeight="1" spans="1:2">
      <c r="A1045155" s="9"/>
      <c r="B1045155" s="9"/>
    </row>
    <row r="1045156" customHeight="1" spans="1:2">
      <c r="A1045156" s="9"/>
      <c r="B1045156" s="9"/>
    </row>
    <row r="1045157" customHeight="1" spans="1:2">
      <c r="A1045157" s="9"/>
      <c r="B1045157" s="9"/>
    </row>
    <row r="1045158" customHeight="1" spans="1:2">
      <c r="A1045158" s="9"/>
      <c r="B1045158" s="9"/>
    </row>
    <row r="1045159" customHeight="1" spans="1:2">
      <c r="A1045159" s="9"/>
      <c r="B1045159" s="9"/>
    </row>
    <row r="1045160" customHeight="1" spans="1:2">
      <c r="A1045160" s="9"/>
      <c r="B1045160" s="9"/>
    </row>
    <row r="1045161" customHeight="1" spans="1:2">
      <c r="A1045161" s="9"/>
      <c r="B1045161" s="9"/>
    </row>
    <row r="1045162" customHeight="1" spans="1:2">
      <c r="A1045162" s="9"/>
      <c r="B1045162" s="9"/>
    </row>
    <row r="1045163" customHeight="1" spans="1:2">
      <c r="A1045163" s="9"/>
      <c r="B1045163" s="9"/>
    </row>
    <row r="1045164" customHeight="1" spans="1:2">
      <c r="A1045164" s="9"/>
      <c r="B1045164" s="9"/>
    </row>
    <row r="1045165" customHeight="1" spans="1:2">
      <c r="A1045165" s="9"/>
      <c r="B1045165" s="9"/>
    </row>
    <row r="1045166" customHeight="1" spans="1:2">
      <c r="A1045166" s="9"/>
      <c r="B1045166" s="9"/>
    </row>
    <row r="1045167" customHeight="1" spans="1:2">
      <c r="A1045167" s="9"/>
      <c r="B1045167" s="9"/>
    </row>
    <row r="1045168" customHeight="1" spans="1:2">
      <c r="A1045168" s="9"/>
      <c r="B1045168" s="9"/>
    </row>
    <row r="1045169" customHeight="1" spans="1:2">
      <c r="A1045169" s="9"/>
      <c r="B1045169" s="9"/>
    </row>
    <row r="1045170" customHeight="1" spans="1:2">
      <c r="A1045170" s="9"/>
      <c r="B1045170" s="9"/>
    </row>
    <row r="1045171" customHeight="1" spans="1:2">
      <c r="A1045171" s="9"/>
      <c r="B1045171" s="9"/>
    </row>
    <row r="1045172" customHeight="1" spans="1:2">
      <c r="A1045172" s="9"/>
      <c r="B1045172" s="9"/>
    </row>
    <row r="1045173" customHeight="1" spans="1:2">
      <c r="A1045173" s="9"/>
      <c r="B1045173" s="9"/>
    </row>
    <row r="1045174" customHeight="1" spans="1:2">
      <c r="A1045174" s="9"/>
      <c r="B1045174" s="9"/>
    </row>
    <row r="1045175" customHeight="1" spans="1:2">
      <c r="A1045175" s="9"/>
      <c r="B1045175" s="9"/>
    </row>
    <row r="1045176" customHeight="1" spans="1:2">
      <c r="A1045176" s="9"/>
      <c r="B1045176" s="9"/>
    </row>
    <row r="1045177" customHeight="1" spans="1:2">
      <c r="A1045177" s="9"/>
      <c r="B1045177" s="9"/>
    </row>
    <row r="1045178" customHeight="1" spans="1:2">
      <c r="A1045178" s="9"/>
      <c r="B1045178" s="9"/>
    </row>
    <row r="1045179" customHeight="1" spans="1:2">
      <c r="A1045179" s="9"/>
      <c r="B1045179" s="9"/>
    </row>
    <row r="1045180" customHeight="1" spans="1:2">
      <c r="A1045180" s="9"/>
      <c r="B1045180" s="9"/>
    </row>
    <row r="1045181" customHeight="1" spans="1:2">
      <c r="A1045181" s="9"/>
      <c r="B1045181" s="9"/>
    </row>
    <row r="1045182" customHeight="1" spans="1:2">
      <c r="A1045182" s="9"/>
      <c r="B1045182" s="9"/>
    </row>
    <row r="1045183" customHeight="1" spans="1:2">
      <c r="A1045183" s="9"/>
      <c r="B1045183" s="9"/>
    </row>
    <row r="1045184" customHeight="1" spans="1:2">
      <c r="A1045184" s="9"/>
      <c r="B1045184" s="9"/>
    </row>
    <row r="1045185" customHeight="1" spans="1:2">
      <c r="A1045185" s="9"/>
      <c r="B1045185" s="9"/>
    </row>
    <row r="1045186" customHeight="1" spans="1:2">
      <c r="A1045186" s="9"/>
      <c r="B1045186" s="9"/>
    </row>
    <row r="1045187" customHeight="1" spans="1:2">
      <c r="A1045187" s="9"/>
      <c r="B1045187" s="9"/>
    </row>
    <row r="1045188" customHeight="1" spans="1:2">
      <c r="A1045188" s="9"/>
      <c r="B1045188" s="9"/>
    </row>
    <row r="1045189" customHeight="1" spans="1:2">
      <c r="A1045189" s="9"/>
      <c r="B1045189" s="9"/>
    </row>
    <row r="1045190" customHeight="1" spans="1:2">
      <c r="A1045190" s="9"/>
      <c r="B1045190" s="9"/>
    </row>
    <row r="1045191" customHeight="1" spans="1:2">
      <c r="A1045191" s="9"/>
      <c r="B1045191" s="9"/>
    </row>
    <row r="1045192" customHeight="1" spans="1:2">
      <c r="A1045192" s="9"/>
      <c r="B1045192" s="9"/>
    </row>
    <row r="1045193" customHeight="1" spans="1:2">
      <c r="A1045193" s="9"/>
      <c r="B1045193" s="9"/>
    </row>
    <row r="1045194" customHeight="1" spans="1:2">
      <c r="A1045194" s="9"/>
      <c r="B1045194" s="9"/>
    </row>
    <row r="1045195" customHeight="1" spans="1:2">
      <c r="A1045195" s="9"/>
      <c r="B1045195" s="9"/>
    </row>
    <row r="1045196" customHeight="1" spans="1:2">
      <c r="A1045196" s="9"/>
      <c r="B1045196" s="9"/>
    </row>
    <row r="1045197" customHeight="1" spans="1:2">
      <c r="A1045197" s="9"/>
      <c r="B1045197" s="9"/>
    </row>
    <row r="1045198" customHeight="1" spans="1:2">
      <c r="A1045198" s="9"/>
      <c r="B1045198" s="9"/>
    </row>
    <row r="1045199" customHeight="1" spans="1:2">
      <c r="A1045199" s="9"/>
      <c r="B1045199" s="9"/>
    </row>
    <row r="1045200" customHeight="1" spans="1:2">
      <c r="A1045200" s="9"/>
      <c r="B1045200" s="9"/>
    </row>
    <row r="1045201" customHeight="1" spans="1:2">
      <c r="A1045201" s="9"/>
      <c r="B1045201" s="9"/>
    </row>
    <row r="1045202" customHeight="1" spans="1:2">
      <c r="A1045202" s="9"/>
      <c r="B1045202" s="9"/>
    </row>
    <row r="1045203" customHeight="1" spans="1:2">
      <c r="A1045203" s="9"/>
      <c r="B1045203" s="9"/>
    </row>
    <row r="1045204" customHeight="1" spans="1:2">
      <c r="A1045204" s="9"/>
      <c r="B1045204" s="9"/>
    </row>
    <row r="1045205" customHeight="1" spans="1:2">
      <c r="A1045205" s="9"/>
      <c r="B1045205" s="9"/>
    </row>
    <row r="1045206" customHeight="1" spans="1:2">
      <c r="A1045206" s="9"/>
      <c r="B1045206" s="9"/>
    </row>
    <row r="1045207" customHeight="1" spans="1:2">
      <c r="A1045207" s="9"/>
      <c r="B1045207" s="9"/>
    </row>
    <row r="1045208" customHeight="1" spans="1:2">
      <c r="A1045208" s="9"/>
      <c r="B1045208" s="9"/>
    </row>
    <row r="1045209" customHeight="1" spans="1:2">
      <c r="A1045209" s="9"/>
      <c r="B1045209" s="9"/>
    </row>
    <row r="1045210" customHeight="1" spans="1:2">
      <c r="A1045210" s="9"/>
      <c r="B1045210" s="9"/>
    </row>
    <row r="1045211" customHeight="1" spans="1:2">
      <c r="A1045211" s="9"/>
      <c r="B1045211" s="9"/>
    </row>
    <row r="1045212" customHeight="1" spans="1:2">
      <c r="A1045212" s="9"/>
      <c r="B1045212" s="9"/>
    </row>
    <row r="1045213" customHeight="1" spans="1:2">
      <c r="A1045213" s="9"/>
      <c r="B1045213" s="9"/>
    </row>
    <row r="1045214" customHeight="1" spans="1:2">
      <c r="A1045214" s="9"/>
      <c r="B1045214" s="9"/>
    </row>
    <row r="1045215" customHeight="1" spans="1:2">
      <c r="A1045215" s="9"/>
      <c r="B1045215" s="9"/>
    </row>
    <row r="1045216" customHeight="1" spans="1:2">
      <c r="A1045216" s="9"/>
      <c r="B1045216" s="9"/>
    </row>
    <row r="1045217" customHeight="1" spans="1:2">
      <c r="A1045217" s="9"/>
      <c r="B1045217" s="9"/>
    </row>
    <row r="1045218" customHeight="1" spans="1:2">
      <c r="A1045218" s="9"/>
      <c r="B1045218" s="9"/>
    </row>
    <row r="1045219" customHeight="1" spans="1:2">
      <c r="A1045219" s="9"/>
      <c r="B1045219" s="9"/>
    </row>
    <row r="1045220" customHeight="1" spans="1:2">
      <c r="A1045220" s="9"/>
      <c r="B1045220" s="9"/>
    </row>
    <row r="1045221" customHeight="1" spans="1:2">
      <c r="A1045221" s="9"/>
      <c r="B1045221" s="9"/>
    </row>
    <row r="1045222" customHeight="1" spans="1:2">
      <c r="A1045222" s="9"/>
      <c r="B1045222" s="9"/>
    </row>
    <row r="1045223" customHeight="1" spans="1:2">
      <c r="A1045223" s="9"/>
      <c r="B1045223" s="9"/>
    </row>
    <row r="1045224" customHeight="1" spans="1:2">
      <c r="A1045224" s="9"/>
      <c r="B1045224" s="9"/>
    </row>
    <row r="1045225" customHeight="1" spans="1:2">
      <c r="A1045225" s="9"/>
      <c r="B1045225" s="9"/>
    </row>
    <row r="1045226" customHeight="1" spans="1:2">
      <c r="A1045226" s="9"/>
      <c r="B1045226" s="9"/>
    </row>
    <row r="1045227" customHeight="1" spans="1:2">
      <c r="A1045227" s="9"/>
      <c r="B1045227" s="9"/>
    </row>
    <row r="1045228" customHeight="1" spans="1:2">
      <c r="A1045228" s="9"/>
      <c r="B1045228" s="9"/>
    </row>
    <row r="1045229" customHeight="1" spans="1:2">
      <c r="A1045229" s="9"/>
      <c r="B1045229" s="9"/>
    </row>
    <row r="1045230" customHeight="1" spans="1:2">
      <c r="A1045230" s="9"/>
      <c r="B1045230" s="9"/>
    </row>
    <row r="1045231" customHeight="1" spans="1:2">
      <c r="A1045231" s="9"/>
      <c r="B1045231" s="9"/>
    </row>
    <row r="1045232" customHeight="1" spans="1:2">
      <c r="A1045232" s="9"/>
      <c r="B1045232" s="9"/>
    </row>
    <row r="1045233" customHeight="1" spans="1:2">
      <c r="A1045233" s="9"/>
      <c r="B1045233" s="9"/>
    </row>
    <row r="1045234" customHeight="1" spans="1:2">
      <c r="A1045234" s="9"/>
      <c r="B1045234" s="9"/>
    </row>
    <row r="1045235" customHeight="1" spans="1:2">
      <c r="A1045235" s="9"/>
      <c r="B1045235" s="9"/>
    </row>
    <row r="1045236" customHeight="1" spans="1:2">
      <c r="A1045236" s="9"/>
      <c r="B1045236" s="9"/>
    </row>
    <row r="1045237" customHeight="1" spans="1:2">
      <c r="A1045237" s="9"/>
      <c r="B1045237" s="9"/>
    </row>
    <row r="1045238" customHeight="1" spans="1:2">
      <c r="A1045238" s="9"/>
      <c r="B1045238" s="9"/>
    </row>
    <row r="1045239" customHeight="1" spans="1:2">
      <c r="A1045239" s="9"/>
      <c r="B1045239" s="9"/>
    </row>
    <row r="1045240" customHeight="1" spans="1:2">
      <c r="A1045240" s="9"/>
      <c r="B1045240" s="9"/>
    </row>
    <row r="1045241" customHeight="1" spans="1:2">
      <c r="A1045241" s="9"/>
      <c r="B1045241" s="9"/>
    </row>
    <row r="1045242" customHeight="1" spans="1:2">
      <c r="A1045242" s="9"/>
      <c r="B1045242" s="9"/>
    </row>
    <row r="1045243" customHeight="1" spans="1:2">
      <c r="A1045243" s="9"/>
      <c r="B1045243" s="9"/>
    </row>
    <row r="1045244" customHeight="1" spans="1:2">
      <c r="A1045244" s="9"/>
      <c r="B1045244" s="9"/>
    </row>
    <row r="1045245" customHeight="1" spans="1:2">
      <c r="A1045245" s="9"/>
      <c r="B1045245" s="9"/>
    </row>
    <row r="1045246" customHeight="1" spans="1:2">
      <c r="A1045246" s="9"/>
      <c r="B1045246" s="9"/>
    </row>
    <row r="1045247" customHeight="1" spans="1:2">
      <c r="A1045247" s="9"/>
      <c r="B1045247" s="9"/>
    </row>
    <row r="1045248" customHeight="1" spans="1:2">
      <c r="A1045248" s="9"/>
      <c r="B1045248" s="9"/>
    </row>
    <row r="1045249" customHeight="1" spans="1:2">
      <c r="A1045249" s="9"/>
      <c r="B1045249" s="9"/>
    </row>
    <row r="1045250" customHeight="1" spans="1:2">
      <c r="A1045250" s="9"/>
      <c r="B1045250" s="9"/>
    </row>
    <row r="1045251" customHeight="1" spans="1:2">
      <c r="A1045251" s="9"/>
      <c r="B1045251" s="9"/>
    </row>
    <row r="1045252" customHeight="1" spans="1:2">
      <c r="A1045252" s="9"/>
      <c r="B1045252" s="9"/>
    </row>
    <row r="1045253" customHeight="1" spans="1:2">
      <c r="A1045253" s="9"/>
      <c r="B1045253" s="9"/>
    </row>
    <row r="1045254" customHeight="1" spans="1:2">
      <c r="A1045254" s="9"/>
      <c r="B1045254" s="9"/>
    </row>
    <row r="1045255" customHeight="1" spans="1:2">
      <c r="A1045255" s="9"/>
      <c r="B1045255" s="9"/>
    </row>
    <row r="1045256" customHeight="1" spans="1:2">
      <c r="A1045256" s="9"/>
      <c r="B1045256" s="9"/>
    </row>
    <row r="1045257" customHeight="1" spans="1:2">
      <c r="A1045257" s="9"/>
      <c r="B1045257" s="9"/>
    </row>
    <row r="1045258" customHeight="1" spans="1:2">
      <c r="A1045258" s="9"/>
      <c r="B1045258" s="9"/>
    </row>
    <row r="1045259" customHeight="1" spans="1:2">
      <c r="A1045259" s="9"/>
      <c r="B1045259" s="9"/>
    </row>
    <row r="1045260" customHeight="1" spans="1:2">
      <c r="A1045260" s="9"/>
      <c r="B1045260" s="9"/>
    </row>
    <row r="1045261" customHeight="1" spans="1:2">
      <c r="A1045261" s="9"/>
      <c r="B1045261" s="9"/>
    </row>
    <row r="1045262" customHeight="1" spans="1:2">
      <c r="A1045262" s="9"/>
      <c r="B1045262" s="9"/>
    </row>
    <row r="1045263" customHeight="1" spans="1:2">
      <c r="A1045263" s="9"/>
      <c r="B1045263" s="9"/>
    </row>
    <row r="1045264" customHeight="1" spans="1:2">
      <c r="A1045264" s="9"/>
      <c r="B1045264" s="9"/>
    </row>
    <row r="1045265" customHeight="1" spans="1:2">
      <c r="A1045265" s="9"/>
      <c r="B1045265" s="9"/>
    </row>
    <row r="1045266" customHeight="1" spans="1:2">
      <c r="A1045266" s="9"/>
      <c r="B1045266" s="9"/>
    </row>
    <row r="1045267" customHeight="1" spans="1:2">
      <c r="A1045267" s="9"/>
      <c r="B1045267" s="9"/>
    </row>
    <row r="1045268" customHeight="1" spans="1:2">
      <c r="A1045268" s="9"/>
      <c r="B1045268" s="9"/>
    </row>
    <row r="1045269" customHeight="1" spans="1:2">
      <c r="A1045269" s="9"/>
      <c r="B1045269" s="9"/>
    </row>
    <row r="1045270" customHeight="1" spans="1:2">
      <c r="A1045270" s="9"/>
      <c r="B1045270" s="9"/>
    </row>
    <row r="1045271" customHeight="1" spans="1:2">
      <c r="A1045271" s="9"/>
      <c r="B1045271" s="9"/>
    </row>
    <row r="1045272" customHeight="1" spans="1:2">
      <c r="A1045272" s="9"/>
      <c r="B1045272" s="9"/>
    </row>
    <row r="1045273" customHeight="1" spans="1:2">
      <c r="A1045273" s="9"/>
      <c r="B1045273" s="9"/>
    </row>
    <row r="1045274" customHeight="1" spans="1:2">
      <c r="A1045274" s="9"/>
      <c r="B1045274" s="9"/>
    </row>
    <row r="1045275" customHeight="1" spans="1:2">
      <c r="A1045275" s="9"/>
      <c r="B1045275" s="9"/>
    </row>
    <row r="1045276" customHeight="1" spans="1:2">
      <c r="A1045276" s="9"/>
      <c r="B1045276" s="9"/>
    </row>
    <row r="1045277" customHeight="1" spans="1:2">
      <c r="A1045277" s="9"/>
      <c r="B1045277" s="9"/>
    </row>
    <row r="1045278" customHeight="1" spans="1:2">
      <c r="A1045278" s="9"/>
      <c r="B1045278" s="9"/>
    </row>
    <row r="1045279" customHeight="1" spans="1:2">
      <c r="A1045279" s="9"/>
      <c r="B1045279" s="9"/>
    </row>
    <row r="1045280" customHeight="1" spans="1:2">
      <c r="A1045280" s="9"/>
      <c r="B1045280" s="9"/>
    </row>
    <row r="1045281" customHeight="1" spans="1:2">
      <c r="A1045281" s="9"/>
      <c r="B1045281" s="9"/>
    </row>
    <row r="1045282" customHeight="1" spans="1:2">
      <c r="A1045282" s="9"/>
      <c r="B1045282" s="9"/>
    </row>
    <row r="1045283" customHeight="1" spans="1:2">
      <c r="A1045283" s="9"/>
      <c r="B1045283" s="9"/>
    </row>
    <row r="1045284" customHeight="1" spans="1:2">
      <c r="A1045284" s="9"/>
      <c r="B1045284" s="9"/>
    </row>
    <row r="1045285" customHeight="1" spans="1:2">
      <c r="A1045285" s="9"/>
      <c r="B1045285" s="9"/>
    </row>
    <row r="1045286" customHeight="1" spans="1:2">
      <c r="A1045286" s="9"/>
      <c r="B1045286" s="9"/>
    </row>
    <row r="1045287" customHeight="1" spans="1:2">
      <c r="A1045287" s="9"/>
      <c r="B1045287" s="9"/>
    </row>
    <row r="1045288" customHeight="1" spans="1:2">
      <c r="A1045288" s="9"/>
      <c r="B1045288" s="9"/>
    </row>
    <row r="1045289" customHeight="1" spans="1:2">
      <c r="A1045289" s="9"/>
      <c r="B1045289" s="9"/>
    </row>
    <row r="1045290" customHeight="1" spans="1:2">
      <c r="A1045290" s="9"/>
      <c r="B1045290" s="9"/>
    </row>
    <row r="1045291" customHeight="1" spans="1:2">
      <c r="A1045291" s="9"/>
      <c r="B1045291" s="9"/>
    </row>
    <row r="1045292" customHeight="1" spans="1:2">
      <c r="A1045292" s="9"/>
      <c r="B1045292" s="9"/>
    </row>
    <row r="1045293" customHeight="1" spans="1:2">
      <c r="A1045293" s="9"/>
      <c r="B1045293" s="9"/>
    </row>
    <row r="1045294" customHeight="1" spans="1:2">
      <c r="A1045294" s="9"/>
      <c r="B1045294" s="9"/>
    </row>
    <row r="1045295" customHeight="1" spans="1:2">
      <c r="A1045295" s="9"/>
      <c r="B1045295" s="9"/>
    </row>
    <row r="1045296" customHeight="1" spans="1:2">
      <c r="A1045296" s="9"/>
      <c r="B1045296" s="9"/>
    </row>
    <row r="1045297" customHeight="1" spans="1:2">
      <c r="A1045297" s="9"/>
      <c r="B1045297" s="9"/>
    </row>
    <row r="1045298" customHeight="1" spans="1:2">
      <c r="A1045298" s="9"/>
      <c r="B1045298" s="9"/>
    </row>
    <row r="1045299" customHeight="1" spans="1:2">
      <c r="A1045299" s="9"/>
      <c r="B1045299" s="9"/>
    </row>
    <row r="1045300" customHeight="1" spans="1:2">
      <c r="A1045300" s="9"/>
      <c r="B1045300" s="9"/>
    </row>
    <row r="1045301" customHeight="1" spans="1:2">
      <c r="A1045301" s="9"/>
      <c r="B1045301" s="9"/>
    </row>
    <row r="1045302" customHeight="1" spans="1:2">
      <c r="A1045302" s="9"/>
      <c r="B1045302" s="9"/>
    </row>
    <row r="1045303" customHeight="1" spans="1:2">
      <c r="A1045303" s="9"/>
      <c r="B1045303" s="9"/>
    </row>
    <row r="1045304" customHeight="1" spans="1:2">
      <c r="A1045304" s="9"/>
      <c r="B1045304" s="9"/>
    </row>
    <row r="1045305" customHeight="1" spans="1:2">
      <c r="A1045305" s="9"/>
      <c r="B1045305" s="9"/>
    </row>
    <row r="1045306" customHeight="1" spans="1:2">
      <c r="A1045306" s="9"/>
      <c r="B1045306" s="9"/>
    </row>
    <row r="1045307" customHeight="1" spans="1:2">
      <c r="A1045307" s="9"/>
      <c r="B1045307" s="9"/>
    </row>
    <row r="1045308" customHeight="1" spans="1:2">
      <c r="A1045308" s="9"/>
      <c r="B1045308" s="9"/>
    </row>
    <row r="1045309" customHeight="1" spans="1:2">
      <c r="A1045309" s="9"/>
      <c r="B1045309" s="9"/>
    </row>
    <row r="1045310" customHeight="1" spans="1:2">
      <c r="A1045310" s="9"/>
      <c r="B1045310" s="9"/>
    </row>
    <row r="1045311" customHeight="1" spans="1:2">
      <c r="A1045311" s="9"/>
      <c r="B1045311" s="9"/>
    </row>
    <row r="1045312" customHeight="1" spans="1:2">
      <c r="A1045312" s="9"/>
      <c r="B1045312" s="9"/>
    </row>
    <row r="1045313" customHeight="1" spans="1:2">
      <c r="A1045313" s="9"/>
      <c r="B1045313" s="9"/>
    </row>
    <row r="1045314" customHeight="1" spans="1:2">
      <c r="A1045314" s="9"/>
      <c r="B1045314" s="9"/>
    </row>
    <row r="1045315" customHeight="1" spans="1:2">
      <c r="A1045315" s="9"/>
      <c r="B1045315" s="9"/>
    </row>
    <row r="1045316" customHeight="1" spans="1:2">
      <c r="A1045316" s="9"/>
      <c r="B1045316" s="9"/>
    </row>
    <row r="1045317" customHeight="1" spans="1:2">
      <c r="A1045317" s="9"/>
      <c r="B1045317" s="9"/>
    </row>
    <row r="1045318" customHeight="1" spans="1:2">
      <c r="A1045318" s="9"/>
      <c r="B1045318" s="9"/>
    </row>
    <row r="1045319" customHeight="1" spans="1:2">
      <c r="A1045319" s="9"/>
      <c r="B1045319" s="9"/>
    </row>
    <row r="1045320" customHeight="1" spans="1:2">
      <c r="A1045320" s="9"/>
      <c r="B1045320" s="9"/>
    </row>
    <row r="1045321" customHeight="1" spans="1:2">
      <c r="A1045321" s="9"/>
      <c r="B1045321" s="9"/>
    </row>
    <row r="1045322" customHeight="1" spans="1:2">
      <c r="A1045322" s="9"/>
      <c r="B1045322" s="9"/>
    </row>
    <row r="1045323" customHeight="1" spans="1:2">
      <c r="A1045323" s="9"/>
      <c r="B1045323" s="9"/>
    </row>
    <row r="1045324" customHeight="1" spans="1:2">
      <c r="A1045324" s="9"/>
      <c r="B1045324" s="9"/>
    </row>
    <row r="1045325" customHeight="1" spans="1:2">
      <c r="A1045325" s="9"/>
      <c r="B1045325" s="9"/>
    </row>
    <row r="1045326" customHeight="1" spans="1:2">
      <c r="A1045326" s="9"/>
      <c r="B1045326" s="9"/>
    </row>
    <row r="1045327" customHeight="1" spans="1:2">
      <c r="A1045327" s="9"/>
      <c r="B1045327" s="9"/>
    </row>
    <row r="1045328" customHeight="1" spans="1:2">
      <c r="A1045328" s="9"/>
      <c r="B1045328" s="9"/>
    </row>
    <row r="1045329" customHeight="1" spans="1:2">
      <c r="A1045329" s="9"/>
      <c r="B1045329" s="9"/>
    </row>
    <row r="1045330" customHeight="1" spans="1:2">
      <c r="A1045330" s="9"/>
      <c r="B1045330" s="9"/>
    </row>
    <row r="1045331" customHeight="1" spans="1:2">
      <c r="A1045331" s="9"/>
      <c r="B1045331" s="9"/>
    </row>
    <row r="1045332" customHeight="1" spans="1:2">
      <c r="A1045332" s="9"/>
      <c r="B1045332" s="9"/>
    </row>
    <row r="1045333" customHeight="1" spans="1:2">
      <c r="A1045333" s="9"/>
      <c r="B1045333" s="9"/>
    </row>
    <row r="1045334" customHeight="1" spans="1:2">
      <c r="A1045334" s="9"/>
      <c r="B1045334" s="9"/>
    </row>
    <row r="1045335" customHeight="1" spans="1:2">
      <c r="A1045335" s="9"/>
      <c r="B1045335" s="9"/>
    </row>
    <row r="1045336" customHeight="1" spans="1:2">
      <c r="A1045336" s="9"/>
      <c r="B1045336" s="9"/>
    </row>
    <row r="1045337" customHeight="1" spans="1:2">
      <c r="A1045337" s="9"/>
      <c r="B1045337" s="9"/>
    </row>
    <row r="1045338" customHeight="1" spans="1:2">
      <c r="A1045338" s="9"/>
      <c r="B1045338" s="9"/>
    </row>
    <row r="1045339" customHeight="1" spans="1:2">
      <c r="A1045339" s="9"/>
      <c r="B1045339" s="9"/>
    </row>
    <row r="1045340" customHeight="1" spans="1:2">
      <c r="A1045340" s="9"/>
      <c r="B1045340" s="9"/>
    </row>
    <row r="1045341" customHeight="1" spans="1:2">
      <c r="A1045341" s="9"/>
      <c r="B1045341" s="9"/>
    </row>
    <row r="1045342" customHeight="1" spans="1:2">
      <c r="A1045342" s="9"/>
      <c r="B1045342" s="9"/>
    </row>
    <row r="1045343" customHeight="1" spans="1:2">
      <c r="A1045343" s="9"/>
      <c r="B1045343" s="9"/>
    </row>
    <row r="1045344" customHeight="1" spans="1:2">
      <c r="A1045344" s="9"/>
      <c r="B1045344" s="9"/>
    </row>
    <row r="1045345" customHeight="1" spans="1:2">
      <c r="A1045345" s="9"/>
      <c r="B1045345" s="9"/>
    </row>
    <row r="1045346" customHeight="1" spans="1:2">
      <c r="A1045346" s="9"/>
      <c r="B1045346" s="9"/>
    </row>
    <row r="1045347" customHeight="1" spans="1:2">
      <c r="A1045347" s="9"/>
      <c r="B1045347" s="9"/>
    </row>
    <row r="1045348" customHeight="1" spans="1:2">
      <c r="A1045348" s="9"/>
      <c r="B1045348" s="9"/>
    </row>
    <row r="1045349" customHeight="1" spans="1:2">
      <c r="A1045349" s="9"/>
      <c r="B1045349" s="9"/>
    </row>
    <row r="1045350" customHeight="1" spans="1:2">
      <c r="A1045350" s="9"/>
      <c r="B1045350" s="9"/>
    </row>
    <row r="1045351" customHeight="1" spans="1:2">
      <c r="A1045351" s="9"/>
      <c r="B1045351" s="9"/>
    </row>
    <row r="1045352" customHeight="1" spans="1:2">
      <c r="A1045352" s="9"/>
      <c r="B1045352" s="9"/>
    </row>
    <row r="1045353" customHeight="1" spans="1:2">
      <c r="A1045353" s="9"/>
      <c r="B1045353" s="9"/>
    </row>
    <row r="1045354" customHeight="1" spans="1:2">
      <c r="A1045354" s="9"/>
      <c r="B1045354" s="9"/>
    </row>
    <row r="1045355" customHeight="1" spans="1:2">
      <c r="A1045355" s="9"/>
      <c r="B1045355" s="9"/>
    </row>
    <row r="1045356" customHeight="1" spans="1:2">
      <c r="A1045356" s="9"/>
      <c r="B1045356" s="9"/>
    </row>
    <row r="1045357" customHeight="1" spans="1:2">
      <c r="A1045357" s="9"/>
      <c r="B1045357" s="9"/>
    </row>
    <row r="1045358" customHeight="1" spans="1:2">
      <c r="A1045358" s="9"/>
      <c r="B1045358" s="9"/>
    </row>
    <row r="1045359" customHeight="1" spans="1:2">
      <c r="A1045359" s="9"/>
      <c r="B1045359" s="9"/>
    </row>
    <row r="1045360" customHeight="1" spans="1:2">
      <c r="A1045360" s="9"/>
      <c r="B1045360" s="9"/>
    </row>
    <row r="1045361" customHeight="1" spans="1:2">
      <c r="A1045361" s="9"/>
      <c r="B1045361" s="9"/>
    </row>
    <row r="1045362" customHeight="1" spans="1:2">
      <c r="A1045362" s="9"/>
      <c r="B1045362" s="9"/>
    </row>
    <row r="1045363" customHeight="1" spans="1:2">
      <c r="A1045363" s="9"/>
      <c r="B1045363" s="9"/>
    </row>
    <row r="1045364" customHeight="1" spans="1:2">
      <c r="A1045364" s="9"/>
      <c r="B1045364" s="9"/>
    </row>
    <row r="1045365" customHeight="1" spans="1:2">
      <c r="A1045365" s="9"/>
      <c r="B1045365" s="9"/>
    </row>
    <row r="1045366" customHeight="1" spans="1:2">
      <c r="A1045366" s="9"/>
      <c r="B1045366" s="9"/>
    </row>
    <row r="1045367" customHeight="1" spans="1:2">
      <c r="A1045367" s="9"/>
      <c r="B1045367" s="9"/>
    </row>
    <row r="1045368" customHeight="1" spans="1:2">
      <c r="A1045368" s="9"/>
      <c r="B1045368" s="9"/>
    </row>
    <row r="1045369" customHeight="1" spans="1:2">
      <c r="A1045369" s="9"/>
      <c r="B1045369" s="9"/>
    </row>
    <row r="1045370" customHeight="1" spans="1:2">
      <c r="A1045370" s="9"/>
      <c r="B1045370" s="9"/>
    </row>
    <row r="1045371" customHeight="1" spans="1:2">
      <c r="A1045371" s="9"/>
      <c r="B1045371" s="9"/>
    </row>
    <row r="1045372" customHeight="1" spans="1:2">
      <c r="A1045372" s="9"/>
      <c r="B1045372" s="9"/>
    </row>
    <row r="1045373" customHeight="1" spans="1:2">
      <c r="A1045373" s="9"/>
      <c r="B1045373" s="9"/>
    </row>
    <row r="1045374" customHeight="1" spans="1:2">
      <c r="A1045374" s="9"/>
      <c r="B1045374" s="9"/>
    </row>
    <row r="1045375" customHeight="1" spans="1:2">
      <c r="A1045375" s="9"/>
      <c r="B1045375" s="9"/>
    </row>
    <row r="1045376" customHeight="1" spans="1:2">
      <c r="A1045376" s="9"/>
      <c r="B1045376" s="9"/>
    </row>
    <row r="1045377" customHeight="1" spans="1:2">
      <c r="A1045377" s="9"/>
      <c r="B1045377" s="9"/>
    </row>
    <row r="1045378" customHeight="1" spans="1:2">
      <c r="A1045378" s="9"/>
      <c r="B1045378" s="9"/>
    </row>
    <row r="1045379" customHeight="1" spans="1:2">
      <c r="A1045379" s="9"/>
      <c r="B1045379" s="9"/>
    </row>
    <row r="1045380" customHeight="1" spans="1:2">
      <c r="A1045380" s="9"/>
      <c r="B1045380" s="9"/>
    </row>
    <row r="1045381" customHeight="1" spans="1:2">
      <c r="A1045381" s="9"/>
      <c r="B1045381" s="9"/>
    </row>
    <row r="1045382" customHeight="1" spans="1:2">
      <c r="A1045382" s="9"/>
      <c r="B1045382" s="9"/>
    </row>
    <row r="1045383" customHeight="1" spans="1:2">
      <c r="A1045383" s="9"/>
      <c r="B1045383" s="9"/>
    </row>
    <row r="1045384" customHeight="1" spans="1:2">
      <c r="A1045384" s="9"/>
      <c r="B1045384" s="9"/>
    </row>
    <row r="1045385" customHeight="1" spans="1:2">
      <c r="A1045385" s="9"/>
      <c r="B1045385" s="9"/>
    </row>
    <row r="1045386" customHeight="1" spans="1:2">
      <c r="A1045386" s="9"/>
      <c r="B1045386" s="9"/>
    </row>
    <row r="1045387" customHeight="1" spans="1:2">
      <c r="A1045387" s="9"/>
      <c r="B1045387" s="9"/>
    </row>
    <row r="1045388" customHeight="1" spans="1:2">
      <c r="A1045388" s="9"/>
      <c r="B1045388" s="9"/>
    </row>
    <row r="1045389" customHeight="1" spans="1:2">
      <c r="A1045389" s="9"/>
      <c r="B1045389" s="9"/>
    </row>
    <row r="1045390" customHeight="1" spans="1:2">
      <c r="A1045390" s="9"/>
      <c r="B1045390" s="9"/>
    </row>
    <row r="1045391" customHeight="1" spans="1:2">
      <c r="A1045391" s="9"/>
      <c r="B1045391" s="9"/>
    </row>
    <row r="1045392" customHeight="1" spans="1:2">
      <c r="A1045392" s="9"/>
      <c r="B1045392" s="9"/>
    </row>
    <row r="1045393" customHeight="1" spans="1:2">
      <c r="A1045393" s="9"/>
      <c r="B1045393" s="9"/>
    </row>
    <row r="1045394" customHeight="1" spans="1:2">
      <c r="A1045394" s="9"/>
      <c r="B1045394" s="9"/>
    </row>
    <row r="1045395" customHeight="1" spans="1:2">
      <c r="A1045395" s="9"/>
      <c r="B1045395" s="9"/>
    </row>
    <row r="1045396" customHeight="1" spans="1:2">
      <c r="A1045396" s="9"/>
      <c r="B1045396" s="9"/>
    </row>
    <row r="1045397" customHeight="1" spans="1:2">
      <c r="A1045397" s="9"/>
      <c r="B1045397" s="9"/>
    </row>
    <row r="1045398" customHeight="1" spans="1:2">
      <c r="A1045398" s="9"/>
      <c r="B1045398" s="9"/>
    </row>
    <row r="1045399" customHeight="1" spans="1:2">
      <c r="A1045399" s="9"/>
      <c r="B1045399" s="9"/>
    </row>
    <row r="1045400" customHeight="1" spans="1:2">
      <c r="A1045400" s="9"/>
      <c r="B1045400" s="9"/>
    </row>
    <row r="1045401" customHeight="1" spans="1:2">
      <c r="A1045401" s="9"/>
      <c r="B1045401" s="9"/>
    </row>
    <row r="1045402" customHeight="1" spans="1:2">
      <c r="A1045402" s="9"/>
      <c r="B1045402" s="9"/>
    </row>
    <row r="1045403" customHeight="1" spans="1:2">
      <c r="A1045403" s="9"/>
      <c r="B1045403" s="9"/>
    </row>
    <row r="1045404" customHeight="1" spans="1:2">
      <c r="A1045404" s="9"/>
      <c r="B1045404" s="9"/>
    </row>
    <row r="1045405" customHeight="1" spans="1:2">
      <c r="A1045405" s="9"/>
      <c r="B1045405" s="9"/>
    </row>
    <row r="1045406" customHeight="1" spans="1:2">
      <c r="A1045406" s="9"/>
      <c r="B1045406" s="9"/>
    </row>
    <row r="1045407" customHeight="1" spans="1:2">
      <c r="A1045407" s="9"/>
      <c r="B1045407" s="9"/>
    </row>
    <row r="1045408" customHeight="1" spans="1:2">
      <c r="A1045408" s="9"/>
      <c r="B1045408" s="9"/>
    </row>
    <row r="1045409" customHeight="1" spans="1:2">
      <c r="A1045409" s="9"/>
      <c r="B1045409" s="9"/>
    </row>
    <row r="1045410" customHeight="1" spans="1:2">
      <c r="A1045410" s="9"/>
      <c r="B1045410" s="9"/>
    </row>
    <row r="1045411" customHeight="1" spans="1:2">
      <c r="A1045411" s="9"/>
      <c r="B1045411" s="9"/>
    </row>
    <row r="1045412" customHeight="1" spans="1:2">
      <c r="A1045412" s="9"/>
      <c r="B1045412" s="9"/>
    </row>
    <row r="1045413" customHeight="1" spans="1:2">
      <c r="A1045413" s="9"/>
      <c r="B1045413" s="9"/>
    </row>
    <row r="1045414" customHeight="1" spans="1:2">
      <c r="A1045414" s="9"/>
      <c r="B1045414" s="9"/>
    </row>
    <row r="1045415" customHeight="1" spans="1:2">
      <c r="A1045415" s="9"/>
      <c r="B1045415" s="9"/>
    </row>
    <row r="1045416" customHeight="1" spans="1:2">
      <c r="A1045416" s="9"/>
      <c r="B1045416" s="9"/>
    </row>
    <row r="1045417" customHeight="1" spans="1:2">
      <c r="A1045417" s="9"/>
      <c r="B1045417" s="9"/>
    </row>
    <row r="1045418" customHeight="1" spans="1:2">
      <c r="A1045418" s="9"/>
      <c r="B1045418" s="9"/>
    </row>
    <row r="1045419" customHeight="1" spans="1:2">
      <c r="A1045419" s="9"/>
      <c r="B1045419" s="9"/>
    </row>
    <row r="1045420" customHeight="1" spans="1:2">
      <c r="A1045420" s="9"/>
      <c r="B1045420" s="9"/>
    </row>
    <row r="1045421" customHeight="1" spans="1:2">
      <c r="A1045421" s="9"/>
      <c r="B1045421" s="9"/>
    </row>
    <row r="1045422" customHeight="1" spans="1:2">
      <c r="A1045422" s="9"/>
      <c r="B1045422" s="9"/>
    </row>
    <row r="1045423" customHeight="1" spans="1:2">
      <c r="A1045423" s="9"/>
      <c r="B1045423" s="9"/>
    </row>
    <row r="1045424" customHeight="1" spans="1:2">
      <c r="A1045424" s="9"/>
      <c r="B1045424" s="9"/>
    </row>
    <row r="1045425" customHeight="1" spans="1:2">
      <c r="A1045425" s="9"/>
      <c r="B1045425" s="9"/>
    </row>
    <row r="1045426" customHeight="1" spans="1:2">
      <c r="A1045426" s="9"/>
      <c r="B1045426" s="9"/>
    </row>
    <row r="1045427" customHeight="1" spans="1:2">
      <c r="A1045427" s="9"/>
      <c r="B1045427" s="9"/>
    </row>
    <row r="1045428" customHeight="1" spans="1:2">
      <c r="A1045428" s="9"/>
      <c r="B1045428" s="9"/>
    </row>
    <row r="1045429" customHeight="1" spans="1:2">
      <c r="A1045429" s="9"/>
      <c r="B1045429" s="9"/>
    </row>
    <row r="1045430" customHeight="1" spans="1:2">
      <c r="A1045430" s="9"/>
      <c r="B1045430" s="9"/>
    </row>
    <row r="1045431" customHeight="1" spans="1:2">
      <c r="A1045431" s="9"/>
      <c r="B1045431" s="9"/>
    </row>
    <row r="1045432" customHeight="1" spans="1:2">
      <c r="A1045432" s="9"/>
      <c r="B1045432" s="9"/>
    </row>
    <row r="1045433" customHeight="1" spans="1:2">
      <c r="A1045433" s="9"/>
      <c r="B1045433" s="9"/>
    </row>
    <row r="1045434" customHeight="1" spans="1:2">
      <c r="A1045434" s="9"/>
      <c r="B1045434" s="9"/>
    </row>
    <row r="1045435" customHeight="1" spans="1:2">
      <c r="A1045435" s="9"/>
      <c r="B1045435" s="9"/>
    </row>
    <row r="1045436" customHeight="1" spans="1:2">
      <c r="A1045436" s="9"/>
      <c r="B1045436" s="9"/>
    </row>
    <row r="1045437" customHeight="1" spans="1:2">
      <c r="A1045437" s="9"/>
      <c r="B1045437" s="9"/>
    </row>
    <row r="1045438" customHeight="1" spans="1:2">
      <c r="A1045438" s="9"/>
      <c r="B1045438" s="9"/>
    </row>
    <row r="1045439" customHeight="1" spans="1:2">
      <c r="A1045439" s="9"/>
      <c r="B1045439" s="9"/>
    </row>
    <row r="1045440" customHeight="1" spans="1:2">
      <c r="A1045440" s="9"/>
      <c r="B1045440" s="9"/>
    </row>
    <row r="1045441" customHeight="1" spans="1:2">
      <c r="A1045441" s="9"/>
      <c r="B1045441" s="9"/>
    </row>
    <row r="1045442" customHeight="1" spans="1:2">
      <c r="A1045442" s="9"/>
      <c r="B1045442" s="9"/>
    </row>
    <row r="1045443" customHeight="1" spans="1:2">
      <c r="A1045443" s="9"/>
      <c r="B1045443" s="9"/>
    </row>
    <row r="1045444" customHeight="1" spans="1:2">
      <c r="A1045444" s="9"/>
      <c r="B1045444" s="9"/>
    </row>
    <row r="1045445" customHeight="1" spans="1:2">
      <c r="A1045445" s="9"/>
      <c r="B1045445" s="9"/>
    </row>
    <row r="1045446" customHeight="1" spans="1:2">
      <c r="A1045446" s="9"/>
      <c r="B1045446" s="9"/>
    </row>
    <row r="1045447" customHeight="1" spans="1:2">
      <c r="A1045447" s="9"/>
      <c r="B1045447" s="9"/>
    </row>
    <row r="1045448" customHeight="1" spans="1:2">
      <c r="A1045448" s="9"/>
      <c r="B1045448" s="9"/>
    </row>
    <row r="1045449" customHeight="1" spans="1:2">
      <c r="A1045449" s="9"/>
      <c r="B1045449" s="9"/>
    </row>
    <row r="1045450" customHeight="1" spans="1:2">
      <c r="A1045450" s="9"/>
      <c r="B1045450" s="9"/>
    </row>
    <row r="1045451" customHeight="1" spans="1:2">
      <c r="A1045451" s="9"/>
      <c r="B1045451" s="9"/>
    </row>
    <row r="1045452" customHeight="1" spans="1:2">
      <c r="A1045452" s="9"/>
      <c r="B1045452" s="9"/>
    </row>
    <row r="1045453" customHeight="1" spans="1:2">
      <c r="A1045453" s="9"/>
      <c r="B1045453" s="9"/>
    </row>
    <row r="1045454" customHeight="1" spans="1:2">
      <c r="A1045454" s="9"/>
      <c r="B1045454" s="9"/>
    </row>
    <row r="1045455" customHeight="1" spans="1:2">
      <c r="A1045455" s="9"/>
      <c r="B1045455" s="9"/>
    </row>
    <row r="1045456" customHeight="1" spans="1:2">
      <c r="A1045456" s="9"/>
      <c r="B1045456" s="9"/>
    </row>
    <row r="1045457" customHeight="1" spans="1:2">
      <c r="A1045457" s="9"/>
      <c r="B1045457" s="9"/>
    </row>
    <row r="1045458" customHeight="1" spans="1:2">
      <c r="A1045458" s="9"/>
      <c r="B1045458" s="9"/>
    </row>
    <row r="1045459" customHeight="1" spans="1:2">
      <c r="A1045459" s="9"/>
      <c r="B1045459" s="9"/>
    </row>
    <row r="1045460" customHeight="1" spans="1:2">
      <c r="A1045460" s="9"/>
      <c r="B1045460" s="9"/>
    </row>
    <row r="1045461" customHeight="1" spans="1:2">
      <c r="A1045461" s="9"/>
      <c r="B1045461" s="9"/>
    </row>
    <row r="1045462" customHeight="1" spans="1:2">
      <c r="A1045462" s="9"/>
      <c r="B1045462" s="9"/>
    </row>
    <row r="1045463" customHeight="1" spans="1:2">
      <c r="A1045463" s="9"/>
      <c r="B1045463" s="9"/>
    </row>
    <row r="1045464" customHeight="1" spans="1:2">
      <c r="A1045464" s="9"/>
      <c r="B1045464" s="9"/>
    </row>
    <row r="1045465" customHeight="1" spans="1:2">
      <c r="A1045465" s="9"/>
      <c r="B1045465" s="9"/>
    </row>
    <row r="1045466" customHeight="1" spans="1:2">
      <c r="A1045466" s="9"/>
      <c r="B1045466" s="9"/>
    </row>
    <row r="1045467" customHeight="1" spans="1:2">
      <c r="A1045467" s="9"/>
      <c r="B1045467" s="9"/>
    </row>
    <row r="1045468" customHeight="1" spans="1:2">
      <c r="A1045468" s="9"/>
      <c r="B1045468" s="9"/>
    </row>
    <row r="1045469" customHeight="1" spans="1:2">
      <c r="A1045469" s="9"/>
      <c r="B1045469" s="9"/>
    </row>
    <row r="1045470" customHeight="1" spans="1:2">
      <c r="A1045470" s="9"/>
      <c r="B1045470" s="9"/>
    </row>
    <row r="1045471" customHeight="1" spans="1:2">
      <c r="A1045471" s="9"/>
      <c r="B1045471" s="9"/>
    </row>
    <row r="1045472" customHeight="1" spans="1:2">
      <c r="A1045472" s="9"/>
      <c r="B1045472" s="9"/>
    </row>
    <row r="1045473" customHeight="1" spans="1:2">
      <c r="A1045473" s="9"/>
      <c r="B1045473" s="9"/>
    </row>
    <row r="1045474" customHeight="1" spans="1:2">
      <c r="A1045474" s="9"/>
      <c r="B1045474" s="9"/>
    </row>
    <row r="1045475" customHeight="1" spans="1:2">
      <c r="A1045475" s="9"/>
      <c r="B1045475" s="9"/>
    </row>
    <row r="1045476" customHeight="1" spans="1:2">
      <c r="A1045476" s="9"/>
      <c r="B1045476" s="9"/>
    </row>
    <row r="1045477" customHeight="1" spans="1:2">
      <c r="A1045477" s="9"/>
      <c r="B1045477" s="9"/>
    </row>
    <row r="1045478" customHeight="1" spans="1:2">
      <c r="A1045478" s="9"/>
      <c r="B1045478" s="9"/>
    </row>
    <row r="1045479" customHeight="1" spans="1:2">
      <c r="A1045479" s="9"/>
      <c r="B1045479" s="9"/>
    </row>
    <row r="1045480" customHeight="1" spans="1:2">
      <c r="A1045480" s="9"/>
      <c r="B1045480" s="9"/>
    </row>
    <row r="1045481" customHeight="1" spans="1:2">
      <c r="A1045481" s="9"/>
      <c r="B1045481" s="9"/>
    </row>
    <row r="1045482" customHeight="1" spans="1:2">
      <c r="A1045482" s="9"/>
      <c r="B1045482" s="9"/>
    </row>
    <row r="1045483" customHeight="1" spans="1:2">
      <c r="A1045483" s="9"/>
      <c r="B1045483" s="9"/>
    </row>
    <row r="1045484" customHeight="1" spans="1:2">
      <c r="A1045484" s="9"/>
      <c r="B1045484" s="9"/>
    </row>
    <row r="1045485" customHeight="1" spans="1:2">
      <c r="A1045485" s="9"/>
      <c r="B1045485" s="9"/>
    </row>
    <row r="1045486" customHeight="1" spans="1:2">
      <c r="A1045486" s="9"/>
      <c r="B1045486" s="9"/>
    </row>
    <row r="1045487" customHeight="1" spans="1:2">
      <c r="A1045487" s="9"/>
      <c r="B1045487" s="9"/>
    </row>
    <row r="1045488" customHeight="1" spans="1:2">
      <c r="A1045488" s="9"/>
      <c r="B1045488" s="9"/>
    </row>
    <row r="1045489" customHeight="1" spans="1:2">
      <c r="A1045489" s="9"/>
      <c r="B1045489" s="9"/>
    </row>
    <row r="1045490" customHeight="1" spans="1:2">
      <c r="A1045490" s="9"/>
      <c r="B1045490" s="9"/>
    </row>
    <row r="1045491" customHeight="1" spans="1:2">
      <c r="A1045491" s="9"/>
      <c r="B1045491" s="9"/>
    </row>
    <row r="1045492" customHeight="1" spans="1:2">
      <c r="A1045492" s="9"/>
      <c r="B1045492" s="9"/>
    </row>
    <row r="1045493" customHeight="1" spans="1:2">
      <c r="A1045493" s="9"/>
      <c r="B1045493" s="9"/>
    </row>
    <row r="1045494" customHeight="1" spans="1:2">
      <c r="A1045494" s="9"/>
      <c r="B1045494" s="9"/>
    </row>
    <row r="1045495" customHeight="1" spans="1:2">
      <c r="A1045495" s="9"/>
      <c r="B1045495" s="9"/>
    </row>
    <row r="1045496" customHeight="1" spans="1:2">
      <c r="A1045496" s="9"/>
      <c r="B1045496" s="9"/>
    </row>
    <row r="1045497" customHeight="1" spans="1:2">
      <c r="A1045497" s="9"/>
      <c r="B1045497" s="9"/>
    </row>
    <row r="1045498" customHeight="1" spans="1:2">
      <c r="A1045498" s="9"/>
      <c r="B1045498" s="9"/>
    </row>
    <row r="1045499" customHeight="1" spans="1:2">
      <c r="A1045499" s="9"/>
      <c r="B1045499" s="9"/>
    </row>
    <row r="1045500" customHeight="1" spans="1:2">
      <c r="A1045500" s="9"/>
      <c r="B1045500" s="9"/>
    </row>
    <row r="1045501" customHeight="1" spans="1:2">
      <c r="A1045501" s="9"/>
      <c r="B1045501" s="9"/>
    </row>
    <row r="1045502" customHeight="1" spans="1:2">
      <c r="A1045502" s="9"/>
      <c r="B1045502" s="9"/>
    </row>
    <row r="1045503" customHeight="1" spans="1:2">
      <c r="A1045503" s="9"/>
      <c r="B1045503" s="9"/>
    </row>
    <row r="1045504" customHeight="1" spans="1:2">
      <c r="A1045504" s="9"/>
      <c r="B1045504" s="9"/>
    </row>
    <row r="1045505" customHeight="1" spans="1:2">
      <c r="A1045505" s="9"/>
      <c r="B1045505" s="9"/>
    </row>
    <row r="1045506" customHeight="1" spans="1:2">
      <c r="A1045506" s="9"/>
      <c r="B1045506" s="9"/>
    </row>
    <row r="1045507" customHeight="1" spans="1:2">
      <c r="A1045507" s="9"/>
      <c r="B1045507" s="9"/>
    </row>
    <row r="1045508" customHeight="1" spans="1:2">
      <c r="A1045508" s="9"/>
      <c r="B1045508" s="9"/>
    </row>
    <row r="1045509" customHeight="1" spans="1:2">
      <c r="A1045509" s="9"/>
      <c r="B1045509" s="9"/>
    </row>
    <row r="1045510" customHeight="1" spans="1:2">
      <c r="A1045510" s="9"/>
      <c r="B1045510" s="9"/>
    </row>
    <row r="1045511" customHeight="1" spans="1:2">
      <c r="A1045511" s="9"/>
      <c r="B1045511" s="9"/>
    </row>
    <row r="1045512" customHeight="1" spans="1:2">
      <c r="A1045512" s="9"/>
      <c r="B1045512" s="9"/>
    </row>
    <row r="1045513" customHeight="1" spans="1:2">
      <c r="A1045513" s="9"/>
      <c r="B1045513" s="9"/>
    </row>
    <row r="1045514" customHeight="1" spans="1:2">
      <c r="A1045514" s="9"/>
      <c r="B1045514" s="9"/>
    </row>
    <row r="1045515" customHeight="1" spans="1:2">
      <c r="A1045515" s="9"/>
      <c r="B1045515" s="9"/>
    </row>
    <row r="1045516" customHeight="1" spans="1:2">
      <c r="A1045516" s="9"/>
      <c r="B1045516" s="9"/>
    </row>
    <row r="1045517" customHeight="1" spans="1:2">
      <c r="A1045517" s="9"/>
      <c r="B1045517" s="9"/>
    </row>
    <row r="1045518" customHeight="1" spans="1:2">
      <c r="A1045518" s="9"/>
      <c r="B1045518" s="9"/>
    </row>
    <row r="1045519" customHeight="1" spans="1:2">
      <c r="A1045519" s="9"/>
      <c r="B1045519" s="9"/>
    </row>
    <row r="1045520" customHeight="1" spans="1:2">
      <c r="A1045520" s="9"/>
      <c r="B1045520" s="9"/>
    </row>
    <row r="1045521" customHeight="1" spans="1:2">
      <c r="A1045521" s="9"/>
      <c r="B1045521" s="9"/>
    </row>
    <row r="1045522" customHeight="1" spans="1:2">
      <c r="A1045522" s="9"/>
      <c r="B1045522" s="9"/>
    </row>
    <row r="1045523" customHeight="1" spans="1:2">
      <c r="A1045523" s="9"/>
      <c r="B1045523" s="9"/>
    </row>
    <row r="1045524" customHeight="1" spans="1:2">
      <c r="A1045524" s="9"/>
      <c r="B1045524" s="9"/>
    </row>
    <row r="1045525" customHeight="1" spans="1:2">
      <c r="A1045525" s="9"/>
      <c r="B1045525" s="9"/>
    </row>
    <row r="1045526" customHeight="1" spans="1:2">
      <c r="A1045526" s="9"/>
      <c r="B1045526" s="9"/>
    </row>
    <row r="1045527" customHeight="1" spans="1:2">
      <c r="A1045527" s="9"/>
      <c r="B1045527" s="9"/>
    </row>
    <row r="1045528" customHeight="1" spans="1:2">
      <c r="A1045528" s="9"/>
      <c r="B1045528" s="9"/>
    </row>
    <row r="1045529" customHeight="1" spans="1:2">
      <c r="A1045529" s="9"/>
      <c r="B1045529" s="9"/>
    </row>
    <row r="1045530" customHeight="1" spans="1:2">
      <c r="A1045530" s="9"/>
      <c r="B1045530" s="9"/>
    </row>
    <row r="1045531" customHeight="1" spans="1:2">
      <c r="A1045531" s="9"/>
      <c r="B1045531" s="9"/>
    </row>
    <row r="1045532" customHeight="1" spans="1:2">
      <c r="A1045532" s="9"/>
      <c r="B1045532" s="9"/>
    </row>
    <row r="1045533" customHeight="1" spans="1:2">
      <c r="A1045533" s="9"/>
      <c r="B1045533" s="9"/>
    </row>
    <row r="1045534" customHeight="1" spans="1:2">
      <c r="A1045534" s="9"/>
      <c r="B1045534" s="9"/>
    </row>
    <row r="1045535" customHeight="1" spans="1:2">
      <c r="A1045535" s="9"/>
      <c r="B1045535" s="9"/>
    </row>
    <row r="1045536" customHeight="1" spans="1:2">
      <c r="A1045536" s="9"/>
      <c r="B1045536" s="9"/>
    </row>
    <row r="1045537" customHeight="1" spans="1:2">
      <c r="A1045537" s="9"/>
      <c r="B1045537" s="9"/>
    </row>
    <row r="1045538" customHeight="1" spans="1:2">
      <c r="A1045538" s="9"/>
      <c r="B1045538" s="9"/>
    </row>
    <row r="1045539" customHeight="1" spans="1:2">
      <c r="A1045539" s="9"/>
      <c r="B1045539" s="9"/>
    </row>
    <row r="1045540" customHeight="1" spans="1:2">
      <c r="A1045540" s="9"/>
      <c r="B1045540" s="9"/>
    </row>
    <row r="1045541" customHeight="1" spans="1:2">
      <c r="A1045541" s="9"/>
      <c r="B1045541" s="9"/>
    </row>
    <row r="1045542" customHeight="1" spans="1:2">
      <c r="A1045542" s="9"/>
      <c r="B1045542" s="9"/>
    </row>
    <row r="1045543" customHeight="1" spans="1:2">
      <c r="A1045543" s="9"/>
      <c r="B1045543" s="9"/>
    </row>
    <row r="1045544" customHeight="1" spans="1:2">
      <c r="A1045544" s="9"/>
      <c r="B1045544" s="9"/>
    </row>
    <row r="1045545" customHeight="1" spans="1:2">
      <c r="A1045545" s="9"/>
      <c r="B1045545" s="9"/>
    </row>
    <row r="1045546" customHeight="1" spans="1:2">
      <c r="A1045546" s="9"/>
      <c r="B1045546" s="9"/>
    </row>
    <row r="1045547" customHeight="1" spans="1:2">
      <c r="A1045547" s="9"/>
      <c r="B1045547" s="9"/>
    </row>
    <row r="1045548" customHeight="1" spans="1:2">
      <c r="A1045548" s="9"/>
      <c r="B1045548" s="9"/>
    </row>
    <row r="1045549" customHeight="1" spans="1:2">
      <c r="A1045549" s="9"/>
      <c r="B1045549" s="9"/>
    </row>
    <row r="1045550" customHeight="1" spans="1:2">
      <c r="A1045550" s="9"/>
      <c r="B1045550" s="9"/>
    </row>
    <row r="1045551" customHeight="1" spans="1:2">
      <c r="A1045551" s="9"/>
      <c r="B1045551" s="9"/>
    </row>
    <row r="1045552" customHeight="1" spans="1:2">
      <c r="A1045552" s="9"/>
      <c r="B1045552" s="9"/>
    </row>
    <row r="1045553" customHeight="1" spans="1:2">
      <c r="A1045553" s="9"/>
      <c r="B1045553" s="9"/>
    </row>
    <row r="1045554" customHeight="1" spans="1:2">
      <c r="A1045554" s="9"/>
      <c r="B1045554" s="9"/>
    </row>
    <row r="1045555" customHeight="1" spans="1:2">
      <c r="A1045555" s="9"/>
      <c r="B1045555" s="9"/>
    </row>
    <row r="1045556" customHeight="1" spans="1:2">
      <c r="A1045556" s="9"/>
      <c r="B1045556" s="9"/>
    </row>
    <row r="1045557" customHeight="1" spans="1:2">
      <c r="A1045557" s="9"/>
      <c r="B1045557" s="9"/>
    </row>
    <row r="1045558" customHeight="1" spans="1:2">
      <c r="A1045558" s="9"/>
      <c r="B1045558" s="9"/>
    </row>
    <row r="1045559" customHeight="1" spans="1:2">
      <c r="A1045559" s="9"/>
      <c r="B1045559" s="9"/>
    </row>
    <row r="1045560" customHeight="1" spans="1:2">
      <c r="A1045560" s="9"/>
      <c r="B1045560" s="9"/>
    </row>
    <row r="1045561" customHeight="1" spans="1:2">
      <c r="A1045561" s="9"/>
      <c r="B1045561" s="9"/>
    </row>
    <row r="1045562" customHeight="1" spans="1:2">
      <c r="A1045562" s="9"/>
      <c r="B1045562" s="9"/>
    </row>
    <row r="1045563" customHeight="1" spans="1:2">
      <c r="A1045563" s="9"/>
      <c r="B1045563" s="9"/>
    </row>
    <row r="1045564" customHeight="1" spans="1:2">
      <c r="A1045564" s="9"/>
      <c r="B1045564" s="9"/>
    </row>
    <row r="1045565" customHeight="1" spans="1:2">
      <c r="A1045565" s="9"/>
      <c r="B1045565" s="9"/>
    </row>
    <row r="1045566" customHeight="1" spans="1:2">
      <c r="A1045566" s="9"/>
      <c r="B1045566" s="9"/>
    </row>
    <row r="1045567" customHeight="1" spans="1:2">
      <c r="A1045567" s="9"/>
      <c r="B1045567" s="9"/>
    </row>
    <row r="1045568" customHeight="1" spans="1:2">
      <c r="A1045568" s="9"/>
      <c r="B1045568" s="9"/>
    </row>
    <row r="1045569" customHeight="1" spans="1:2">
      <c r="A1045569" s="9"/>
      <c r="B1045569" s="9"/>
    </row>
    <row r="1045570" customHeight="1" spans="1:2">
      <c r="A1045570" s="9"/>
      <c r="B1045570" s="9"/>
    </row>
    <row r="1045571" customHeight="1" spans="1:2">
      <c r="A1045571" s="9"/>
      <c r="B1045571" s="9"/>
    </row>
    <row r="1045572" customHeight="1" spans="1:2">
      <c r="A1045572" s="9"/>
      <c r="B1045572" s="9"/>
    </row>
    <row r="1045573" customHeight="1" spans="1:2">
      <c r="A1045573" s="9"/>
      <c r="B1045573" s="9"/>
    </row>
    <row r="1045574" customHeight="1" spans="1:2">
      <c r="A1045574" s="9"/>
      <c r="B1045574" s="9"/>
    </row>
    <row r="1045575" customHeight="1" spans="1:2">
      <c r="A1045575" s="9"/>
      <c r="B1045575" s="9"/>
    </row>
    <row r="1045576" customHeight="1" spans="1:2">
      <c r="A1045576" s="9"/>
      <c r="B1045576" s="9"/>
    </row>
    <row r="1045577" customHeight="1" spans="1:2">
      <c r="A1045577" s="9"/>
      <c r="B1045577" s="9"/>
    </row>
    <row r="1045578" customHeight="1" spans="1:2">
      <c r="A1045578" s="9"/>
      <c r="B1045578" s="9"/>
    </row>
    <row r="1045579" customHeight="1" spans="1:2">
      <c r="A1045579" s="9"/>
      <c r="B1045579" s="9"/>
    </row>
    <row r="1045580" customHeight="1" spans="1:2">
      <c r="A1045580" s="9"/>
      <c r="B1045580" s="9"/>
    </row>
    <row r="1045581" customHeight="1" spans="1:2">
      <c r="A1045581" s="9"/>
      <c r="B1045581" s="9"/>
    </row>
    <row r="1045582" customHeight="1" spans="1:2">
      <c r="A1045582" s="9"/>
      <c r="B1045582" s="9"/>
    </row>
    <row r="1045583" customHeight="1" spans="1:2">
      <c r="A1045583" s="9"/>
      <c r="B1045583" s="9"/>
    </row>
    <row r="1045584" customHeight="1" spans="1:2">
      <c r="A1045584" s="9"/>
      <c r="B1045584" s="9"/>
    </row>
    <row r="1045585" customHeight="1" spans="1:2">
      <c r="A1045585" s="9"/>
      <c r="B1045585" s="9"/>
    </row>
    <row r="1045586" customHeight="1" spans="1:2">
      <c r="A1045586" s="9"/>
      <c r="B1045586" s="9"/>
    </row>
    <row r="1045587" customHeight="1" spans="1:2">
      <c r="A1045587" s="9"/>
      <c r="B1045587" s="9"/>
    </row>
    <row r="1045588" customHeight="1" spans="1:2">
      <c r="A1045588" s="9"/>
      <c r="B1045588" s="9"/>
    </row>
    <row r="1045589" customHeight="1" spans="1:2">
      <c r="A1045589" s="9"/>
      <c r="B1045589" s="9"/>
    </row>
    <row r="1045590" customHeight="1" spans="1:2">
      <c r="A1045590" s="9"/>
      <c r="B1045590" s="9"/>
    </row>
    <row r="1045591" customHeight="1" spans="1:2">
      <c r="A1045591" s="9"/>
      <c r="B1045591" s="9"/>
    </row>
    <row r="1045592" customHeight="1" spans="1:2">
      <c r="A1045592" s="9"/>
      <c r="B1045592" s="9"/>
    </row>
    <row r="1045593" customHeight="1" spans="1:2">
      <c r="A1045593" s="9"/>
      <c r="B1045593" s="9"/>
    </row>
    <row r="1045594" customHeight="1" spans="1:2">
      <c r="A1045594" s="9"/>
      <c r="B1045594" s="9"/>
    </row>
    <row r="1045595" customHeight="1" spans="1:2">
      <c r="A1045595" s="9"/>
      <c r="B1045595" s="9"/>
    </row>
    <row r="1045596" customHeight="1" spans="1:2">
      <c r="A1045596" s="9"/>
      <c r="B1045596" s="9"/>
    </row>
    <row r="1045597" customHeight="1" spans="1:2">
      <c r="A1045597" s="9"/>
      <c r="B1045597" s="9"/>
    </row>
    <row r="1045598" customHeight="1" spans="1:2">
      <c r="A1045598" s="9"/>
      <c r="B1045598" s="9"/>
    </row>
    <row r="1045599" customHeight="1" spans="1:2">
      <c r="A1045599" s="9"/>
      <c r="B1045599" s="9"/>
    </row>
    <row r="1045600" customHeight="1" spans="1:2">
      <c r="A1045600" s="9"/>
      <c r="B1045600" s="9"/>
    </row>
    <row r="1045601" customHeight="1" spans="1:2">
      <c r="A1045601" s="9"/>
      <c r="B1045601" s="9"/>
    </row>
    <row r="1045602" customHeight="1" spans="1:2">
      <c r="A1045602" s="9"/>
      <c r="B1045602" s="9"/>
    </row>
    <row r="1045603" customHeight="1" spans="1:2">
      <c r="A1045603" s="9"/>
      <c r="B1045603" s="9"/>
    </row>
    <row r="1045604" customHeight="1" spans="1:2">
      <c r="A1045604" s="9"/>
      <c r="B1045604" s="9"/>
    </row>
    <row r="1045605" customHeight="1" spans="1:2">
      <c r="A1045605" s="9"/>
      <c r="B1045605" s="9"/>
    </row>
    <row r="1045606" customHeight="1" spans="1:2">
      <c r="A1045606" s="9"/>
      <c r="B1045606" s="9"/>
    </row>
    <row r="1045607" customHeight="1" spans="1:2">
      <c r="A1045607" s="9"/>
      <c r="B1045607" s="9"/>
    </row>
    <row r="1045608" customHeight="1" spans="1:2">
      <c r="A1045608" s="9"/>
      <c r="B1045608" s="9"/>
    </row>
    <row r="1045609" customHeight="1" spans="1:2">
      <c r="A1045609" s="9"/>
      <c r="B1045609" s="9"/>
    </row>
    <row r="1045610" customHeight="1" spans="1:2">
      <c r="A1045610" s="9"/>
      <c r="B1045610" s="9"/>
    </row>
    <row r="1045611" customHeight="1" spans="1:2">
      <c r="A1045611" s="9"/>
      <c r="B1045611" s="9"/>
    </row>
    <row r="1045612" customHeight="1" spans="1:2">
      <c r="A1045612" s="9"/>
      <c r="B1045612" s="9"/>
    </row>
    <row r="1045613" customHeight="1" spans="1:2">
      <c r="A1045613" s="9"/>
      <c r="B1045613" s="9"/>
    </row>
    <row r="1045614" customHeight="1" spans="1:2">
      <c r="A1045614" s="9"/>
      <c r="B1045614" s="9"/>
    </row>
    <row r="1045615" customHeight="1" spans="1:2">
      <c r="A1045615" s="9"/>
      <c r="B1045615" s="9"/>
    </row>
    <row r="1045616" customHeight="1" spans="1:2">
      <c r="A1045616" s="9"/>
      <c r="B1045616" s="9"/>
    </row>
    <row r="1045617" customHeight="1" spans="1:2">
      <c r="A1045617" s="9"/>
      <c r="B1045617" s="9"/>
    </row>
    <row r="1045618" customHeight="1" spans="1:2">
      <c r="A1045618" s="9"/>
      <c r="B1045618" s="9"/>
    </row>
    <row r="1045619" customHeight="1" spans="1:2">
      <c r="A1045619" s="9"/>
      <c r="B1045619" s="9"/>
    </row>
    <row r="1045620" customHeight="1" spans="1:2">
      <c r="A1045620" s="9"/>
      <c r="B1045620" s="9"/>
    </row>
    <row r="1045621" customHeight="1" spans="1:2">
      <c r="A1045621" s="9"/>
      <c r="B1045621" s="9"/>
    </row>
    <row r="1045622" customHeight="1" spans="1:2">
      <c r="A1045622" s="9"/>
      <c r="B1045622" s="9"/>
    </row>
    <row r="1045623" customHeight="1" spans="1:2">
      <c r="A1045623" s="9"/>
      <c r="B1045623" s="9"/>
    </row>
    <row r="1045624" customHeight="1" spans="1:2">
      <c r="A1045624" s="9"/>
      <c r="B1045624" s="9"/>
    </row>
    <row r="1045625" customHeight="1" spans="1:2">
      <c r="A1045625" s="9"/>
      <c r="B1045625" s="9"/>
    </row>
    <row r="1045626" customHeight="1" spans="1:2">
      <c r="A1045626" s="9"/>
      <c r="B1045626" s="9"/>
    </row>
    <row r="1045627" customHeight="1" spans="1:2">
      <c r="A1045627" s="9"/>
      <c r="B1045627" s="9"/>
    </row>
    <row r="1045628" customHeight="1" spans="1:2">
      <c r="A1045628" s="9"/>
      <c r="B1045628" s="9"/>
    </row>
    <row r="1045629" customHeight="1" spans="1:2">
      <c r="A1045629" s="9"/>
      <c r="B1045629" s="9"/>
    </row>
    <row r="1045630" customHeight="1" spans="1:2">
      <c r="A1045630" s="9"/>
      <c r="B1045630" s="9"/>
    </row>
    <row r="1045631" customHeight="1" spans="1:2">
      <c r="A1045631" s="9"/>
      <c r="B1045631" s="9"/>
    </row>
    <row r="1045632" customHeight="1" spans="1:2">
      <c r="A1045632" s="9"/>
      <c r="B1045632" s="9"/>
    </row>
    <row r="1045633" customHeight="1" spans="1:2">
      <c r="A1045633" s="9"/>
      <c r="B1045633" s="9"/>
    </row>
    <row r="1045634" customHeight="1" spans="1:2">
      <c r="A1045634" s="9"/>
      <c r="B1045634" s="9"/>
    </row>
    <row r="1045635" customHeight="1" spans="1:2">
      <c r="A1045635" s="9"/>
      <c r="B1045635" s="9"/>
    </row>
    <row r="1045636" customHeight="1" spans="1:2">
      <c r="A1045636" s="9"/>
      <c r="B1045636" s="9"/>
    </row>
    <row r="1045637" customHeight="1" spans="1:2">
      <c r="A1045637" s="9"/>
      <c r="B1045637" s="9"/>
    </row>
    <row r="1045638" customHeight="1" spans="1:2">
      <c r="A1045638" s="9"/>
      <c r="B1045638" s="9"/>
    </row>
    <row r="1045639" customHeight="1" spans="1:2">
      <c r="A1045639" s="9"/>
      <c r="B1045639" s="9"/>
    </row>
    <row r="1045640" customHeight="1" spans="1:2">
      <c r="A1045640" s="9"/>
      <c r="B1045640" s="9"/>
    </row>
    <row r="1045641" customHeight="1" spans="1:2">
      <c r="A1045641" s="9"/>
      <c r="B1045641" s="9"/>
    </row>
    <row r="1045642" customHeight="1" spans="1:2">
      <c r="A1045642" s="9"/>
      <c r="B1045642" s="9"/>
    </row>
    <row r="1045643" customHeight="1" spans="1:2">
      <c r="A1045643" s="9"/>
      <c r="B1045643" s="9"/>
    </row>
    <row r="1045644" customHeight="1" spans="1:2">
      <c r="A1045644" s="9"/>
      <c r="B1045644" s="9"/>
    </row>
    <row r="1045645" customHeight="1" spans="1:2">
      <c r="A1045645" s="9"/>
      <c r="B1045645" s="9"/>
    </row>
    <row r="1045646" customHeight="1" spans="1:2">
      <c r="A1045646" s="9"/>
      <c r="B1045646" s="9"/>
    </row>
    <row r="1045647" customHeight="1" spans="1:2">
      <c r="A1045647" s="9"/>
      <c r="B1045647" s="9"/>
    </row>
    <row r="1045648" customHeight="1" spans="1:2">
      <c r="A1045648" s="9"/>
      <c r="B1045648" s="9"/>
    </row>
    <row r="1045649" customHeight="1" spans="1:2">
      <c r="A1045649" s="9"/>
      <c r="B1045649" s="9"/>
    </row>
    <row r="1045650" customHeight="1" spans="1:2">
      <c r="A1045650" s="9"/>
      <c r="B1045650" s="9"/>
    </row>
    <row r="1045651" customHeight="1" spans="1:2">
      <c r="A1045651" s="9"/>
      <c r="B1045651" s="9"/>
    </row>
    <row r="1045652" customHeight="1" spans="1:2">
      <c r="A1045652" s="9"/>
      <c r="B1045652" s="9"/>
    </row>
    <row r="1045653" customHeight="1" spans="1:2">
      <c r="A1045653" s="9"/>
      <c r="B1045653" s="9"/>
    </row>
    <row r="1045654" customHeight="1" spans="1:2">
      <c r="A1045654" s="9"/>
      <c r="B1045654" s="9"/>
    </row>
    <row r="1045655" customHeight="1" spans="1:2">
      <c r="A1045655" s="9"/>
      <c r="B1045655" s="9"/>
    </row>
    <row r="1045656" customHeight="1" spans="1:2">
      <c r="A1045656" s="9"/>
      <c r="B1045656" s="9"/>
    </row>
    <row r="1045657" customHeight="1" spans="1:2">
      <c r="A1045657" s="9"/>
      <c r="B1045657" s="9"/>
    </row>
    <row r="1045658" customHeight="1" spans="1:2">
      <c r="A1045658" s="9"/>
      <c r="B1045658" s="9"/>
    </row>
    <row r="1045659" customHeight="1" spans="1:2">
      <c r="A1045659" s="9"/>
      <c r="B1045659" s="9"/>
    </row>
    <row r="1045660" customHeight="1" spans="1:2">
      <c r="A1045660" s="9"/>
      <c r="B1045660" s="9"/>
    </row>
    <row r="1045661" customHeight="1" spans="1:2">
      <c r="A1045661" s="9"/>
      <c r="B1045661" s="9"/>
    </row>
    <row r="1045662" customHeight="1" spans="1:2">
      <c r="A1045662" s="9"/>
      <c r="B1045662" s="9"/>
    </row>
    <row r="1045663" customHeight="1" spans="1:2">
      <c r="A1045663" s="9"/>
      <c r="B1045663" s="9"/>
    </row>
    <row r="1045664" customHeight="1" spans="1:2">
      <c r="A1045664" s="9"/>
      <c r="B1045664" s="9"/>
    </row>
    <row r="1045665" customHeight="1" spans="1:2">
      <c r="A1045665" s="9"/>
      <c r="B1045665" s="9"/>
    </row>
    <row r="1045666" customHeight="1" spans="1:2">
      <c r="A1045666" s="9"/>
      <c r="B1045666" s="9"/>
    </row>
    <row r="1045667" customHeight="1" spans="1:2">
      <c r="A1045667" s="9"/>
      <c r="B1045667" s="9"/>
    </row>
    <row r="1045668" customHeight="1" spans="1:2">
      <c r="A1045668" s="9"/>
      <c r="B1045668" s="9"/>
    </row>
    <row r="1045669" customHeight="1" spans="1:2">
      <c r="A1045669" s="9"/>
      <c r="B1045669" s="9"/>
    </row>
    <row r="1045670" customHeight="1" spans="1:2">
      <c r="A1045670" s="9"/>
      <c r="B1045670" s="9"/>
    </row>
    <row r="1045671" customHeight="1" spans="1:2">
      <c r="A1045671" s="9"/>
      <c r="B1045671" s="9"/>
    </row>
    <row r="1045672" customHeight="1" spans="1:2">
      <c r="A1045672" s="9"/>
      <c r="B1045672" s="9"/>
    </row>
    <row r="1045673" customHeight="1" spans="1:2">
      <c r="A1045673" s="9"/>
      <c r="B1045673" s="9"/>
    </row>
    <row r="1045674" customHeight="1" spans="1:2">
      <c r="A1045674" s="9"/>
      <c r="B1045674" s="9"/>
    </row>
    <row r="1045675" customHeight="1" spans="1:2">
      <c r="A1045675" s="9"/>
      <c r="B1045675" s="9"/>
    </row>
    <row r="1045676" customHeight="1" spans="1:2">
      <c r="A1045676" s="9"/>
      <c r="B1045676" s="9"/>
    </row>
    <row r="1045677" customHeight="1" spans="1:2">
      <c r="A1045677" s="9"/>
      <c r="B1045677" s="9"/>
    </row>
    <row r="1045678" customHeight="1" spans="1:2">
      <c r="A1045678" s="9"/>
      <c r="B1045678" s="9"/>
    </row>
    <row r="1045679" customHeight="1" spans="1:2">
      <c r="A1045679" s="9"/>
      <c r="B1045679" s="9"/>
    </row>
    <row r="1045680" customHeight="1" spans="1:2">
      <c r="A1045680" s="9"/>
      <c r="B1045680" s="9"/>
    </row>
    <row r="1045681" customHeight="1" spans="1:2">
      <c r="A1045681" s="9"/>
      <c r="B1045681" s="9"/>
    </row>
    <row r="1045682" customHeight="1" spans="1:2">
      <c r="A1045682" s="9"/>
      <c r="B1045682" s="9"/>
    </row>
    <row r="1045683" customHeight="1" spans="1:2">
      <c r="A1045683" s="9"/>
      <c r="B1045683" s="9"/>
    </row>
    <row r="1045684" customHeight="1" spans="1:2">
      <c r="A1045684" s="9"/>
      <c r="B1045684" s="9"/>
    </row>
    <row r="1045685" customHeight="1" spans="1:2">
      <c r="A1045685" s="9"/>
      <c r="B1045685" s="9"/>
    </row>
    <row r="1045686" customHeight="1" spans="1:2">
      <c r="A1045686" s="9"/>
      <c r="B1045686" s="9"/>
    </row>
    <row r="1045687" customHeight="1" spans="1:2">
      <c r="A1045687" s="9"/>
      <c r="B1045687" s="9"/>
    </row>
    <row r="1045688" customHeight="1" spans="1:2">
      <c r="A1045688" s="9"/>
      <c r="B1045688" s="9"/>
    </row>
    <row r="1045689" customHeight="1" spans="1:2">
      <c r="A1045689" s="9"/>
      <c r="B1045689" s="9"/>
    </row>
    <row r="1045690" customHeight="1" spans="1:2">
      <c r="A1045690" s="9"/>
      <c r="B1045690" s="9"/>
    </row>
    <row r="1045691" customHeight="1" spans="1:2">
      <c r="A1045691" s="9"/>
      <c r="B1045691" s="9"/>
    </row>
    <row r="1045692" customHeight="1" spans="1:2">
      <c r="A1045692" s="9"/>
      <c r="B1045692" s="9"/>
    </row>
    <row r="1045693" customHeight="1" spans="1:2">
      <c r="A1045693" s="9"/>
      <c r="B1045693" s="9"/>
    </row>
    <row r="1045694" customHeight="1" spans="1:2">
      <c r="A1045694" s="9"/>
      <c r="B1045694" s="9"/>
    </row>
    <row r="1045695" customHeight="1" spans="1:2">
      <c r="A1045695" s="9"/>
      <c r="B1045695" s="9"/>
    </row>
    <row r="1045696" customHeight="1" spans="1:2">
      <c r="A1045696" s="9"/>
      <c r="B1045696" s="9"/>
    </row>
    <row r="1045697" customHeight="1" spans="1:2">
      <c r="A1045697" s="9"/>
      <c r="B1045697" s="9"/>
    </row>
    <row r="1045698" customHeight="1" spans="1:2">
      <c r="A1045698" s="9"/>
      <c r="B1045698" s="9"/>
    </row>
    <row r="1045699" customHeight="1" spans="1:2">
      <c r="A1045699" s="9"/>
      <c r="B1045699" s="9"/>
    </row>
    <row r="1045700" customHeight="1" spans="1:2">
      <c r="A1045700" s="9"/>
      <c r="B1045700" s="9"/>
    </row>
    <row r="1045701" customHeight="1" spans="1:2">
      <c r="A1045701" s="9"/>
      <c r="B1045701" s="9"/>
    </row>
    <row r="1045702" customHeight="1" spans="1:2">
      <c r="A1045702" s="9"/>
      <c r="B1045702" s="9"/>
    </row>
    <row r="1045703" customHeight="1" spans="1:2">
      <c r="A1045703" s="9"/>
      <c r="B1045703" s="9"/>
    </row>
    <row r="1045704" customHeight="1" spans="1:2">
      <c r="A1045704" s="9"/>
      <c r="B1045704" s="9"/>
    </row>
    <row r="1045705" customHeight="1" spans="1:2">
      <c r="A1045705" s="9"/>
      <c r="B1045705" s="9"/>
    </row>
    <row r="1045706" customHeight="1" spans="1:2">
      <c r="A1045706" s="9"/>
      <c r="B1045706" s="9"/>
    </row>
    <row r="1045707" customHeight="1" spans="1:2">
      <c r="A1045707" s="9"/>
      <c r="B1045707" s="9"/>
    </row>
    <row r="1045708" customHeight="1" spans="1:2">
      <c r="A1045708" s="9"/>
      <c r="B1045708" s="9"/>
    </row>
    <row r="1045709" customHeight="1" spans="1:2">
      <c r="A1045709" s="9"/>
      <c r="B1045709" s="9"/>
    </row>
    <row r="1045710" customHeight="1" spans="1:2">
      <c r="A1045710" s="9"/>
      <c r="B1045710" s="9"/>
    </row>
    <row r="1045711" customHeight="1" spans="1:2">
      <c r="A1045711" s="9"/>
      <c r="B1045711" s="9"/>
    </row>
    <row r="1045712" customHeight="1" spans="1:2">
      <c r="A1045712" s="9"/>
      <c r="B1045712" s="9"/>
    </row>
    <row r="1045713" customHeight="1" spans="1:2">
      <c r="A1045713" s="9"/>
      <c r="B1045713" s="9"/>
    </row>
    <row r="1045714" customHeight="1" spans="1:2">
      <c r="A1045714" s="9"/>
      <c r="B1045714" s="9"/>
    </row>
    <row r="1045715" customHeight="1" spans="1:2">
      <c r="A1045715" s="9"/>
      <c r="B1045715" s="9"/>
    </row>
    <row r="1045716" customHeight="1" spans="1:2">
      <c r="A1045716" s="9"/>
      <c r="B1045716" s="9"/>
    </row>
    <row r="1045717" customHeight="1" spans="1:2">
      <c r="A1045717" s="9"/>
      <c r="B1045717" s="9"/>
    </row>
    <row r="1045718" customHeight="1" spans="1:2">
      <c r="A1045718" s="9"/>
      <c r="B1045718" s="9"/>
    </row>
    <row r="1045719" customHeight="1" spans="1:2">
      <c r="A1045719" s="9"/>
      <c r="B1045719" s="9"/>
    </row>
    <row r="1045720" customHeight="1" spans="1:2">
      <c r="A1045720" s="9"/>
      <c r="B1045720" s="9"/>
    </row>
    <row r="1045721" customHeight="1" spans="1:2">
      <c r="A1045721" s="9"/>
      <c r="B1045721" s="9"/>
    </row>
    <row r="1045722" customHeight="1" spans="1:2">
      <c r="A1045722" s="9"/>
      <c r="B1045722" s="9"/>
    </row>
    <row r="1045723" customHeight="1" spans="1:2">
      <c r="A1045723" s="9"/>
      <c r="B1045723" s="9"/>
    </row>
    <row r="1045724" customHeight="1" spans="1:2">
      <c r="A1045724" s="9"/>
      <c r="B1045724" s="9"/>
    </row>
    <row r="1045725" customHeight="1" spans="1:2">
      <c r="A1045725" s="9"/>
      <c r="B1045725" s="9"/>
    </row>
    <row r="1045726" customHeight="1" spans="1:2">
      <c r="A1045726" s="9"/>
      <c r="B1045726" s="9"/>
    </row>
    <row r="1045727" customHeight="1" spans="1:2">
      <c r="A1045727" s="9"/>
      <c r="B1045727" s="9"/>
    </row>
    <row r="1045728" customHeight="1" spans="1:2">
      <c r="A1045728" s="9"/>
      <c r="B1045728" s="9"/>
    </row>
    <row r="1045729" customHeight="1" spans="1:2">
      <c r="A1045729" s="9"/>
      <c r="B1045729" s="9"/>
    </row>
    <row r="1045730" customHeight="1" spans="1:2">
      <c r="A1045730" s="9"/>
      <c r="B1045730" s="9"/>
    </row>
    <row r="1045731" customHeight="1" spans="1:2">
      <c r="A1045731" s="9"/>
      <c r="B1045731" s="9"/>
    </row>
    <row r="1045732" customHeight="1" spans="1:2">
      <c r="A1045732" s="9"/>
      <c r="B1045732" s="9"/>
    </row>
    <row r="1045733" customHeight="1" spans="1:2">
      <c r="A1045733" s="9"/>
      <c r="B1045733" s="9"/>
    </row>
    <row r="1045734" customHeight="1" spans="1:2">
      <c r="A1045734" s="9"/>
      <c r="B1045734" s="9"/>
    </row>
    <row r="1045735" customHeight="1" spans="1:2">
      <c r="A1045735" s="9"/>
      <c r="B1045735" s="9"/>
    </row>
    <row r="1045736" customHeight="1" spans="1:2">
      <c r="A1045736" s="9"/>
      <c r="B1045736" s="9"/>
    </row>
    <row r="1045737" customHeight="1" spans="1:2">
      <c r="A1045737" s="9"/>
      <c r="B1045737" s="9"/>
    </row>
    <row r="1045738" customHeight="1" spans="1:2">
      <c r="A1045738" s="9"/>
      <c r="B1045738" s="9"/>
    </row>
    <row r="1045739" customHeight="1" spans="1:2">
      <c r="A1045739" s="9"/>
      <c r="B1045739" s="9"/>
    </row>
    <row r="1045740" customHeight="1" spans="1:2">
      <c r="A1045740" s="9"/>
      <c r="B1045740" s="9"/>
    </row>
    <row r="1045741" customHeight="1" spans="1:2">
      <c r="A1045741" s="9"/>
      <c r="B1045741" s="9"/>
    </row>
    <row r="1045742" customHeight="1" spans="1:2">
      <c r="A1045742" s="9"/>
      <c r="B1045742" s="9"/>
    </row>
    <row r="1045743" customHeight="1" spans="1:2">
      <c r="A1045743" s="9"/>
      <c r="B1045743" s="9"/>
    </row>
    <row r="1045744" customHeight="1" spans="1:2">
      <c r="A1045744" s="9"/>
      <c r="B1045744" s="9"/>
    </row>
    <row r="1045745" customHeight="1" spans="1:2">
      <c r="A1045745" s="9"/>
      <c r="B1045745" s="9"/>
    </row>
    <row r="1045746" customHeight="1" spans="1:2">
      <c r="A1045746" s="9"/>
      <c r="B1045746" s="9"/>
    </row>
    <row r="1045747" customHeight="1" spans="1:2">
      <c r="A1045747" s="9"/>
      <c r="B1045747" s="9"/>
    </row>
    <row r="1045748" customHeight="1" spans="1:2">
      <c r="A1045748" s="9"/>
      <c r="B1045748" s="9"/>
    </row>
    <row r="1045749" customHeight="1" spans="1:2">
      <c r="A1045749" s="9"/>
      <c r="B1045749" s="9"/>
    </row>
    <row r="1045750" customHeight="1" spans="1:2">
      <c r="A1045750" s="9"/>
      <c r="B1045750" s="9"/>
    </row>
    <row r="1045751" customHeight="1" spans="1:2">
      <c r="A1045751" s="9"/>
      <c r="B1045751" s="9"/>
    </row>
    <row r="1045752" customHeight="1" spans="1:2">
      <c r="A1045752" s="9"/>
      <c r="B1045752" s="9"/>
    </row>
    <row r="1045753" customHeight="1" spans="1:2">
      <c r="A1045753" s="9"/>
      <c r="B1045753" s="9"/>
    </row>
    <row r="1045754" customHeight="1" spans="1:2">
      <c r="A1045754" s="9"/>
      <c r="B1045754" s="9"/>
    </row>
    <row r="1045755" customHeight="1" spans="1:2">
      <c r="A1045755" s="9"/>
      <c r="B1045755" s="9"/>
    </row>
    <row r="1045756" customHeight="1" spans="1:2">
      <c r="A1045756" s="9"/>
      <c r="B1045756" s="9"/>
    </row>
    <row r="1045757" customHeight="1" spans="1:2">
      <c r="A1045757" s="9"/>
      <c r="B1045757" s="9"/>
    </row>
    <row r="1045758" customHeight="1" spans="1:2">
      <c r="A1045758" s="9"/>
      <c r="B1045758" s="9"/>
    </row>
    <row r="1045759" customHeight="1" spans="1:2">
      <c r="A1045759" s="9"/>
      <c r="B1045759" s="9"/>
    </row>
    <row r="1045760" customHeight="1" spans="1:2">
      <c r="A1045760" s="9"/>
      <c r="B1045760" s="9"/>
    </row>
    <row r="1045761" customHeight="1" spans="1:2">
      <c r="A1045761" s="9"/>
      <c r="B1045761" s="9"/>
    </row>
    <row r="1045762" customHeight="1" spans="1:2">
      <c r="A1045762" s="9"/>
      <c r="B1045762" s="9"/>
    </row>
    <row r="1045763" customHeight="1" spans="1:2">
      <c r="A1045763" s="9"/>
      <c r="B1045763" s="9"/>
    </row>
    <row r="1045764" customHeight="1" spans="1:2">
      <c r="A1045764" s="9"/>
      <c r="B1045764" s="9"/>
    </row>
    <row r="1045765" customHeight="1" spans="1:2">
      <c r="A1045765" s="9"/>
      <c r="B1045765" s="9"/>
    </row>
    <row r="1045766" customHeight="1" spans="1:2">
      <c r="A1045766" s="9"/>
      <c r="B1045766" s="9"/>
    </row>
    <row r="1045767" customHeight="1" spans="1:2">
      <c r="A1045767" s="9"/>
      <c r="B1045767" s="9"/>
    </row>
    <row r="1045768" customHeight="1" spans="1:2">
      <c r="A1045768" s="9"/>
      <c r="B1045768" s="9"/>
    </row>
    <row r="1045769" customHeight="1" spans="1:2">
      <c r="A1045769" s="9"/>
      <c r="B1045769" s="9"/>
    </row>
    <row r="1045770" customHeight="1" spans="1:2">
      <c r="A1045770" s="9"/>
      <c r="B1045770" s="9"/>
    </row>
    <row r="1045771" customHeight="1" spans="1:2">
      <c r="A1045771" s="9"/>
      <c r="B1045771" s="9"/>
    </row>
    <row r="1045772" customHeight="1" spans="1:2">
      <c r="A1045772" s="9"/>
      <c r="B1045772" s="9"/>
    </row>
    <row r="1045773" customHeight="1" spans="1:2">
      <c r="A1045773" s="9"/>
      <c r="B1045773" s="9"/>
    </row>
    <row r="1045774" customHeight="1" spans="1:2">
      <c r="A1045774" s="9"/>
      <c r="B1045774" s="9"/>
    </row>
    <row r="1045775" customHeight="1" spans="1:2">
      <c r="A1045775" s="9"/>
      <c r="B1045775" s="9"/>
    </row>
    <row r="1045776" customHeight="1" spans="1:2">
      <c r="A1045776" s="9"/>
      <c r="B1045776" s="9"/>
    </row>
    <row r="1045777" customHeight="1" spans="1:2">
      <c r="A1045777" s="9"/>
      <c r="B1045777" s="9"/>
    </row>
    <row r="1045778" customHeight="1" spans="1:2">
      <c r="A1045778" s="9"/>
      <c r="B1045778" s="9"/>
    </row>
    <row r="1045779" customHeight="1" spans="1:2">
      <c r="A1045779" s="9"/>
      <c r="B1045779" s="9"/>
    </row>
    <row r="1045780" customHeight="1" spans="1:2">
      <c r="A1045780" s="9"/>
      <c r="B1045780" s="9"/>
    </row>
    <row r="1045781" customHeight="1" spans="1:2">
      <c r="A1045781" s="9"/>
      <c r="B1045781" s="9"/>
    </row>
    <row r="1045782" customHeight="1" spans="1:2">
      <c r="A1045782" s="9"/>
      <c r="B1045782" s="9"/>
    </row>
    <row r="1045783" customHeight="1" spans="1:2">
      <c r="A1045783" s="9"/>
      <c r="B1045783" s="9"/>
    </row>
    <row r="1045784" customHeight="1" spans="1:2">
      <c r="A1045784" s="9"/>
      <c r="B1045784" s="9"/>
    </row>
    <row r="1045785" customHeight="1" spans="1:2">
      <c r="A1045785" s="9"/>
      <c r="B1045785" s="9"/>
    </row>
    <row r="1045786" customHeight="1" spans="1:2">
      <c r="A1045786" s="9"/>
      <c r="B1045786" s="9"/>
    </row>
    <row r="1045787" customHeight="1" spans="1:2">
      <c r="A1045787" s="9"/>
      <c r="B1045787" s="9"/>
    </row>
    <row r="1045788" customHeight="1" spans="1:2">
      <c r="A1045788" s="9"/>
      <c r="B1045788" s="9"/>
    </row>
    <row r="1045789" customHeight="1" spans="1:2">
      <c r="A1045789" s="9"/>
      <c r="B1045789" s="9"/>
    </row>
    <row r="1045790" customHeight="1" spans="1:2">
      <c r="A1045790" s="9"/>
      <c r="B1045790" s="9"/>
    </row>
    <row r="1045791" customHeight="1" spans="1:2">
      <c r="A1045791" s="9"/>
      <c r="B1045791" s="9"/>
    </row>
    <row r="1045792" customHeight="1" spans="1:2">
      <c r="A1045792" s="9"/>
      <c r="B1045792" s="9"/>
    </row>
    <row r="1045793" customHeight="1" spans="1:2">
      <c r="A1045793" s="9"/>
      <c r="B1045793" s="9"/>
    </row>
    <row r="1045794" customHeight="1" spans="1:2">
      <c r="A1045794" s="9"/>
      <c r="B1045794" s="9"/>
    </row>
    <row r="1045795" customHeight="1" spans="1:2">
      <c r="A1045795" s="9"/>
      <c r="B1045795" s="9"/>
    </row>
    <row r="1045796" customHeight="1" spans="1:2">
      <c r="A1045796" s="9"/>
      <c r="B1045796" s="9"/>
    </row>
    <row r="1045797" customHeight="1" spans="1:2">
      <c r="A1045797" s="9"/>
      <c r="B1045797" s="9"/>
    </row>
    <row r="1045798" customHeight="1" spans="1:2">
      <c r="A1045798" s="9"/>
      <c r="B1045798" s="9"/>
    </row>
    <row r="1045799" customHeight="1" spans="1:2">
      <c r="A1045799" s="9"/>
      <c r="B1045799" s="9"/>
    </row>
    <row r="1045800" customHeight="1" spans="1:2">
      <c r="A1045800" s="9"/>
      <c r="B1045800" s="9"/>
    </row>
    <row r="1045801" customHeight="1" spans="1:2">
      <c r="A1045801" s="9"/>
      <c r="B1045801" s="9"/>
    </row>
    <row r="1045802" customHeight="1" spans="1:2">
      <c r="A1045802" s="9"/>
      <c r="B1045802" s="9"/>
    </row>
    <row r="1045803" customHeight="1" spans="1:2">
      <c r="A1045803" s="9"/>
      <c r="B1045803" s="9"/>
    </row>
    <row r="1045804" customHeight="1" spans="1:2">
      <c r="A1045804" s="9"/>
      <c r="B1045804" s="9"/>
    </row>
    <row r="1045805" customHeight="1" spans="1:2">
      <c r="A1045805" s="9"/>
      <c r="B1045805" s="9"/>
    </row>
    <row r="1045806" customHeight="1" spans="1:2">
      <c r="A1045806" s="9"/>
      <c r="B1045806" s="9"/>
    </row>
    <row r="1045807" customHeight="1" spans="1:2">
      <c r="A1045807" s="9"/>
      <c r="B1045807" s="9"/>
    </row>
    <row r="1045808" customHeight="1" spans="1:2">
      <c r="A1045808" s="9"/>
      <c r="B1045808" s="9"/>
    </row>
    <row r="1045809" customHeight="1" spans="1:2">
      <c r="A1045809" s="9"/>
      <c r="B1045809" s="9"/>
    </row>
    <row r="1045810" customHeight="1" spans="1:2">
      <c r="A1045810" s="9"/>
      <c r="B1045810" s="9"/>
    </row>
    <row r="1045811" customHeight="1" spans="1:2">
      <c r="A1045811" s="9"/>
      <c r="B1045811" s="9"/>
    </row>
    <row r="1045812" customHeight="1" spans="1:2">
      <c r="A1045812" s="9"/>
      <c r="B1045812" s="9"/>
    </row>
    <row r="1045813" customHeight="1" spans="1:2">
      <c r="A1045813" s="9"/>
      <c r="B1045813" s="9"/>
    </row>
    <row r="1045814" customHeight="1" spans="1:2">
      <c r="A1045814" s="9"/>
      <c r="B1045814" s="9"/>
    </row>
    <row r="1045815" customHeight="1" spans="1:2">
      <c r="A1045815" s="9"/>
      <c r="B1045815" s="9"/>
    </row>
    <row r="1045816" customHeight="1" spans="1:2">
      <c r="A1045816" s="9"/>
      <c r="B1045816" s="9"/>
    </row>
    <row r="1045817" customHeight="1" spans="1:2">
      <c r="A1045817" s="9"/>
      <c r="B1045817" s="9"/>
    </row>
    <row r="1045818" customHeight="1" spans="1:2">
      <c r="A1045818" s="9"/>
      <c r="B1045818" s="9"/>
    </row>
    <row r="1045819" customHeight="1" spans="1:2">
      <c r="A1045819" s="9"/>
      <c r="B1045819" s="9"/>
    </row>
    <row r="1045820" customHeight="1" spans="1:2">
      <c r="A1045820" s="9"/>
      <c r="B1045820" s="9"/>
    </row>
    <row r="1045821" customHeight="1" spans="1:2">
      <c r="A1045821" s="9"/>
      <c r="B1045821" s="9"/>
    </row>
    <row r="1045822" customHeight="1" spans="1:2">
      <c r="A1045822" s="9"/>
      <c r="B1045822" s="9"/>
    </row>
    <row r="1045823" customHeight="1" spans="1:2">
      <c r="A1045823" s="9"/>
      <c r="B1045823" s="9"/>
    </row>
    <row r="1045824" customHeight="1" spans="1:2">
      <c r="A1045824" s="9"/>
      <c r="B1045824" s="9"/>
    </row>
    <row r="1045825" customHeight="1" spans="1:2">
      <c r="A1045825" s="9"/>
      <c r="B1045825" s="9"/>
    </row>
    <row r="1045826" customHeight="1" spans="1:2">
      <c r="A1045826" s="9"/>
      <c r="B1045826" s="9"/>
    </row>
    <row r="1045827" customHeight="1" spans="1:2">
      <c r="A1045827" s="9"/>
      <c r="B1045827" s="9"/>
    </row>
    <row r="1045828" customHeight="1" spans="1:2">
      <c r="A1045828" s="9"/>
      <c r="B1045828" s="9"/>
    </row>
    <row r="1045829" customHeight="1" spans="1:2">
      <c r="A1045829" s="9"/>
      <c r="B1045829" s="9"/>
    </row>
    <row r="1045830" customHeight="1" spans="1:2">
      <c r="A1045830" s="9"/>
      <c r="B1045830" s="9"/>
    </row>
    <row r="1045831" customHeight="1" spans="1:2">
      <c r="A1045831" s="9"/>
      <c r="B1045831" s="9"/>
    </row>
    <row r="1045832" customHeight="1" spans="1:2">
      <c r="A1045832" s="9"/>
      <c r="B1045832" s="9"/>
    </row>
    <row r="1045833" customHeight="1" spans="1:2">
      <c r="A1045833" s="9"/>
      <c r="B1045833" s="9"/>
    </row>
    <row r="1045834" customHeight="1" spans="1:2">
      <c r="A1045834" s="9"/>
      <c r="B1045834" s="9"/>
    </row>
    <row r="1045835" customHeight="1" spans="1:2">
      <c r="A1045835" s="9"/>
      <c r="B1045835" s="9"/>
    </row>
    <row r="1045836" customHeight="1" spans="1:2">
      <c r="A1045836" s="9"/>
      <c r="B1045836" s="9"/>
    </row>
    <row r="1045837" customHeight="1" spans="1:2">
      <c r="A1045837" s="9"/>
      <c r="B1045837" s="9"/>
    </row>
    <row r="1045838" customHeight="1" spans="1:2">
      <c r="A1045838" s="9"/>
      <c r="B1045838" s="9"/>
    </row>
    <row r="1045839" customHeight="1" spans="1:2">
      <c r="A1045839" s="9"/>
      <c r="B1045839" s="9"/>
    </row>
    <row r="1045840" customHeight="1" spans="1:2">
      <c r="A1045840" s="9"/>
      <c r="B1045840" s="9"/>
    </row>
    <row r="1045841" customHeight="1" spans="1:2">
      <c r="A1045841" s="9"/>
      <c r="B1045841" s="9"/>
    </row>
    <row r="1045842" customHeight="1" spans="1:2">
      <c r="A1045842" s="9"/>
      <c r="B1045842" s="9"/>
    </row>
    <row r="1045843" customHeight="1" spans="1:2">
      <c r="A1045843" s="9"/>
      <c r="B1045843" s="9"/>
    </row>
    <row r="1045844" customHeight="1" spans="1:2">
      <c r="A1045844" s="9"/>
      <c r="B1045844" s="9"/>
    </row>
    <row r="1045845" customHeight="1" spans="1:2">
      <c r="A1045845" s="9"/>
      <c r="B1045845" s="9"/>
    </row>
    <row r="1045846" customHeight="1" spans="1:2">
      <c r="A1045846" s="9"/>
      <c r="B1045846" s="9"/>
    </row>
    <row r="1045847" customHeight="1" spans="1:2">
      <c r="A1045847" s="9"/>
      <c r="B1045847" s="9"/>
    </row>
    <row r="1045848" customHeight="1" spans="1:2">
      <c r="A1045848" s="9"/>
      <c r="B1045848" s="9"/>
    </row>
    <row r="1045849" customHeight="1" spans="1:2">
      <c r="A1045849" s="9"/>
      <c r="B1045849" s="9"/>
    </row>
    <row r="1045850" customHeight="1" spans="1:2">
      <c r="A1045850" s="9"/>
      <c r="B1045850" s="9"/>
    </row>
    <row r="1045851" customHeight="1" spans="1:2">
      <c r="A1045851" s="9"/>
      <c r="B1045851" s="9"/>
    </row>
    <row r="1045852" customHeight="1" spans="1:2">
      <c r="A1045852" s="9"/>
      <c r="B1045852" s="9"/>
    </row>
    <row r="1045853" customHeight="1" spans="1:2">
      <c r="A1045853" s="9"/>
      <c r="B1045853" s="9"/>
    </row>
    <row r="1045854" customHeight="1" spans="1:2">
      <c r="A1045854" s="9"/>
      <c r="B1045854" s="9"/>
    </row>
    <row r="1045855" customHeight="1" spans="1:2">
      <c r="A1045855" s="9"/>
      <c r="B1045855" s="9"/>
    </row>
    <row r="1045856" customHeight="1" spans="1:2">
      <c r="A1045856" s="9"/>
      <c r="B1045856" s="9"/>
    </row>
    <row r="1045857" customHeight="1" spans="1:2">
      <c r="A1045857" s="9"/>
      <c r="B1045857" s="9"/>
    </row>
    <row r="1045858" customHeight="1" spans="1:2">
      <c r="A1045858" s="9"/>
      <c r="B1045858" s="9"/>
    </row>
    <row r="1045859" customHeight="1" spans="1:2">
      <c r="A1045859" s="9"/>
      <c r="B1045859" s="9"/>
    </row>
    <row r="1045860" customHeight="1" spans="1:2">
      <c r="A1045860" s="9"/>
      <c r="B1045860" s="9"/>
    </row>
    <row r="1045861" customHeight="1" spans="1:2">
      <c r="A1045861" s="9"/>
      <c r="B1045861" s="9"/>
    </row>
    <row r="1045862" customHeight="1" spans="1:2">
      <c r="A1045862" s="9"/>
      <c r="B1045862" s="9"/>
    </row>
    <row r="1045863" customHeight="1" spans="1:2">
      <c r="A1045863" s="9"/>
      <c r="B1045863" s="9"/>
    </row>
    <row r="1045864" customHeight="1" spans="1:2">
      <c r="A1045864" s="9"/>
      <c r="B1045864" s="9"/>
    </row>
    <row r="1045865" customHeight="1" spans="1:2">
      <c r="A1045865" s="9"/>
      <c r="B1045865" s="9"/>
    </row>
    <row r="1045866" customHeight="1" spans="1:2">
      <c r="A1045866" s="9"/>
      <c r="B1045866" s="9"/>
    </row>
    <row r="1045867" customHeight="1" spans="1:2">
      <c r="A1045867" s="9"/>
      <c r="B1045867" s="9"/>
    </row>
    <row r="1045868" customHeight="1" spans="1:2">
      <c r="A1045868" s="9"/>
      <c r="B1045868" s="9"/>
    </row>
    <row r="1045869" customHeight="1" spans="1:2">
      <c r="A1045869" s="9"/>
      <c r="B1045869" s="9"/>
    </row>
    <row r="1045870" customHeight="1" spans="1:2">
      <c r="A1045870" s="9"/>
      <c r="B1045870" s="9"/>
    </row>
    <row r="1045871" customHeight="1" spans="1:2">
      <c r="A1045871" s="9"/>
      <c r="B1045871" s="9"/>
    </row>
    <row r="1045872" customHeight="1" spans="1:2">
      <c r="A1045872" s="9"/>
      <c r="B1045872" s="9"/>
    </row>
    <row r="1045873" customHeight="1" spans="1:2">
      <c r="A1045873" s="9"/>
      <c r="B1045873" s="9"/>
    </row>
    <row r="1045874" customHeight="1" spans="1:2">
      <c r="A1045874" s="9"/>
      <c r="B1045874" s="9"/>
    </row>
    <row r="1045875" customHeight="1" spans="1:2">
      <c r="A1045875" s="9"/>
      <c r="B1045875" s="9"/>
    </row>
    <row r="1045876" customHeight="1" spans="1:2">
      <c r="A1045876" s="9"/>
      <c r="B1045876" s="9"/>
    </row>
    <row r="1045877" customHeight="1" spans="1:2">
      <c r="A1045877" s="9"/>
      <c r="B1045877" s="9"/>
    </row>
    <row r="1045878" customHeight="1" spans="1:2">
      <c r="A1045878" s="9"/>
      <c r="B1045878" s="9"/>
    </row>
    <row r="1045879" customHeight="1" spans="1:2">
      <c r="A1045879" s="9"/>
      <c r="B1045879" s="9"/>
    </row>
    <row r="1045880" customHeight="1" spans="1:2">
      <c r="A1045880" s="9"/>
      <c r="B1045880" s="9"/>
    </row>
    <row r="1045881" customHeight="1" spans="1:2">
      <c r="A1045881" s="9"/>
      <c r="B1045881" s="9"/>
    </row>
    <row r="1045882" customHeight="1" spans="1:2">
      <c r="A1045882" s="9"/>
      <c r="B1045882" s="9"/>
    </row>
    <row r="1045883" customHeight="1" spans="1:2">
      <c r="A1045883" s="9"/>
      <c r="B1045883" s="9"/>
    </row>
    <row r="1045884" customHeight="1" spans="1:2">
      <c r="A1045884" s="9"/>
      <c r="B1045884" s="9"/>
    </row>
    <row r="1045885" customHeight="1" spans="1:2">
      <c r="A1045885" s="9"/>
      <c r="B1045885" s="9"/>
    </row>
    <row r="1045886" customHeight="1" spans="1:2">
      <c r="A1045886" s="9"/>
      <c r="B1045886" s="9"/>
    </row>
    <row r="1045887" customHeight="1" spans="1:2">
      <c r="A1045887" s="9"/>
      <c r="B1045887" s="9"/>
    </row>
    <row r="1045888" customHeight="1" spans="1:2">
      <c r="A1045888" s="9"/>
      <c r="B1045888" s="9"/>
    </row>
    <row r="1045889" customHeight="1" spans="1:2">
      <c r="A1045889" s="9"/>
      <c r="B1045889" s="9"/>
    </row>
    <row r="1045890" customHeight="1" spans="1:2">
      <c r="A1045890" s="9"/>
      <c r="B1045890" s="9"/>
    </row>
    <row r="1045891" customHeight="1" spans="1:2">
      <c r="A1045891" s="9"/>
      <c r="B1045891" s="9"/>
    </row>
    <row r="1045892" customHeight="1" spans="1:2">
      <c r="A1045892" s="9"/>
      <c r="B1045892" s="9"/>
    </row>
    <row r="1045893" customHeight="1" spans="1:2">
      <c r="A1045893" s="9"/>
      <c r="B1045893" s="9"/>
    </row>
    <row r="1045894" customHeight="1" spans="1:2">
      <c r="A1045894" s="9"/>
      <c r="B1045894" s="9"/>
    </row>
    <row r="1045895" customHeight="1" spans="1:2">
      <c r="A1045895" s="9"/>
      <c r="B1045895" s="9"/>
    </row>
    <row r="1045896" customHeight="1" spans="1:2">
      <c r="A1045896" s="9"/>
      <c r="B1045896" s="9"/>
    </row>
    <row r="1045897" customHeight="1" spans="1:2">
      <c r="A1045897" s="9"/>
      <c r="B1045897" s="9"/>
    </row>
    <row r="1045898" customHeight="1" spans="1:2">
      <c r="A1045898" s="9"/>
      <c r="B1045898" s="9"/>
    </row>
    <row r="1045899" customHeight="1" spans="1:2">
      <c r="A1045899" s="9"/>
      <c r="B1045899" s="9"/>
    </row>
    <row r="1045900" customHeight="1" spans="1:2">
      <c r="A1045900" s="9"/>
      <c r="B1045900" s="9"/>
    </row>
    <row r="1045901" customHeight="1" spans="1:2">
      <c r="A1045901" s="9"/>
      <c r="B1045901" s="9"/>
    </row>
    <row r="1045902" customHeight="1" spans="1:2">
      <c r="A1045902" s="9"/>
      <c r="B1045902" s="9"/>
    </row>
    <row r="1045903" customHeight="1" spans="1:2">
      <c r="A1045903" s="9"/>
      <c r="B1045903" s="9"/>
    </row>
    <row r="1045904" customHeight="1" spans="1:2">
      <c r="A1045904" s="9"/>
      <c r="B1045904" s="9"/>
    </row>
    <row r="1045905" customHeight="1" spans="1:2">
      <c r="A1045905" s="9"/>
      <c r="B1045905" s="9"/>
    </row>
    <row r="1045906" customHeight="1" spans="1:2">
      <c r="A1045906" s="9"/>
      <c r="B1045906" s="9"/>
    </row>
    <row r="1045907" customHeight="1" spans="1:2">
      <c r="A1045907" s="9"/>
      <c r="B1045907" s="9"/>
    </row>
    <row r="1045908" customHeight="1" spans="1:2">
      <c r="A1045908" s="9"/>
      <c r="B1045908" s="9"/>
    </row>
    <row r="1045909" customHeight="1" spans="1:2">
      <c r="A1045909" s="9"/>
      <c r="B1045909" s="9"/>
    </row>
    <row r="1045910" customHeight="1" spans="1:2">
      <c r="A1045910" s="9"/>
      <c r="B1045910" s="9"/>
    </row>
    <row r="1045911" customHeight="1" spans="1:2">
      <c r="A1045911" s="9"/>
      <c r="B1045911" s="9"/>
    </row>
    <row r="1045912" customHeight="1" spans="1:2">
      <c r="A1045912" s="9"/>
      <c r="B1045912" s="9"/>
    </row>
    <row r="1045913" customHeight="1" spans="1:2">
      <c r="A1045913" s="9"/>
      <c r="B1045913" s="9"/>
    </row>
    <row r="1045914" customHeight="1" spans="1:2">
      <c r="A1045914" s="9"/>
      <c r="B1045914" s="9"/>
    </row>
    <row r="1045915" customHeight="1" spans="1:2">
      <c r="A1045915" s="9"/>
      <c r="B1045915" s="9"/>
    </row>
    <row r="1045916" customHeight="1" spans="1:2">
      <c r="A1045916" s="9"/>
      <c r="B1045916" s="9"/>
    </row>
    <row r="1045917" customHeight="1" spans="1:2">
      <c r="A1045917" s="9"/>
      <c r="B1045917" s="9"/>
    </row>
    <row r="1045918" customHeight="1" spans="1:2">
      <c r="A1045918" s="9"/>
      <c r="B1045918" s="9"/>
    </row>
    <row r="1045919" customHeight="1" spans="1:2">
      <c r="A1045919" s="9"/>
      <c r="B1045919" s="9"/>
    </row>
    <row r="1045920" customHeight="1" spans="1:2">
      <c r="A1045920" s="9"/>
      <c r="B1045920" s="9"/>
    </row>
    <row r="1045921" customHeight="1" spans="1:2">
      <c r="A1045921" s="9"/>
      <c r="B1045921" s="9"/>
    </row>
    <row r="1045922" customHeight="1" spans="1:2">
      <c r="A1045922" s="9"/>
      <c r="B1045922" s="9"/>
    </row>
    <row r="1045923" customHeight="1" spans="1:2">
      <c r="A1045923" s="9"/>
      <c r="B1045923" s="9"/>
    </row>
    <row r="1045924" customHeight="1" spans="1:2">
      <c r="A1045924" s="9"/>
      <c r="B1045924" s="9"/>
    </row>
    <row r="1045925" customHeight="1" spans="1:2">
      <c r="A1045925" s="9"/>
      <c r="B1045925" s="9"/>
    </row>
    <row r="1045926" customHeight="1" spans="1:2">
      <c r="A1045926" s="9"/>
      <c r="B1045926" s="9"/>
    </row>
    <row r="1045927" customHeight="1" spans="1:2">
      <c r="A1045927" s="9"/>
      <c r="B1045927" s="9"/>
    </row>
    <row r="1045928" customHeight="1" spans="1:2">
      <c r="A1045928" s="9"/>
      <c r="B1045928" s="9"/>
    </row>
    <row r="1045929" customHeight="1" spans="1:2">
      <c r="A1045929" s="9"/>
      <c r="B1045929" s="9"/>
    </row>
    <row r="1045930" customHeight="1" spans="1:2">
      <c r="A1045930" s="9"/>
      <c r="B1045930" s="9"/>
    </row>
    <row r="1045931" customHeight="1" spans="1:2">
      <c r="A1045931" s="9"/>
      <c r="B1045931" s="9"/>
    </row>
    <row r="1045932" customHeight="1" spans="1:2">
      <c r="A1045932" s="9"/>
      <c r="B1045932" s="9"/>
    </row>
    <row r="1045933" customHeight="1" spans="1:2">
      <c r="A1045933" s="9"/>
      <c r="B1045933" s="9"/>
    </row>
    <row r="1045934" customHeight="1" spans="1:2">
      <c r="A1045934" s="9"/>
      <c r="B1045934" s="9"/>
    </row>
    <row r="1045935" customHeight="1" spans="1:2">
      <c r="A1045935" s="9"/>
      <c r="B1045935" s="9"/>
    </row>
    <row r="1045936" customHeight="1" spans="1:2">
      <c r="A1045936" s="9"/>
      <c r="B1045936" s="9"/>
    </row>
    <row r="1045937" customHeight="1" spans="1:2">
      <c r="A1045937" s="9"/>
      <c r="B1045937" s="9"/>
    </row>
    <row r="1045938" customHeight="1" spans="1:2">
      <c r="A1045938" s="9"/>
      <c r="B1045938" s="9"/>
    </row>
    <row r="1045939" customHeight="1" spans="1:2">
      <c r="A1045939" s="9"/>
      <c r="B1045939" s="9"/>
    </row>
    <row r="1045940" customHeight="1" spans="1:2">
      <c r="A1045940" s="9"/>
      <c r="B1045940" s="9"/>
    </row>
    <row r="1045941" customHeight="1" spans="1:2">
      <c r="A1045941" s="9"/>
      <c r="B1045941" s="9"/>
    </row>
    <row r="1045942" customHeight="1" spans="1:2">
      <c r="A1045942" s="9"/>
      <c r="B1045942" s="9"/>
    </row>
    <row r="1045943" customHeight="1" spans="1:2">
      <c r="A1045943" s="9"/>
      <c r="B1045943" s="9"/>
    </row>
    <row r="1045944" customHeight="1" spans="1:2">
      <c r="A1045944" s="9"/>
      <c r="B1045944" s="9"/>
    </row>
    <row r="1045945" customHeight="1" spans="1:2">
      <c r="A1045945" s="9"/>
      <c r="B1045945" s="9"/>
    </row>
    <row r="1045946" customHeight="1" spans="1:2">
      <c r="A1045946" s="9"/>
      <c r="B1045946" s="9"/>
    </row>
    <row r="1045947" customHeight="1" spans="1:2">
      <c r="A1045947" s="9"/>
      <c r="B1045947" s="9"/>
    </row>
    <row r="1045948" customHeight="1" spans="1:2">
      <c r="A1045948" s="9"/>
      <c r="B1045948" s="9"/>
    </row>
    <row r="1045949" customHeight="1" spans="1:2">
      <c r="A1045949" s="9"/>
      <c r="B1045949" s="9"/>
    </row>
    <row r="1045950" customHeight="1" spans="1:2">
      <c r="A1045950" s="9"/>
      <c r="B1045950" s="9"/>
    </row>
    <row r="1045951" customHeight="1" spans="1:2">
      <c r="A1045951" s="9"/>
      <c r="B1045951" s="9"/>
    </row>
    <row r="1045952" customHeight="1" spans="1:2">
      <c r="A1045952" s="9"/>
      <c r="B1045952" s="9"/>
    </row>
    <row r="1045953" customHeight="1" spans="1:2">
      <c r="A1045953" s="9"/>
      <c r="B1045953" s="9"/>
    </row>
    <row r="1045954" customHeight="1" spans="1:2">
      <c r="A1045954" s="9"/>
      <c r="B1045954" s="9"/>
    </row>
    <row r="1045955" customHeight="1" spans="1:2">
      <c r="A1045955" s="9"/>
      <c r="B1045955" s="9"/>
    </row>
    <row r="1045956" customHeight="1" spans="1:2">
      <c r="A1045956" s="9"/>
      <c r="B1045956" s="9"/>
    </row>
    <row r="1045957" customHeight="1" spans="1:2">
      <c r="A1045957" s="9"/>
      <c r="B1045957" s="9"/>
    </row>
    <row r="1045958" customHeight="1" spans="1:2">
      <c r="A1045958" s="9"/>
      <c r="B1045958" s="9"/>
    </row>
    <row r="1045959" customHeight="1" spans="1:2">
      <c r="A1045959" s="9"/>
      <c r="B1045959" s="9"/>
    </row>
    <row r="1045960" customHeight="1" spans="1:2">
      <c r="A1045960" s="9"/>
      <c r="B1045960" s="9"/>
    </row>
    <row r="1045961" customHeight="1" spans="1:2">
      <c r="A1045961" s="9"/>
      <c r="B1045961" s="9"/>
    </row>
    <row r="1045962" customHeight="1" spans="1:2">
      <c r="A1045962" s="9"/>
      <c r="B1045962" s="9"/>
    </row>
    <row r="1045963" customHeight="1" spans="1:2">
      <c r="A1045963" s="9"/>
      <c r="B1045963" s="9"/>
    </row>
    <row r="1045964" customHeight="1" spans="1:2">
      <c r="A1045964" s="9"/>
      <c r="B1045964" s="9"/>
    </row>
    <row r="1045965" customHeight="1" spans="1:2">
      <c r="A1045965" s="9"/>
      <c r="B1045965" s="9"/>
    </row>
    <row r="1045966" customHeight="1" spans="1:2">
      <c r="A1045966" s="9"/>
      <c r="B1045966" s="9"/>
    </row>
    <row r="1045967" customHeight="1" spans="1:2">
      <c r="A1045967" s="9"/>
      <c r="B1045967" s="9"/>
    </row>
    <row r="1045968" customHeight="1" spans="1:2">
      <c r="A1045968" s="9"/>
      <c r="B1045968" s="9"/>
    </row>
    <row r="1045969" customHeight="1" spans="1:2">
      <c r="A1045969" s="9"/>
      <c r="B1045969" s="9"/>
    </row>
    <row r="1045970" customHeight="1" spans="1:2">
      <c r="A1045970" s="9"/>
      <c r="B1045970" s="9"/>
    </row>
    <row r="1045971" customHeight="1" spans="1:2">
      <c r="A1045971" s="9"/>
      <c r="B1045971" s="9"/>
    </row>
    <row r="1045972" customHeight="1" spans="1:2">
      <c r="A1045972" s="9"/>
      <c r="B1045972" s="9"/>
    </row>
    <row r="1045973" customHeight="1" spans="1:2">
      <c r="A1045973" s="9"/>
      <c r="B1045973" s="9"/>
    </row>
    <row r="1045974" customHeight="1" spans="1:2">
      <c r="A1045974" s="9"/>
      <c r="B1045974" s="9"/>
    </row>
    <row r="1045975" customHeight="1" spans="1:2">
      <c r="A1045975" s="9"/>
      <c r="B1045975" s="9"/>
    </row>
    <row r="1045976" customHeight="1" spans="1:2">
      <c r="A1045976" s="9"/>
      <c r="B1045976" s="9"/>
    </row>
    <row r="1045977" customHeight="1" spans="1:2">
      <c r="A1045977" s="9"/>
      <c r="B1045977" s="9"/>
    </row>
    <row r="1045978" customHeight="1" spans="1:2">
      <c r="A1045978" s="9"/>
      <c r="B1045978" s="9"/>
    </row>
    <row r="1045979" customHeight="1" spans="1:2">
      <c r="A1045979" s="9"/>
      <c r="B1045979" s="9"/>
    </row>
    <row r="1045980" customHeight="1" spans="1:2">
      <c r="A1045980" s="9"/>
      <c r="B1045980" s="9"/>
    </row>
    <row r="1045981" customHeight="1" spans="1:2">
      <c r="A1045981" s="9"/>
      <c r="B1045981" s="9"/>
    </row>
    <row r="1045982" customHeight="1" spans="1:2">
      <c r="A1045982" s="9"/>
      <c r="B1045982" s="9"/>
    </row>
    <row r="1045983" customHeight="1" spans="1:2">
      <c r="A1045983" s="9"/>
      <c r="B1045983" s="9"/>
    </row>
    <row r="1045984" customHeight="1" spans="1:2">
      <c r="A1045984" s="9"/>
      <c r="B1045984" s="9"/>
    </row>
    <row r="1045985" customHeight="1" spans="1:2">
      <c r="A1045985" s="9"/>
      <c r="B1045985" s="9"/>
    </row>
    <row r="1045986" customHeight="1" spans="1:2">
      <c r="A1045986" s="9"/>
      <c r="B1045986" s="9"/>
    </row>
    <row r="1045987" customHeight="1" spans="1:2">
      <c r="A1045987" s="9"/>
      <c r="B1045987" s="9"/>
    </row>
    <row r="1045988" customHeight="1" spans="1:2">
      <c r="A1045988" s="9"/>
      <c r="B1045988" s="9"/>
    </row>
    <row r="1045989" customHeight="1" spans="1:2">
      <c r="A1045989" s="9"/>
      <c r="B1045989" s="9"/>
    </row>
    <row r="1045990" customHeight="1" spans="1:2">
      <c r="A1045990" s="9"/>
      <c r="B1045990" s="9"/>
    </row>
    <row r="1045991" customHeight="1" spans="1:2">
      <c r="A1045991" s="9"/>
      <c r="B1045991" s="9"/>
    </row>
    <row r="1045992" customHeight="1" spans="1:2">
      <c r="A1045992" s="9"/>
      <c r="B1045992" s="9"/>
    </row>
    <row r="1045993" customHeight="1" spans="1:2">
      <c r="A1045993" s="9"/>
      <c r="B1045993" s="9"/>
    </row>
    <row r="1045994" customHeight="1" spans="1:2">
      <c r="A1045994" s="9"/>
      <c r="B1045994" s="9"/>
    </row>
    <row r="1045995" customHeight="1" spans="1:2">
      <c r="A1045995" s="9"/>
      <c r="B1045995" s="9"/>
    </row>
    <row r="1045996" customHeight="1" spans="1:2">
      <c r="A1045996" s="9"/>
      <c r="B1045996" s="9"/>
    </row>
    <row r="1045997" customHeight="1" spans="1:2">
      <c r="A1045997" s="9"/>
      <c r="B1045997" s="9"/>
    </row>
    <row r="1045998" customHeight="1" spans="1:2">
      <c r="A1045998" s="9"/>
      <c r="B1045998" s="9"/>
    </row>
    <row r="1045999" customHeight="1" spans="1:2">
      <c r="A1045999" s="9"/>
      <c r="B1045999" s="9"/>
    </row>
    <row r="1046000" customHeight="1" spans="1:2">
      <c r="A1046000" s="9"/>
      <c r="B1046000" s="9"/>
    </row>
    <row r="1046001" customHeight="1" spans="1:2">
      <c r="A1046001" s="9"/>
      <c r="B1046001" s="9"/>
    </row>
    <row r="1046002" customHeight="1" spans="1:2">
      <c r="A1046002" s="9"/>
      <c r="B1046002" s="9"/>
    </row>
    <row r="1046003" customHeight="1" spans="1:2">
      <c r="A1046003" s="9"/>
      <c r="B1046003" s="9"/>
    </row>
    <row r="1046004" customHeight="1" spans="1:2">
      <c r="A1046004" s="9"/>
      <c r="B1046004" s="9"/>
    </row>
    <row r="1046005" customHeight="1" spans="1:2">
      <c r="A1046005" s="9"/>
      <c r="B1046005" s="9"/>
    </row>
    <row r="1046006" customHeight="1" spans="1:2">
      <c r="A1046006" s="9"/>
      <c r="B1046006" s="9"/>
    </row>
    <row r="1046007" customHeight="1" spans="1:2">
      <c r="A1046007" s="9"/>
      <c r="B1046007" s="9"/>
    </row>
    <row r="1046008" customHeight="1" spans="1:2">
      <c r="A1046008" s="9"/>
      <c r="B1046008" s="9"/>
    </row>
    <row r="1046009" customHeight="1" spans="1:2">
      <c r="A1046009" s="9"/>
      <c r="B1046009" s="9"/>
    </row>
    <row r="1046010" customHeight="1" spans="1:2">
      <c r="A1046010" s="9"/>
      <c r="B1046010" s="9"/>
    </row>
    <row r="1046011" customHeight="1" spans="1:2">
      <c r="A1046011" s="9"/>
      <c r="B1046011" s="9"/>
    </row>
    <row r="1046012" customHeight="1" spans="1:2">
      <c r="A1046012" s="9"/>
      <c r="B1046012" s="9"/>
    </row>
    <row r="1046013" customHeight="1" spans="1:2">
      <c r="A1046013" s="9"/>
      <c r="B1046013" s="9"/>
    </row>
    <row r="1046014" customHeight="1" spans="1:2">
      <c r="A1046014" s="9"/>
      <c r="B1046014" s="9"/>
    </row>
    <row r="1046015" customHeight="1" spans="1:2">
      <c r="A1046015" s="9"/>
      <c r="B1046015" s="9"/>
    </row>
    <row r="1046016" customHeight="1" spans="1:2">
      <c r="A1046016" s="9"/>
      <c r="B1046016" s="9"/>
    </row>
    <row r="1046017" customHeight="1" spans="1:2">
      <c r="A1046017" s="9"/>
      <c r="B1046017" s="9"/>
    </row>
    <row r="1046018" customHeight="1" spans="1:2">
      <c r="A1046018" s="9"/>
      <c r="B1046018" s="9"/>
    </row>
    <row r="1046019" customHeight="1" spans="1:2">
      <c r="A1046019" s="9"/>
      <c r="B1046019" s="9"/>
    </row>
    <row r="1046020" customHeight="1" spans="1:2">
      <c r="A1046020" s="9"/>
      <c r="B1046020" s="9"/>
    </row>
    <row r="1046021" customHeight="1" spans="1:2">
      <c r="A1046021" s="9"/>
      <c r="B1046021" s="9"/>
    </row>
    <row r="1046022" customHeight="1" spans="1:2">
      <c r="A1046022" s="9"/>
      <c r="B1046022" s="9"/>
    </row>
    <row r="1046023" customHeight="1" spans="1:2">
      <c r="A1046023" s="9"/>
      <c r="B1046023" s="9"/>
    </row>
    <row r="1046024" customHeight="1" spans="1:2">
      <c r="A1046024" s="9"/>
      <c r="B1046024" s="9"/>
    </row>
    <row r="1046025" customHeight="1" spans="1:2">
      <c r="A1046025" s="9"/>
      <c r="B1046025" s="9"/>
    </row>
    <row r="1046026" customHeight="1" spans="1:2">
      <c r="A1046026" s="9"/>
      <c r="B1046026" s="9"/>
    </row>
    <row r="1046027" customHeight="1" spans="1:2">
      <c r="A1046027" s="9"/>
      <c r="B1046027" s="9"/>
    </row>
    <row r="1046028" customHeight="1" spans="1:2">
      <c r="A1046028" s="9"/>
      <c r="B1046028" s="9"/>
    </row>
    <row r="1046029" customHeight="1" spans="1:2">
      <c r="A1046029" s="9"/>
      <c r="B1046029" s="9"/>
    </row>
    <row r="1046030" customHeight="1" spans="1:2">
      <c r="A1046030" s="9"/>
      <c r="B1046030" s="9"/>
    </row>
    <row r="1046031" customHeight="1" spans="1:2">
      <c r="A1046031" s="9"/>
      <c r="B1046031" s="9"/>
    </row>
    <row r="1046032" customHeight="1" spans="1:2">
      <c r="A1046032" s="9"/>
      <c r="B1046032" s="9"/>
    </row>
    <row r="1046033" customHeight="1" spans="1:2">
      <c r="A1046033" s="9"/>
      <c r="B1046033" s="9"/>
    </row>
    <row r="1046034" customHeight="1" spans="1:2">
      <c r="A1046034" s="9"/>
      <c r="B1046034" s="9"/>
    </row>
    <row r="1046035" customHeight="1" spans="1:2">
      <c r="A1046035" s="9"/>
      <c r="B1046035" s="9"/>
    </row>
    <row r="1046036" customHeight="1" spans="1:2">
      <c r="A1046036" s="9"/>
      <c r="B1046036" s="9"/>
    </row>
    <row r="1046037" customHeight="1" spans="1:2">
      <c r="A1046037" s="9"/>
      <c r="B1046037" s="9"/>
    </row>
    <row r="1046038" customHeight="1" spans="1:2">
      <c r="A1046038" s="9"/>
      <c r="B1046038" s="9"/>
    </row>
    <row r="1046039" customHeight="1" spans="1:2">
      <c r="A1046039" s="9"/>
      <c r="B1046039" s="9"/>
    </row>
    <row r="1046040" customHeight="1" spans="1:2">
      <c r="A1046040" s="9"/>
      <c r="B1046040" s="9"/>
    </row>
    <row r="1046041" customHeight="1" spans="1:2">
      <c r="A1046041" s="9"/>
      <c r="B1046041" s="9"/>
    </row>
    <row r="1046042" customHeight="1" spans="1:2">
      <c r="A1046042" s="9"/>
      <c r="B1046042" s="9"/>
    </row>
    <row r="1046043" customHeight="1" spans="1:2">
      <c r="A1046043" s="9"/>
      <c r="B1046043" s="9"/>
    </row>
    <row r="1046044" customHeight="1" spans="1:2">
      <c r="A1046044" s="9"/>
      <c r="B1046044" s="9"/>
    </row>
    <row r="1046045" customHeight="1" spans="1:2">
      <c r="A1046045" s="9"/>
      <c r="B1046045" s="9"/>
    </row>
    <row r="1046046" customHeight="1" spans="1:2">
      <c r="A1046046" s="9"/>
      <c r="B1046046" s="9"/>
    </row>
    <row r="1046047" customHeight="1" spans="1:2">
      <c r="A1046047" s="9"/>
      <c r="B1046047" s="9"/>
    </row>
    <row r="1046048" customHeight="1" spans="1:2">
      <c r="A1046048" s="9"/>
      <c r="B1046048" s="9"/>
    </row>
    <row r="1046049" customHeight="1" spans="1:2">
      <c r="A1046049" s="9"/>
      <c r="B1046049" s="9"/>
    </row>
    <row r="1046050" customHeight="1" spans="1:2">
      <c r="A1046050" s="9"/>
      <c r="B1046050" s="9"/>
    </row>
    <row r="1046051" customHeight="1" spans="1:2">
      <c r="A1046051" s="9"/>
      <c r="B1046051" s="9"/>
    </row>
    <row r="1046052" customHeight="1" spans="1:2">
      <c r="A1046052" s="9"/>
      <c r="B1046052" s="9"/>
    </row>
    <row r="1046053" customHeight="1" spans="1:2">
      <c r="A1046053" s="9"/>
      <c r="B1046053" s="9"/>
    </row>
    <row r="1046054" customHeight="1" spans="1:2">
      <c r="A1046054" s="9"/>
      <c r="B1046054" s="9"/>
    </row>
    <row r="1046055" customHeight="1" spans="1:2">
      <c r="A1046055" s="9"/>
      <c r="B1046055" s="9"/>
    </row>
    <row r="1046056" customHeight="1" spans="1:2">
      <c r="A1046056" s="9"/>
      <c r="B1046056" s="9"/>
    </row>
    <row r="1046057" customHeight="1" spans="1:2">
      <c r="A1046057" s="9"/>
      <c r="B1046057" s="9"/>
    </row>
    <row r="1046058" customHeight="1" spans="1:2">
      <c r="A1046058" s="9"/>
      <c r="B1046058" s="9"/>
    </row>
    <row r="1046059" customHeight="1" spans="1:2">
      <c r="A1046059" s="9"/>
      <c r="B1046059" s="9"/>
    </row>
    <row r="1046060" customHeight="1" spans="1:2">
      <c r="A1046060" s="9"/>
      <c r="B1046060" s="9"/>
    </row>
    <row r="1046061" customHeight="1" spans="1:2">
      <c r="A1046061" s="9"/>
      <c r="B1046061" s="9"/>
    </row>
    <row r="1046062" customHeight="1" spans="1:2">
      <c r="A1046062" s="9"/>
      <c r="B1046062" s="9"/>
    </row>
    <row r="1046063" customHeight="1" spans="1:2">
      <c r="A1046063" s="9"/>
      <c r="B1046063" s="9"/>
    </row>
    <row r="1046064" customHeight="1" spans="1:2">
      <c r="A1046064" s="9"/>
      <c r="B1046064" s="9"/>
    </row>
    <row r="1046065" customHeight="1" spans="1:2">
      <c r="A1046065" s="9"/>
      <c r="B1046065" s="9"/>
    </row>
    <row r="1046066" customHeight="1" spans="1:2">
      <c r="A1046066" s="9"/>
      <c r="B1046066" s="9"/>
    </row>
    <row r="1046067" customHeight="1" spans="1:2">
      <c r="A1046067" s="9"/>
      <c r="B1046067" s="9"/>
    </row>
    <row r="1046068" customHeight="1" spans="1:2">
      <c r="A1046068" s="9"/>
      <c r="B1046068" s="9"/>
    </row>
    <row r="1046069" customHeight="1" spans="1:2">
      <c r="A1046069" s="9"/>
      <c r="B1046069" s="9"/>
    </row>
    <row r="1046070" customHeight="1" spans="1:2">
      <c r="A1046070" s="9"/>
      <c r="B1046070" s="9"/>
    </row>
    <row r="1046071" customHeight="1" spans="1:2">
      <c r="A1046071" s="9"/>
      <c r="B1046071" s="9"/>
    </row>
    <row r="1046072" customHeight="1" spans="1:2">
      <c r="A1046072" s="9"/>
      <c r="B1046072" s="9"/>
    </row>
    <row r="1046073" customHeight="1" spans="1:2">
      <c r="A1046073" s="9"/>
      <c r="B1046073" s="9"/>
    </row>
    <row r="1046074" customHeight="1" spans="1:2">
      <c r="A1046074" s="9"/>
      <c r="B1046074" s="9"/>
    </row>
    <row r="1046075" customHeight="1" spans="1:2">
      <c r="A1046075" s="9"/>
      <c r="B1046075" s="9"/>
    </row>
    <row r="1046076" customHeight="1" spans="1:2">
      <c r="A1046076" s="9"/>
      <c r="B1046076" s="9"/>
    </row>
    <row r="1046077" customHeight="1" spans="1:2">
      <c r="A1046077" s="9"/>
      <c r="B1046077" s="9"/>
    </row>
    <row r="1046078" customHeight="1" spans="1:2">
      <c r="A1046078" s="9"/>
      <c r="B1046078" s="9"/>
    </row>
    <row r="1046079" customHeight="1" spans="1:2">
      <c r="A1046079" s="9"/>
      <c r="B1046079" s="9"/>
    </row>
    <row r="1046080" customHeight="1" spans="1:2">
      <c r="A1046080" s="9"/>
      <c r="B1046080" s="9"/>
    </row>
    <row r="1046081" customHeight="1" spans="1:2">
      <c r="A1046081" s="9"/>
      <c r="B1046081" s="9"/>
    </row>
    <row r="1046082" customHeight="1" spans="1:2">
      <c r="A1046082" s="9"/>
      <c r="B1046082" s="9"/>
    </row>
    <row r="1046083" customHeight="1" spans="1:2">
      <c r="A1046083" s="9"/>
      <c r="B1046083" s="9"/>
    </row>
    <row r="1046084" customHeight="1" spans="1:2">
      <c r="A1046084" s="9"/>
      <c r="B1046084" s="9"/>
    </row>
    <row r="1046085" customHeight="1" spans="1:2">
      <c r="A1046085" s="9"/>
      <c r="B1046085" s="9"/>
    </row>
    <row r="1046086" customHeight="1" spans="1:2">
      <c r="A1046086" s="9"/>
      <c r="B1046086" s="9"/>
    </row>
    <row r="1046087" customHeight="1" spans="1:2">
      <c r="A1046087" s="9"/>
      <c r="B1046087" s="9"/>
    </row>
    <row r="1046088" customHeight="1" spans="1:2">
      <c r="A1046088" s="9"/>
      <c r="B1046088" s="9"/>
    </row>
    <row r="1046089" customHeight="1" spans="1:2">
      <c r="A1046089" s="9"/>
      <c r="B1046089" s="9"/>
    </row>
    <row r="1046090" customHeight="1" spans="1:2">
      <c r="A1046090" s="9"/>
      <c r="B1046090" s="9"/>
    </row>
    <row r="1046091" customHeight="1" spans="1:2">
      <c r="A1046091" s="9"/>
      <c r="B1046091" s="9"/>
    </row>
    <row r="1046092" customHeight="1" spans="1:2">
      <c r="A1046092" s="9"/>
      <c r="B1046092" s="9"/>
    </row>
    <row r="1046093" customHeight="1" spans="1:2">
      <c r="A1046093" s="9"/>
      <c r="B1046093" s="9"/>
    </row>
    <row r="1046094" customHeight="1" spans="1:2">
      <c r="A1046094" s="9"/>
      <c r="B1046094" s="9"/>
    </row>
    <row r="1046095" customHeight="1" spans="1:2">
      <c r="A1046095" s="9"/>
      <c r="B1046095" s="9"/>
    </row>
    <row r="1046096" customHeight="1" spans="1:2">
      <c r="A1046096" s="9"/>
      <c r="B1046096" s="9"/>
    </row>
    <row r="1046097" customHeight="1" spans="1:2">
      <c r="A1046097" s="9"/>
      <c r="B1046097" s="9"/>
    </row>
    <row r="1046098" customHeight="1" spans="1:2">
      <c r="A1046098" s="9"/>
      <c r="B1046098" s="9"/>
    </row>
    <row r="1046099" customHeight="1" spans="1:2">
      <c r="A1046099" s="9"/>
      <c r="B1046099" s="9"/>
    </row>
    <row r="1046100" customHeight="1" spans="1:2">
      <c r="A1046100" s="9"/>
      <c r="B1046100" s="9"/>
    </row>
    <row r="1046101" customHeight="1" spans="1:2">
      <c r="A1046101" s="9"/>
      <c r="B1046101" s="9"/>
    </row>
    <row r="1046102" customHeight="1" spans="1:2">
      <c r="A1046102" s="9"/>
      <c r="B1046102" s="9"/>
    </row>
    <row r="1046103" customHeight="1" spans="1:2">
      <c r="A1046103" s="9"/>
      <c r="B1046103" s="9"/>
    </row>
    <row r="1046104" customHeight="1" spans="1:2">
      <c r="A1046104" s="9"/>
      <c r="B1046104" s="9"/>
    </row>
    <row r="1046105" customHeight="1" spans="1:2">
      <c r="A1046105" s="9"/>
      <c r="B1046105" s="9"/>
    </row>
    <row r="1046106" customHeight="1" spans="1:2">
      <c r="A1046106" s="9"/>
      <c r="B1046106" s="9"/>
    </row>
    <row r="1046107" customHeight="1" spans="1:2">
      <c r="A1046107" s="9"/>
      <c r="B1046107" s="9"/>
    </row>
    <row r="1046108" customHeight="1" spans="1:2">
      <c r="A1046108" s="9"/>
      <c r="B1046108" s="9"/>
    </row>
    <row r="1046109" customHeight="1" spans="1:2">
      <c r="A1046109" s="9"/>
      <c r="B1046109" s="9"/>
    </row>
    <row r="1046110" customHeight="1" spans="1:2">
      <c r="A1046110" s="9"/>
      <c r="B1046110" s="9"/>
    </row>
    <row r="1046111" customHeight="1" spans="1:2">
      <c r="A1046111" s="9"/>
      <c r="B1046111" s="9"/>
    </row>
    <row r="1046112" customHeight="1" spans="1:2">
      <c r="A1046112" s="9"/>
      <c r="B1046112" s="9"/>
    </row>
    <row r="1046113" customHeight="1" spans="1:2">
      <c r="A1046113" s="9"/>
      <c r="B1046113" s="9"/>
    </row>
    <row r="1046114" customHeight="1" spans="1:2">
      <c r="A1046114" s="9"/>
      <c r="B1046114" s="9"/>
    </row>
    <row r="1046115" customHeight="1" spans="1:2">
      <c r="A1046115" s="9"/>
      <c r="B1046115" s="9"/>
    </row>
    <row r="1046116" customHeight="1" spans="1:2">
      <c r="A1046116" s="9"/>
      <c r="B1046116" s="9"/>
    </row>
    <row r="1046117" customHeight="1" spans="1:2">
      <c r="A1046117" s="9"/>
      <c r="B1046117" s="9"/>
    </row>
    <row r="1046118" customHeight="1" spans="1:2">
      <c r="A1046118" s="9"/>
      <c r="B1046118" s="9"/>
    </row>
    <row r="1046119" customHeight="1" spans="1:2">
      <c r="A1046119" s="9"/>
      <c r="B1046119" s="9"/>
    </row>
    <row r="1046120" customHeight="1" spans="1:2">
      <c r="A1046120" s="9"/>
      <c r="B1046120" s="9"/>
    </row>
    <row r="1046121" customHeight="1" spans="1:2">
      <c r="A1046121" s="9"/>
      <c r="B1046121" s="9"/>
    </row>
    <row r="1046122" customHeight="1" spans="1:2">
      <c r="A1046122" s="9"/>
      <c r="B1046122" s="9"/>
    </row>
    <row r="1046123" customHeight="1" spans="1:2">
      <c r="A1046123" s="9"/>
      <c r="B1046123" s="9"/>
    </row>
    <row r="1046124" customHeight="1" spans="1:2">
      <c r="A1046124" s="9"/>
      <c r="B1046124" s="9"/>
    </row>
    <row r="1046125" customHeight="1" spans="1:2">
      <c r="A1046125" s="9"/>
      <c r="B1046125" s="9"/>
    </row>
    <row r="1046126" customHeight="1" spans="1:2">
      <c r="A1046126" s="9"/>
      <c r="B1046126" s="9"/>
    </row>
    <row r="1046127" customHeight="1" spans="1:2">
      <c r="A1046127" s="9"/>
      <c r="B1046127" s="9"/>
    </row>
    <row r="1046128" customHeight="1" spans="1:2">
      <c r="A1046128" s="9"/>
      <c r="B1046128" s="9"/>
    </row>
    <row r="1046129" customHeight="1" spans="1:2">
      <c r="A1046129" s="9"/>
      <c r="B1046129" s="9"/>
    </row>
    <row r="1046130" customHeight="1" spans="1:2">
      <c r="A1046130" s="9"/>
      <c r="B1046130" s="9"/>
    </row>
    <row r="1046131" customHeight="1" spans="1:2">
      <c r="A1046131" s="9"/>
      <c r="B1046131" s="9"/>
    </row>
    <row r="1046132" customHeight="1" spans="1:2">
      <c r="A1046132" s="9"/>
      <c r="B1046132" s="9"/>
    </row>
    <row r="1046133" customHeight="1" spans="1:2">
      <c r="A1046133" s="9"/>
      <c r="B1046133" s="9"/>
    </row>
    <row r="1046134" customHeight="1" spans="1:2">
      <c r="A1046134" s="9"/>
      <c r="B1046134" s="9"/>
    </row>
    <row r="1046135" customHeight="1" spans="1:2">
      <c r="A1046135" s="9"/>
      <c r="B1046135" s="9"/>
    </row>
    <row r="1046136" customHeight="1" spans="1:2">
      <c r="A1046136" s="9"/>
      <c r="B1046136" s="9"/>
    </row>
    <row r="1046137" customHeight="1" spans="1:2">
      <c r="A1046137" s="9"/>
      <c r="B1046137" s="9"/>
    </row>
    <row r="1046138" customHeight="1" spans="1:2">
      <c r="A1046138" s="9"/>
      <c r="B1046138" s="9"/>
    </row>
    <row r="1046139" customHeight="1" spans="1:2">
      <c r="A1046139" s="9"/>
      <c r="B1046139" s="9"/>
    </row>
    <row r="1046140" customHeight="1" spans="1:2">
      <c r="A1046140" s="9"/>
      <c r="B1046140" s="9"/>
    </row>
    <row r="1046141" customHeight="1" spans="1:2">
      <c r="A1046141" s="9"/>
      <c r="B1046141" s="9"/>
    </row>
    <row r="1046142" customHeight="1" spans="1:2">
      <c r="A1046142" s="9"/>
      <c r="B1046142" s="9"/>
    </row>
    <row r="1046143" customHeight="1" spans="1:2">
      <c r="A1046143" s="9"/>
      <c r="B1046143" s="9"/>
    </row>
    <row r="1046144" customHeight="1" spans="1:2">
      <c r="A1046144" s="9"/>
      <c r="B1046144" s="9"/>
    </row>
    <row r="1046145" customHeight="1" spans="1:2">
      <c r="A1046145" s="9"/>
      <c r="B1046145" s="9"/>
    </row>
    <row r="1046146" customHeight="1" spans="1:2">
      <c r="A1046146" s="9"/>
      <c r="B1046146" s="9"/>
    </row>
    <row r="1046147" customHeight="1" spans="1:2">
      <c r="A1046147" s="9"/>
      <c r="B1046147" s="9"/>
    </row>
    <row r="1046148" customHeight="1" spans="1:2">
      <c r="A1046148" s="9"/>
      <c r="B1046148" s="9"/>
    </row>
    <row r="1046149" customHeight="1" spans="1:2">
      <c r="A1046149" s="9"/>
      <c r="B1046149" s="9"/>
    </row>
    <row r="1046150" customHeight="1" spans="1:2">
      <c r="A1046150" s="9"/>
      <c r="B1046150" s="9"/>
    </row>
    <row r="1046151" customHeight="1" spans="1:2">
      <c r="A1046151" s="9"/>
      <c r="B1046151" s="9"/>
    </row>
    <row r="1046152" customHeight="1" spans="1:2">
      <c r="A1046152" s="9"/>
      <c r="B1046152" s="9"/>
    </row>
    <row r="1046153" customHeight="1" spans="1:2">
      <c r="A1046153" s="9"/>
      <c r="B1046153" s="9"/>
    </row>
    <row r="1046154" customHeight="1" spans="1:2">
      <c r="A1046154" s="9"/>
      <c r="B1046154" s="9"/>
    </row>
    <row r="1046155" customHeight="1" spans="1:2">
      <c r="A1046155" s="9"/>
      <c r="B1046155" s="9"/>
    </row>
    <row r="1046156" customHeight="1" spans="1:2">
      <c r="A1046156" s="9"/>
      <c r="B1046156" s="9"/>
    </row>
    <row r="1046157" customHeight="1" spans="1:2">
      <c r="A1046157" s="9"/>
      <c r="B1046157" s="9"/>
    </row>
    <row r="1046158" customHeight="1" spans="1:2">
      <c r="A1046158" s="9"/>
      <c r="B1046158" s="9"/>
    </row>
    <row r="1046159" customHeight="1" spans="1:2">
      <c r="A1046159" s="9"/>
      <c r="B1046159" s="9"/>
    </row>
    <row r="1046160" customHeight="1" spans="1:2">
      <c r="A1046160" s="9"/>
      <c r="B1046160" s="9"/>
    </row>
    <row r="1046161" customHeight="1" spans="1:2">
      <c r="A1046161" s="9"/>
      <c r="B1046161" s="9"/>
    </row>
    <row r="1046162" customHeight="1" spans="1:2">
      <c r="A1046162" s="9"/>
      <c r="B1046162" s="9"/>
    </row>
    <row r="1046163" customHeight="1" spans="1:2">
      <c r="A1046163" s="9"/>
      <c r="B1046163" s="9"/>
    </row>
    <row r="1046164" customHeight="1" spans="1:2">
      <c r="A1046164" s="9"/>
      <c r="B1046164" s="9"/>
    </row>
    <row r="1046165" customHeight="1" spans="1:2">
      <c r="A1046165" s="9"/>
      <c r="B1046165" s="9"/>
    </row>
    <row r="1046166" customHeight="1" spans="1:2">
      <c r="A1046166" s="9"/>
      <c r="B1046166" s="9"/>
    </row>
    <row r="1046167" customHeight="1" spans="1:2">
      <c r="A1046167" s="9"/>
      <c r="B1046167" s="9"/>
    </row>
    <row r="1046168" customHeight="1" spans="1:2">
      <c r="A1046168" s="9"/>
      <c r="B1046168" s="9"/>
    </row>
    <row r="1046169" customHeight="1" spans="1:2">
      <c r="A1046169" s="9"/>
      <c r="B1046169" s="9"/>
    </row>
    <row r="1046170" customHeight="1" spans="1:2">
      <c r="A1046170" s="9"/>
      <c r="B1046170" s="9"/>
    </row>
    <row r="1046171" customHeight="1" spans="1:2">
      <c r="A1046171" s="9"/>
      <c r="B1046171" s="9"/>
    </row>
    <row r="1046172" customHeight="1" spans="1:2">
      <c r="A1046172" s="9"/>
      <c r="B1046172" s="9"/>
    </row>
    <row r="1046173" customHeight="1" spans="1:2">
      <c r="A1046173" s="9"/>
      <c r="B1046173" s="9"/>
    </row>
    <row r="1046174" customHeight="1" spans="1:2">
      <c r="A1046174" s="9"/>
      <c r="B1046174" s="9"/>
    </row>
    <row r="1046175" customHeight="1" spans="1:2">
      <c r="A1046175" s="9"/>
      <c r="B1046175" s="9"/>
    </row>
    <row r="1046176" customHeight="1" spans="1:2">
      <c r="A1046176" s="9"/>
      <c r="B1046176" s="9"/>
    </row>
    <row r="1046177" customHeight="1" spans="1:2">
      <c r="A1046177" s="9"/>
      <c r="B1046177" s="9"/>
    </row>
    <row r="1046178" customHeight="1" spans="1:2">
      <c r="A1046178" s="9"/>
      <c r="B1046178" s="9"/>
    </row>
    <row r="1046179" customHeight="1" spans="1:2">
      <c r="A1046179" s="9"/>
      <c r="B1046179" s="9"/>
    </row>
    <row r="1046180" customHeight="1" spans="1:2">
      <c r="A1046180" s="9"/>
      <c r="B1046180" s="9"/>
    </row>
    <row r="1046181" customHeight="1" spans="1:2">
      <c r="A1046181" s="9"/>
      <c r="B1046181" s="9"/>
    </row>
    <row r="1046182" customHeight="1" spans="1:2">
      <c r="A1046182" s="9"/>
      <c r="B1046182" s="9"/>
    </row>
    <row r="1046183" customHeight="1" spans="1:2">
      <c r="A1046183" s="9"/>
      <c r="B1046183" s="9"/>
    </row>
    <row r="1046184" customHeight="1" spans="1:2">
      <c r="A1046184" s="9"/>
      <c r="B1046184" s="9"/>
    </row>
    <row r="1046185" customHeight="1" spans="1:2">
      <c r="A1046185" s="9"/>
      <c r="B1046185" s="9"/>
    </row>
    <row r="1046186" customHeight="1" spans="1:2">
      <c r="A1046186" s="9"/>
      <c r="B1046186" s="9"/>
    </row>
    <row r="1046187" customHeight="1" spans="1:2">
      <c r="A1046187" s="9"/>
      <c r="B1046187" s="9"/>
    </row>
    <row r="1046188" customHeight="1" spans="1:2">
      <c r="A1046188" s="9"/>
      <c r="B1046188" s="9"/>
    </row>
    <row r="1046189" customHeight="1" spans="1:2">
      <c r="A1046189" s="9"/>
      <c r="B1046189" s="9"/>
    </row>
    <row r="1046190" customHeight="1" spans="1:2">
      <c r="A1046190" s="9"/>
      <c r="B1046190" s="9"/>
    </row>
    <row r="1046191" customHeight="1" spans="1:2">
      <c r="A1046191" s="9"/>
      <c r="B1046191" s="9"/>
    </row>
    <row r="1046192" customHeight="1" spans="1:2">
      <c r="A1046192" s="9"/>
      <c r="B1046192" s="9"/>
    </row>
    <row r="1046193" customHeight="1" spans="1:2">
      <c r="A1046193" s="9"/>
      <c r="B1046193" s="9"/>
    </row>
    <row r="1046194" customHeight="1" spans="1:2">
      <c r="A1046194" s="9"/>
      <c r="B1046194" s="9"/>
    </row>
    <row r="1046195" customHeight="1" spans="1:2">
      <c r="A1046195" s="9"/>
      <c r="B1046195" s="9"/>
    </row>
    <row r="1046196" customHeight="1" spans="1:2">
      <c r="A1046196" s="9"/>
      <c r="B1046196" s="9"/>
    </row>
    <row r="1046197" customHeight="1" spans="1:2">
      <c r="A1046197" s="9"/>
      <c r="B1046197" s="9"/>
    </row>
    <row r="1046198" customHeight="1" spans="1:2">
      <c r="A1046198" s="9"/>
      <c r="B1046198" s="9"/>
    </row>
    <row r="1046199" customHeight="1" spans="1:2">
      <c r="A1046199" s="9"/>
      <c r="B1046199" s="9"/>
    </row>
    <row r="1046200" customHeight="1" spans="1:2">
      <c r="A1046200" s="9"/>
      <c r="B1046200" s="9"/>
    </row>
    <row r="1046201" customHeight="1" spans="1:2">
      <c r="A1046201" s="9"/>
      <c r="B1046201" s="9"/>
    </row>
    <row r="1046202" customHeight="1" spans="1:2">
      <c r="A1046202" s="9"/>
      <c r="B1046202" s="9"/>
    </row>
    <row r="1046203" customHeight="1" spans="1:2">
      <c r="A1046203" s="9"/>
      <c r="B1046203" s="9"/>
    </row>
    <row r="1046204" customHeight="1" spans="1:2">
      <c r="A1046204" s="9"/>
      <c r="B1046204" s="9"/>
    </row>
    <row r="1046205" customHeight="1" spans="1:2">
      <c r="A1046205" s="9"/>
      <c r="B1046205" s="9"/>
    </row>
    <row r="1046206" customHeight="1" spans="1:2">
      <c r="A1046206" s="9"/>
      <c r="B1046206" s="9"/>
    </row>
    <row r="1046207" customHeight="1" spans="1:2">
      <c r="A1046207" s="9"/>
      <c r="B1046207" s="9"/>
    </row>
    <row r="1046208" customHeight="1" spans="1:2">
      <c r="A1046208" s="9"/>
      <c r="B1046208" s="9"/>
    </row>
    <row r="1046209" customHeight="1" spans="1:2">
      <c r="A1046209" s="9"/>
      <c r="B1046209" s="9"/>
    </row>
    <row r="1046210" customHeight="1" spans="1:2">
      <c r="A1046210" s="9"/>
      <c r="B1046210" s="9"/>
    </row>
    <row r="1046211" customHeight="1" spans="1:2">
      <c r="A1046211" s="9"/>
      <c r="B1046211" s="9"/>
    </row>
    <row r="1046212" customHeight="1" spans="1:2">
      <c r="A1046212" s="9"/>
      <c r="B1046212" s="9"/>
    </row>
    <row r="1046213" customHeight="1" spans="1:2">
      <c r="A1046213" s="9"/>
      <c r="B1046213" s="9"/>
    </row>
    <row r="1046214" customHeight="1" spans="1:2">
      <c r="A1046214" s="9"/>
      <c r="B1046214" s="9"/>
    </row>
    <row r="1046215" customHeight="1" spans="1:2">
      <c r="A1046215" s="9"/>
      <c r="B1046215" s="9"/>
    </row>
    <row r="1046216" customHeight="1" spans="1:2">
      <c r="A1046216" s="9"/>
      <c r="B1046216" s="9"/>
    </row>
    <row r="1046217" customHeight="1" spans="1:2">
      <c r="A1046217" s="9"/>
      <c r="B1046217" s="9"/>
    </row>
    <row r="1046218" customHeight="1" spans="1:2">
      <c r="A1046218" s="9"/>
      <c r="B1046218" s="9"/>
    </row>
    <row r="1046219" customHeight="1" spans="1:2">
      <c r="A1046219" s="9"/>
      <c r="B1046219" s="9"/>
    </row>
    <row r="1046220" customHeight="1" spans="1:2">
      <c r="A1046220" s="9"/>
      <c r="B1046220" s="9"/>
    </row>
    <row r="1046221" customHeight="1" spans="1:2">
      <c r="A1046221" s="9"/>
      <c r="B1046221" s="9"/>
    </row>
    <row r="1046222" customHeight="1" spans="1:2">
      <c r="A1046222" s="9"/>
      <c r="B1046222" s="9"/>
    </row>
    <row r="1046223" customHeight="1" spans="1:2">
      <c r="A1046223" s="9"/>
      <c r="B1046223" s="9"/>
    </row>
    <row r="1046224" customHeight="1" spans="1:2">
      <c r="A1046224" s="9"/>
      <c r="B1046224" s="9"/>
    </row>
    <row r="1046225" customHeight="1" spans="1:2">
      <c r="A1046225" s="9"/>
      <c r="B1046225" s="9"/>
    </row>
    <row r="1046226" customHeight="1" spans="1:2">
      <c r="A1046226" s="9"/>
      <c r="B1046226" s="9"/>
    </row>
    <row r="1046227" customHeight="1" spans="1:2">
      <c r="A1046227" s="9"/>
      <c r="B1046227" s="9"/>
    </row>
    <row r="1046228" customHeight="1" spans="1:2">
      <c r="A1046228" s="9"/>
      <c r="B1046228" s="9"/>
    </row>
    <row r="1046229" customHeight="1" spans="1:2">
      <c r="A1046229" s="9"/>
      <c r="B1046229" s="9"/>
    </row>
    <row r="1046230" customHeight="1" spans="1:2">
      <c r="A1046230" s="9"/>
      <c r="B1046230" s="9"/>
    </row>
    <row r="1046231" customHeight="1" spans="1:2">
      <c r="A1046231" s="9"/>
      <c r="B1046231" s="9"/>
    </row>
    <row r="1046232" customHeight="1" spans="1:2">
      <c r="A1046232" s="9"/>
      <c r="B1046232" s="9"/>
    </row>
    <row r="1046233" customHeight="1" spans="1:2">
      <c r="A1046233" s="9"/>
      <c r="B1046233" s="9"/>
    </row>
    <row r="1046234" customHeight="1" spans="1:2">
      <c r="A1046234" s="9"/>
      <c r="B1046234" s="9"/>
    </row>
    <row r="1046235" customHeight="1" spans="1:2">
      <c r="A1046235" s="9"/>
      <c r="B1046235" s="9"/>
    </row>
    <row r="1046236" customHeight="1" spans="1:2">
      <c r="A1046236" s="9"/>
      <c r="B1046236" s="9"/>
    </row>
    <row r="1046237" customHeight="1" spans="1:2">
      <c r="A1046237" s="9"/>
      <c r="B1046237" s="9"/>
    </row>
    <row r="1046238" customHeight="1" spans="1:2">
      <c r="A1046238" s="9"/>
      <c r="B1046238" s="9"/>
    </row>
    <row r="1046239" customHeight="1" spans="1:2">
      <c r="A1046239" s="9"/>
      <c r="B1046239" s="9"/>
    </row>
    <row r="1046240" customHeight="1" spans="1:2">
      <c r="A1046240" s="9"/>
      <c r="B1046240" s="9"/>
    </row>
    <row r="1046241" customHeight="1" spans="1:2">
      <c r="A1046241" s="9"/>
      <c r="B1046241" s="9"/>
    </row>
    <row r="1046242" customHeight="1" spans="1:2">
      <c r="A1046242" s="9"/>
      <c r="B1046242" s="9"/>
    </row>
    <row r="1046243" customHeight="1" spans="1:2">
      <c r="A1046243" s="9"/>
      <c r="B1046243" s="9"/>
    </row>
    <row r="1046244" customHeight="1" spans="1:2">
      <c r="A1046244" s="9"/>
      <c r="B1046244" s="9"/>
    </row>
    <row r="1046245" customHeight="1" spans="1:2">
      <c r="A1046245" s="9"/>
      <c r="B1046245" s="9"/>
    </row>
    <row r="1046246" customHeight="1" spans="1:2">
      <c r="A1046246" s="9"/>
      <c r="B1046246" s="9"/>
    </row>
    <row r="1046247" customHeight="1" spans="1:2">
      <c r="A1046247" s="9"/>
      <c r="B1046247" s="9"/>
    </row>
    <row r="1046248" customHeight="1" spans="1:2">
      <c r="A1046248" s="9"/>
      <c r="B1046248" s="9"/>
    </row>
    <row r="1046249" customHeight="1" spans="1:2">
      <c r="A1046249" s="9"/>
      <c r="B1046249" s="9"/>
    </row>
    <row r="1046250" customHeight="1" spans="1:2">
      <c r="A1046250" s="9"/>
      <c r="B1046250" s="9"/>
    </row>
    <row r="1046251" customHeight="1" spans="1:2">
      <c r="A1046251" s="9"/>
      <c r="B1046251" s="9"/>
    </row>
    <row r="1046252" customHeight="1" spans="1:2">
      <c r="A1046252" s="9"/>
      <c r="B1046252" s="9"/>
    </row>
    <row r="1046253" customHeight="1" spans="1:2">
      <c r="A1046253" s="9"/>
      <c r="B1046253" s="9"/>
    </row>
    <row r="1046254" customHeight="1" spans="1:2">
      <c r="A1046254" s="9"/>
      <c r="B1046254" s="9"/>
    </row>
    <row r="1046255" customHeight="1" spans="1:2">
      <c r="A1046255" s="9"/>
      <c r="B1046255" s="9"/>
    </row>
    <row r="1046256" customHeight="1" spans="1:2">
      <c r="A1046256" s="9"/>
      <c r="B1046256" s="9"/>
    </row>
    <row r="1046257" customHeight="1" spans="1:2">
      <c r="A1046257" s="9"/>
      <c r="B1046257" s="9"/>
    </row>
    <row r="1046258" customHeight="1" spans="1:2">
      <c r="A1046258" s="9"/>
      <c r="B1046258" s="9"/>
    </row>
    <row r="1046259" customHeight="1" spans="1:2">
      <c r="A1046259" s="9"/>
      <c r="B1046259" s="9"/>
    </row>
    <row r="1046260" customHeight="1" spans="1:2">
      <c r="A1046260" s="9"/>
      <c r="B1046260" s="9"/>
    </row>
    <row r="1046261" customHeight="1" spans="1:2">
      <c r="A1046261" s="9"/>
      <c r="B1046261" s="9"/>
    </row>
    <row r="1046262" customHeight="1" spans="1:2">
      <c r="A1046262" s="9"/>
      <c r="B1046262" s="9"/>
    </row>
    <row r="1046263" customHeight="1" spans="1:2">
      <c r="A1046263" s="9"/>
      <c r="B1046263" s="9"/>
    </row>
    <row r="1046264" customHeight="1" spans="1:2">
      <c r="A1046264" s="9"/>
      <c r="B1046264" s="9"/>
    </row>
    <row r="1046265" customHeight="1" spans="1:2">
      <c r="A1046265" s="9"/>
      <c r="B1046265" s="9"/>
    </row>
    <row r="1046266" customHeight="1" spans="1:2">
      <c r="A1046266" s="9"/>
      <c r="B1046266" s="9"/>
    </row>
    <row r="1046267" customHeight="1" spans="1:2">
      <c r="A1046267" s="9"/>
      <c r="B1046267" s="9"/>
    </row>
    <row r="1046268" customHeight="1" spans="1:2">
      <c r="A1046268" s="9"/>
      <c r="B1046268" s="9"/>
    </row>
    <row r="1046269" customHeight="1" spans="1:2">
      <c r="A1046269" s="9"/>
      <c r="B1046269" s="9"/>
    </row>
    <row r="1046270" customHeight="1" spans="1:2">
      <c r="A1046270" s="9"/>
      <c r="B1046270" s="9"/>
    </row>
    <row r="1046271" customHeight="1" spans="1:2">
      <c r="A1046271" s="9"/>
      <c r="B1046271" s="9"/>
    </row>
    <row r="1046272" customHeight="1" spans="1:2">
      <c r="A1046272" s="9"/>
      <c r="B1046272" s="9"/>
    </row>
    <row r="1046273" customHeight="1" spans="1:2">
      <c r="A1046273" s="9"/>
      <c r="B1046273" s="9"/>
    </row>
    <row r="1046274" customHeight="1" spans="1:2">
      <c r="A1046274" s="9"/>
      <c r="B1046274" s="9"/>
    </row>
    <row r="1046275" customHeight="1" spans="1:2">
      <c r="A1046275" s="9"/>
      <c r="B1046275" s="9"/>
    </row>
    <row r="1046276" customHeight="1" spans="1:2">
      <c r="A1046276" s="9"/>
      <c r="B1046276" s="9"/>
    </row>
    <row r="1046277" customHeight="1" spans="1:2">
      <c r="A1046277" s="9"/>
      <c r="B1046277" s="9"/>
    </row>
    <row r="1046278" customHeight="1" spans="1:2">
      <c r="A1046278" s="9"/>
      <c r="B1046278" s="9"/>
    </row>
    <row r="1046279" customHeight="1" spans="1:2">
      <c r="A1046279" s="9"/>
      <c r="B1046279" s="9"/>
    </row>
    <row r="1046280" customHeight="1" spans="1:2">
      <c r="A1046280" s="9"/>
      <c r="B1046280" s="9"/>
    </row>
    <row r="1046281" customHeight="1" spans="1:2">
      <c r="A1046281" s="9"/>
      <c r="B1046281" s="9"/>
    </row>
    <row r="1046282" customHeight="1" spans="1:2">
      <c r="A1046282" s="9"/>
      <c r="B1046282" s="9"/>
    </row>
    <row r="1046283" customHeight="1" spans="1:2">
      <c r="A1046283" s="9"/>
      <c r="B1046283" s="9"/>
    </row>
    <row r="1046284" customHeight="1" spans="1:2">
      <c r="A1046284" s="9"/>
      <c r="B1046284" s="9"/>
    </row>
    <row r="1046285" customHeight="1" spans="1:2">
      <c r="A1046285" s="9"/>
      <c r="B1046285" s="9"/>
    </row>
    <row r="1046286" customHeight="1" spans="1:2">
      <c r="A1046286" s="9"/>
      <c r="B1046286" s="9"/>
    </row>
    <row r="1046287" customHeight="1" spans="1:2">
      <c r="A1046287" s="9"/>
      <c r="B1046287" s="9"/>
    </row>
    <row r="1046288" customHeight="1" spans="1:2">
      <c r="A1046288" s="9"/>
      <c r="B1046288" s="9"/>
    </row>
    <row r="1046289" customHeight="1" spans="1:2">
      <c r="A1046289" s="9"/>
      <c r="B1046289" s="9"/>
    </row>
    <row r="1046290" customHeight="1" spans="1:2">
      <c r="A1046290" s="9"/>
      <c r="B1046290" s="9"/>
    </row>
    <row r="1046291" customHeight="1" spans="1:2">
      <c r="A1046291" s="9"/>
      <c r="B1046291" s="9"/>
    </row>
    <row r="1046292" customHeight="1" spans="1:2">
      <c r="A1046292" s="9"/>
      <c r="B1046292" s="9"/>
    </row>
    <row r="1046293" customHeight="1" spans="1:2">
      <c r="A1046293" s="9"/>
      <c r="B1046293" s="9"/>
    </row>
    <row r="1046294" customHeight="1" spans="1:2">
      <c r="A1046294" s="9"/>
      <c r="B1046294" s="9"/>
    </row>
    <row r="1046295" customHeight="1" spans="1:2">
      <c r="A1046295" s="9"/>
      <c r="B1046295" s="9"/>
    </row>
    <row r="1046296" customHeight="1" spans="1:2">
      <c r="A1046296" s="9"/>
      <c r="B1046296" s="9"/>
    </row>
    <row r="1046297" customHeight="1" spans="1:2">
      <c r="A1046297" s="9"/>
      <c r="B1046297" s="9"/>
    </row>
    <row r="1046298" customHeight="1" spans="1:2">
      <c r="A1046298" s="9"/>
      <c r="B1046298" s="9"/>
    </row>
    <row r="1046299" customHeight="1" spans="1:2">
      <c r="A1046299" s="9"/>
      <c r="B1046299" s="9"/>
    </row>
    <row r="1046300" customHeight="1" spans="1:2">
      <c r="A1046300" s="9"/>
      <c r="B1046300" s="9"/>
    </row>
    <row r="1046301" customHeight="1" spans="1:2">
      <c r="A1046301" s="9"/>
      <c r="B1046301" s="9"/>
    </row>
    <row r="1046302" customHeight="1" spans="1:2">
      <c r="A1046302" s="9"/>
      <c r="B1046302" s="9"/>
    </row>
    <row r="1046303" customHeight="1" spans="1:2">
      <c r="A1046303" s="9"/>
      <c r="B1046303" s="9"/>
    </row>
    <row r="1046304" customHeight="1" spans="1:2">
      <c r="A1046304" s="9"/>
      <c r="B1046304" s="9"/>
    </row>
    <row r="1046305" customHeight="1" spans="1:2">
      <c r="A1046305" s="9"/>
      <c r="B1046305" s="9"/>
    </row>
    <row r="1046306" customHeight="1" spans="1:2">
      <c r="A1046306" s="9"/>
      <c r="B1046306" s="9"/>
    </row>
    <row r="1046307" customHeight="1" spans="1:2">
      <c r="A1046307" s="9"/>
      <c r="B1046307" s="9"/>
    </row>
    <row r="1046308" customHeight="1" spans="1:2">
      <c r="A1046308" s="9"/>
      <c r="B1046308" s="9"/>
    </row>
    <row r="1046309" customHeight="1" spans="1:2">
      <c r="A1046309" s="9"/>
      <c r="B1046309" s="9"/>
    </row>
    <row r="1046310" customHeight="1" spans="1:2">
      <c r="A1046310" s="9"/>
      <c r="B1046310" s="9"/>
    </row>
    <row r="1046311" customHeight="1" spans="1:2">
      <c r="A1046311" s="9"/>
      <c r="B1046311" s="9"/>
    </row>
    <row r="1046312" customHeight="1" spans="1:2">
      <c r="A1046312" s="9"/>
      <c r="B1046312" s="9"/>
    </row>
    <row r="1046313" customHeight="1" spans="1:2">
      <c r="A1046313" s="9"/>
      <c r="B1046313" s="9"/>
    </row>
    <row r="1046314" customHeight="1" spans="1:2">
      <c r="A1046314" s="9"/>
      <c r="B1046314" s="9"/>
    </row>
    <row r="1046315" customHeight="1" spans="1:2">
      <c r="A1046315" s="9"/>
      <c r="B1046315" s="9"/>
    </row>
    <row r="1046316" customHeight="1" spans="1:2">
      <c r="A1046316" s="9"/>
      <c r="B1046316" s="9"/>
    </row>
    <row r="1046317" customHeight="1" spans="1:2">
      <c r="A1046317" s="9"/>
      <c r="B1046317" s="9"/>
    </row>
    <row r="1046318" customHeight="1" spans="1:2">
      <c r="A1046318" s="9"/>
      <c r="B1046318" s="9"/>
    </row>
    <row r="1046319" customHeight="1" spans="1:2">
      <c r="A1046319" s="9"/>
      <c r="B1046319" s="9"/>
    </row>
    <row r="1046320" customHeight="1" spans="1:2">
      <c r="A1046320" s="9"/>
      <c r="B1046320" s="9"/>
    </row>
    <row r="1046321" customHeight="1" spans="1:2">
      <c r="A1046321" s="9"/>
      <c r="B1046321" s="9"/>
    </row>
    <row r="1046322" customHeight="1" spans="1:2">
      <c r="A1046322" s="9"/>
      <c r="B1046322" s="9"/>
    </row>
    <row r="1046323" customHeight="1" spans="1:2">
      <c r="A1046323" s="9"/>
      <c r="B1046323" s="9"/>
    </row>
    <row r="1046324" customHeight="1" spans="1:2">
      <c r="A1046324" s="9"/>
      <c r="B1046324" s="9"/>
    </row>
    <row r="1046325" customHeight="1" spans="1:2">
      <c r="A1046325" s="9"/>
      <c r="B1046325" s="9"/>
    </row>
    <row r="1046326" customHeight="1" spans="1:2">
      <c r="A1046326" s="9"/>
      <c r="B1046326" s="9"/>
    </row>
    <row r="1046327" customHeight="1" spans="1:2">
      <c r="A1046327" s="9"/>
      <c r="B1046327" s="9"/>
    </row>
    <row r="1046328" customHeight="1" spans="1:2">
      <c r="A1046328" s="9"/>
      <c r="B1046328" s="9"/>
    </row>
    <row r="1046329" customHeight="1" spans="1:2">
      <c r="A1046329" s="9"/>
      <c r="B1046329" s="9"/>
    </row>
    <row r="1046330" customHeight="1" spans="1:2">
      <c r="A1046330" s="9"/>
      <c r="B1046330" s="9"/>
    </row>
    <row r="1046331" customHeight="1" spans="1:2">
      <c r="A1046331" s="9"/>
      <c r="B1046331" s="9"/>
    </row>
    <row r="1046332" customHeight="1" spans="1:2">
      <c r="A1046332" s="9"/>
      <c r="B1046332" s="9"/>
    </row>
    <row r="1046333" customHeight="1" spans="1:2">
      <c r="A1046333" s="9"/>
      <c r="B1046333" s="9"/>
    </row>
    <row r="1046334" customHeight="1" spans="1:2">
      <c r="A1046334" s="9"/>
      <c r="B1046334" s="9"/>
    </row>
    <row r="1046335" customHeight="1" spans="1:2">
      <c r="A1046335" s="9"/>
      <c r="B1046335" s="9"/>
    </row>
    <row r="1046336" customHeight="1" spans="1:2">
      <c r="A1046336" s="9"/>
      <c r="B1046336" s="9"/>
    </row>
    <row r="1046337" customHeight="1" spans="1:2">
      <c r="A1046337" s="9"/>
      <c r="B1046337" s="9"/>
    </row>
    <row r="1046338" customHeight="1" spans="1:2">
      <c r="A1046338" s="9"/>
      <c r="B1046338" s="9"/>
    </row>
    <row r="1046339" customHeight="1" spans="1:2">
      <c r="A1046339" s="9"/>
      <c r="B1046339" s="9"/>
    </row>
    <row r="1046340" customHeight="1" spans="1:2">
      <c r="A1046340" s="9"/>
      <c r="B1046340" s="9"/>
    </row>
    <row r="1046341" customHeight="1" spans="1:2">
      <c r="A1046341" s="9"/>
      <c r="B1046341" s="9"/>
    </row>
    <row r="1046342" customHeight="1" spans="1:2">
      <c r="A1046342" s="9"/>
      <c r="B1046342" s="9"/>
    </row>
    <row r="1046343" customHeight="1" spans="1:2">
      <c r="A1046343" s="9"/>
      <c r="B1046343" s="9"/>
    </row>
    <row r="1046344" customHeight="1" spans="1:2">
      <c r="A1046344" s="9"/>
      <c r="B1046344" s="9"/>
    </row>
    <row r="1046345" customHeight="1" spans="1:2">
      <c r="A1046345" s="9"/>
      <c r="B1046345" s="9"/>
    </row>
    <row r="1046346" customHeight="1" spans="1:2">
      <c r="A1046346" s="9"/>
      <c r="B1046346" s="9"/>
    </row>
    <row r="1046347" customHeight="1" spans="1:2">
      <c r="A1046347" s="9"/>
      <c r="B1046347" s="9"/>
    </row>
    <row r="1046348" customHeight="1" spans="1:2">
      <c r="A1046348" s="9"/>
      <c r="B1046348" s="9"/>
    </row>
    <row r="1046349" customHeight="1" spans="1:2">
      <c r="A1046349" s="9"/>
      <c r="B1046349" s="9"/>
    </row>
    <row r="1046350" customHeight="1" spans="1:2">
      <c r="A1046350" s="9"/>
      <c r="B1046350" s="9"/>
    </row>
    <row r="1046351" customHeight="1" spans="1:2">
      <c r="A1046351" s="9"/>
      <c r="B1046351" s="9"/>
    </row>
    <row r="1046352" customHeight="1" spans="1:2">
      <c r="A1046352" s="9"/>
      <c r="B1046352" s="9"/>
    </row>
    <row r="1046353" customHeight="1" spans="1:2">
      <c r="A1046353" s="9"/>
      <c r="B1046353" s="9"/>
    </row>
    <row r="1046354" customHeight="1" spans="1:2">
      <c r="A1046354" s="9"/>
      <c r="B1046354" s="9"/>
    </row>
    <row r="1046355" customHeight="1" spans="1:2">
      <c r="A1046355" s="9"/>
      <c r="B1046355" s="9"/>
    </row>
    <row r="1046356" customHeight="1" spans="1:2">
      <c r="A1046356" s="9"/>
      <c r="B1046356" s="9"/>
    </row>
    <row r="1046357" customHeight="1" spans="1:2">
      <c r="A1046357" s="9"/>
      <c r="B1046357" s="9"/>
    </row>
    <row r="1046358" customHeight="1" spans="1:2">
      <c r="A1046358" s="9"/>
      <c r="B1046358" s="9"/>
    </row>
    <row r="1046359" customHeight="1" spans="1:2">
      <c r="A1046359" s="9"/>
      <c r="B1046359" s="9"/>
    </row>
    <row r="1046360" customHeight="1" spans="1:2">
      <c r="A1046360" s="9"/>
      <c r="B1046360" s="9"/>
    </row>
    <row r="1046361" customHeight="1" spans="1:2">
      <c r="A1046361" s="9"/>
      <c r="B1046361" s="9"/>
    </row>
    <row r="1046362" customHeight="1" spans="1:2">
      <c r="A1046362" s="9"/>
      <c r="B1046362" s="9"/>
    </row>
    <row r="1046363" customHeight="1" spans="1:2">
      <c r="A1046363" s="9"/>
      <c r="B1046363" s="9"/>
    </row>
    <row r="1046364" customHeight="1" spans="1:2">
      <c r="A1046364" s="9"/>
      <c r="B1046364" s="9"/>
    </row>
    <row r="1046365" customHeight="1" spans="1:2">
      <c r="A1046365" s="9"/>
      <c r="B1046365" s="9"/>
    </row>
    <row r="1046366" customHeight="1" spans="1:2">
      <c r="A1046366" s="9"/>
      <c r="B1046366" s="9"/>
    </row>
    <row r="1046367" customHeight="1" spans="1:2">
      <c r="A1046367" s="9"/>
      <c r="B1046367" s="9"/>
    </row>
    <row r="1046368" customHeight="1" spans="1:2">
      <c r="A1046368" s="9"/>
      <c r="B1046368" s="9"/>
    </row>
    <row r="1046369" customHeight="1" spans="1:2">
      <c r="A1046369" s="9"/>
      <c r="B1046369" s="9"/>
    </row>
    <row r="1046370" customHeight="1" spans="1:2">
      <c r="A1046370" s="9"/>
      <c r="B1046370" s="9"/>
    </row>
    <row r="1046371" customHeight="1" spans="1:2">
      <c r="A1046371" s="9"/>
      <c r="B1046371" s="9"/>
    </row>
    <row r="1046372" customHeight="1" spans="1:2">
      <c r="A1046372" s="9"/>
      <c r="B1046372" s="9"/>
    </row>
    <row r="1046373" customHeight="1" spans="1:2">
      <c r="A1046373" s="9"/>
      <c r="B1046373" s="9"/>
    </row>
    <row r="1046374" customHeight="1" spans="1:2">
      <c r="A1046374" s="9"/>
      <c r="B1046374" s="9"/>
    </row>
    <row r="1046375" customHeight="1" spans="1:2">
      <c r="A1046375" s="9"/>
      <c r="B1046375" s="9"/>
    </row>
    <row r="1046376" customHeight="1" spans="1:2">
      <c r="A1046376" s="9"/>
      <c r="B1046376" s="9"/>
    </row>
    <row r="1046377" customHeight="1" spans="1:2">
      <c r="A1046377" s="9"/>
      <c r="B1046377" s="9"/>
    </row>
    <row r="1046378" customHeight="1" spans="1:2">
      <c r="A1046378" s="9"/>
      <c r="B1046378" s="9"/>
    </row>
    <row r="1046379" customHeight="1" spans="1:2">
      <c r="A1046379" s="9"/>
      <c r="B1046379" s="9"/>
    </row>
    <row r="1046380" customHeight="1" spans="1:2">
      <c r="A1046380" s="9"/>
      <c r="B1046380" s="9"/>
    </row>
    <row r="1046381" customHeight="1" spans="1:2">
      <c r="A1046381" s="9"/>
      <c r="B1046381" s="9"/>
    </row>
    <row r="1046382" customHeight="1" spans="1:2">
      <c r="A1046382" s="9"/>
      <c r="B1046382" s="9"/>
    </row>
    <row r="1046383" customHeight="1" spans="1:2">
      <c r="A1046383" s="9"/>
      <c r="B1046383" s="9"/>
    </row>
    <row r="1046384" customHeight="1" spans="1:2">
      <c r="A1046384" s="9"/>
      <c r="B1046384" s="9"/>
    </row>
    <row r="1046385" customHeight="1" spans="1:2">
      <c r="A1046385" s="9"/>
      <c r="B1046385" s="9"/>
    </row>
    <row r="1046386" customHeight="1" spans="1:2">
      <c r="A1046386" s="9"/>
      <c r="B1046386" s="9"/>
    </row>
    <row r="1046387" customHeight="1" spans="1:2">
      <c r="A1046387" s="9"/>
      <c r="B1046387" s="9"/>
    </row>
    <row r="1046388" customHeight="1" spans="1:2">
      <c r="A1046388" s="9"/>
      <c r="B1046388" s="9"/>
    </row>
    <row r="1046389" customHeight="1" spans="1:2">
      <c r="A1046389" s="9"/>
      <c r="B1046389" s="9"/>
    </row>
    <row r="1046390" customHeight="1" spans="1:2">
      <c r="A1046390" s="9"/>
      <c r="B1046390" s="9"/>
    </row>
    <row r="1046391" customHeight="1" spans="1:2">
      <c r="A1046391" s="9"/>
      <c r="B1046391" s="9"/>
    </row>
    <row r="1046392" customHeight="1" spans="1:2">
      <c r="A1046392" s="9"/>
      <c r="B1046392" s="9"/>
    </row>
    <row r="1046393" customHeight="1" spans="1:2">
      <c r="A1046393" s="9"/>
      <c r="B1046393" s="9"/>
    </row>
    <row r="1046394" customHeight="1" spans="1:2">
      <c r="A1046394" s="9"/>
      <c r="B1046394" s="9"/>
    </row>
    <row r="1046395" customHeight="1" spans="1:2">
      <c r="A1046395" s="9"/>
      <c r="B1046395" s="9"/>
    </row>
    <row r="1046396" customHeight="1" spans="1:2">
      <c r="A1046396" s="9"/>
      <c r="B1046396" s="9"/>
    </row>
    <row r="1046397" customHeight="1" spans="1:2">
      <c r="A1046397" s="9"/>
      <c r="B1046397" s="9"/>
    </row>
    <row r="1046398" customHeight="1" spans="1:2">
      <c r="A1046398" s="9"/>
      <c r="B1046398" s="9"/>
    </row>
    <row r="1046399" customHeight="1" spans="1:2">
      <c r="A1046399" s="9"/>
      <c r="B1046399" s="9"/>
    </row>
    <row r="1046400" customHeight="1" spans="1:2">
      <c r="A1046400" s="9"/>
      <c r="B1046400" s="9"/>
    </row>
    <row r="1046401" customHeight="1" spans="1:2">
      <c r="A1046401" s="9"/>
      <c r="B1046401" s="9"/>
    </row>
    <row r="1046402" customHeight="1" spans="1:2">
      <c r="A1046402" s="9"/>
      <c r="B1046402" s="9"/>
    </row>
    <row r="1046403" customHeight="1" spans="1:2">
      <c r="A1046403" s="9"/>
      <c r="B1046403" s="9"/>
    </row>
    <row r="1046404" customHeight="1" spans="1:2">
      <c r="A1046404" s="9"/>
      <c r="B1046404" s="9"/>
    </row>
    <row r="1046405" customHeight="1" spans="1:2">
      <c r="A1046405" s="9"/>
      <c r="B1046405" s="9"/>
    </row>
    <row r="1046406" customHeight="1" spans="1:2">
      <c r="A1046406" s="9"/>
      <c r="B1046406" s="9"/>
    </row>
    <row r="1046407" customHeight="1" spans="1:2">
      <c r="A1046407" s="9"/>
      <c r="B1046407" s="9"/>
    </row>
    <row r="1046408" customHeight="1" spans="1:2">
      <c r="A1046408" s="9"/>
      <c r="B1046408" s="9"/>
    </row>
    <row r="1046409" customHeight="1" spans="1:2">
      <c r="A1046409" s="9"/>
      <c r="B1046409" s="9"/>
    </row>
    <row r="1046410" customHeight="1" spans="1:2">
      <c r="A1046410" s="9"/>
      <c r="B1046410" s="9"/>
    </row>
    <row r="1046411" customHeight="1" spans="1:2">
      <c r="A1046411" s="9"/>
      <c r="B1046411" s="9"/>
    </row>
    <row r="1046412" customHeight="1" spans="1:2">
      <c r="A1046412" s="9"/>
      <c r="B1046412" s="9"/>
    </row>
    <row r="1046413" customHeight="1" spans="1:2">
      <c r="A1046413" s="9"/>
      <c r="B1046413" s="9"/>
    </row>
    <row r="1046414" customHeight="1" spans="1:2">
      <c r="A1046414" s="9"/>
      <c r="B1046414" s="9"/>
    </row>
    <row r="1046415" customHeight="1" spans="1:2">
      <c r="A1046415" s="9"/>
      <c r="B1046415" s="9"/>
    </row>
    <row r="1046416" customHeight="1" spans="1:2">
      <c r="A1046416" s="9"/>
      <c r="B1046416" s="9"/>
    </row>
    <row r="1046417" customHeight="1" spans="1:2">
      <c r="A1046417" s="9"/>
      <c r="B1046417" s="9"/>
    </row>
    <row r="1046418" customHeight="1" spans="1:2">
      <c r="A1046418" s="9"/>
      <c r="B1046418" s="9"/>
    </row>
    <row r="1046419" customHeight="1" spans="1:2">
      <c r="A1046419" s="9"/>
      <c r="B1046419" s="9"/>
    </row>
    <row r="1046420" customHeight="1" spans="1:2">
      <c r="A1046420" s="9"/>
      <c r="B1046420" s="9"/>
    </row>
    <row r="1046421" customHeight="1" spans="1:2">
      <c r="A1046421" s="9"/>
      <c r="B1046421" s="9"/>
    </row>
    <row r="1046422" customHeight="1" spans="1:2">
      <c r="A1046422" s="9"/>
      <c r="B1046422" s="9"/>
    </row>
    <row r="1046423" customHeight="1" spans="1:2">
      <c r="A1046423" s="9"/>
      <c r="B1046423" s="9"/>
    </row>
    <row r="1046424" customHeight="1" spans="1:2">
      <c r="A1046424" s="9"/>
      <c r="B1046424" s="9"/>
    </row>
    <row r="1046425" customHeight="1" spans="1:2">
      <c r="A1046425" s="9"/>
      <c r="B1046425" s="9"/>
    </row>
    <row r="1046426" customHeight="1" spans="1:2">
      <c r="A1046426" s="9"/>
      <c r="B1046426" s="9"/>
    </row>
    <row r="1046427" customHeight="1" spans="1:2">
      <c r="A1046427" s="9"/>
      <c r="B1046427" s="9"/>
    </row>
    <row r="1046428" customHeight="1" spans="1:2">
      <c r="A1046428" s="9"/>
      <c r="B1046428" s="9"/>
    </row>
    <row r="1046429" customHeight="1" spans="1:2">
      <c r="A1046429" s="9"/>
      <c r="B1046429" s="9"/>
    </row>
    <row r="1046430" customHeight="1" spans="1:2">
      <c r="A1046430" s="9"/>
      <c r="B1046430" s="9"/>
    </row>
    <row r="1046431" customHeight="1" spans="1:2">
      <c r="A1046431" s="9"/>
      <c r="B1046431" s="9"/>
    </row>
    <row r="1046432" customHeight="1" spans="1:2">
      <c r="A1046432" s="9"/>
      <c r="B1046432" s="9"/>
    </row>
    <row r="1046433" customHeight="1" spans="1:2">
      <c r="A1046433" s="9"/>
      <c r="B1046433" s="9"/>
    </row>
    <row r="1046434" customHeight="1" spans="1:2">
      <c r="A1046434" s="9"/>
      <c r="B1046434" s="9"/>
    </row>
    <row r="1046435" customHeight="1" spans="1:2">
      <c r="A1046435" s="9"/>
      <c r="B1046435" s="9"/>
    </row>
    <row r="1046436" customHeight="1" spans="1:2">
      <c r="A1046436" s="9"/>
      <c r="B1046436" s="9"/>
    </row>
    <row r="1046437" customHeight="1" spans="1:2">
      <c r="A1046437" s="9"/>
      <c r="B1046437" s="9"/>
    </row>
    <row r="1046438" customHeight="1" spans="1:2">
      <c r="A1046438" s="9"/>
      <c r="B1046438" s="9"/>
    </row>
    <row r="1046439" customHeight="1" spans="1:2">
      <c r="A1046439" s="9"/>
      <c r="B1046439" s="9"/>
    </row>
    <row r="1046440" customHeight="1" spans="1:2">
      <c r="A1046440" s="9"/>
      <c r="B1046440" s="9"/>
    </row>
    <row r="1046441" customHeight="1" spans="1:2">
      <c r="A1046441" s="9"/>
      <c r="B1046441" s="9"/>
    </row>
    <row r="1046442" customHeight="1" spans="1:2">
      <c r="A1046442" s="9"/>
      <c r="B1046442" s="9"/>
    </row>
    <row r="1046443" customHeight="1" spans="1:2">
      <c r="A1046443" s="9"/>
      <c r="B1046443" s="9"/>
    </row>
    <row r="1046444" customHeight="1" spans="1:2">
      <c r="A1046444" s="9"/>
      <c r="B1046444" s="9"/>
    </row>
    <row r="1046445" customHeight="1" spans="1:2">
      <c r="A1046445" s="9"/>
      <c r="B1046445" s="9"/>
    </row>
    <row r="1046446" customHeight="1" spans="1:2">
      <c r="A1046446" s="9"/>
      <c r="B1046446" s="9"/>
    </row>
    <row r="1046447" customHeight="1" spans="1:2">
      <c r="A1046447" s="9"/>
      <c r="B1046447" s="9"/>
    </row>
    <row r="1046448" customHeight="1" spans="1:2">
      <c r="A1046448" s="9"/>
      <c r="B1046448" s="9"/>
    </row>
    <row r="1046449" customHeight="1" spans="1:2">
      <c r="A1046449" s="9"/>
      <c r="B1046449" s="9"/>
    </row>
    <row r="1046450" customHeight="1" spans="1:2">
      <c r="A1046450" s="9"/>
      <c r="B1046450" s="9"/>
    </row>
    <row r="1046451" customHeight="1" spans="1:2">
      <c r="A1046451" s="9"/>
      <c r="B1046451" s="9"/>
    </row>
    <row r="1046452" customHeight="1" spans="1:2">
      <c r="A1046452" s="9"/>
      <c r="B1046452" s="9"/>
    </row>
    <row r="1046453" customHeight="1" spans="1:2">
      <c r="A1046453" s="9"/>
      <c r="B1046453" s="9"/>
    </row>
    <row r="1046454" customHeight="1" spans="1:2">
      <c r="A1046454" s="9"/>
      <c r="B1046454" s="9"/>
    </row>
    <row r="1046455" customHeight="1" spans="1:2">
      <c r="A1046455" s="9"/>
      <c r="B1046455" s="9"/>
    </row>
    <row r="1046456" customHeight="1" spans="1:2">
      <c r="A1046456" s="9"/>
      <c r="B1046456" s="9"/>
    </row>
    <row r="1046457" customHeight="1" spans="1:2">
      <c r="A1046457" s="9"/>
      <c r="B1046457" s="9"/>
    </row>
    <row r="1046458" customHeight="1" spans="1:2">
      <c r="A1046458" s="9"/>
      <c r="B1046458" s="9"/>
    </row>
    <row r="1046459" customHeight="1" spans="1:2">
      <c r="A1046459" s="9"/>
      <c r="B1046459" s="9"/>
    </row>
    <row r="1046460" customHeight="1" spans="1:2">
      <c r="A1046460" s="9"/>
      <c r="B1046460" s="9"/>
    </row>
    <row r="1046461" customHeight="1" spans="1:2">
      <c r="A1046461" s="9"/>
      <c r="B1046461" s="9"/>
    </row>
    <row r="1046462" customHeight="1" spans="1:2">
      <c r="A1046462" s="9"/>
      <c r="B1046462" s="9"/>
    </row>
    <row r="1046463" customHeight="1" spans="1:2">
      <c r="A1046463" s="9"/>
      <c r="B1046463" s="9"/>
    </row>
    <row r="1046464" customHeight="1" spans="1:2">
      <c r="A1046464" s="9"/>
      <c r="B1046464" s="9"/>
    </row>
    <row r="1046465" customHeight="1" spans="1:2">
      <c r="A1046465" s="9"/>
      <c r="B1046465" s="9"/>
    </row>
    <row r="1046466" customHeight="1" spans="1:2">
      <c r="A1046466" s="9"/>
      <c r="B1046466" s="9"/>
    </row>
    <row r="1046467" customHeight="1" spans="1:2">
      <c r="A1046467" s="9"/>
      <c r="B1046467" s="9"/>
    </row>
    <row r="1046468" customHeight="1" spans="1:2">
      <c r="A1046468" s="9"/>
      <c r="B1046468" s="9"/>
    </row>
    <row r="1046469" customHeight="1" spans="1:2">
      <c r="A1046469" s="9"/>
      <c r="B1046469" s="9"/>
    </row>
    <row r="1046470" customHeight="1" spans="1:2">
      <c r="A1046470" s="9"/>
      <c r="B1046470" s="9"/>
    </row>
    <row r="1046471" customHeight="1" spans="1:2">
      <c r="A1046471" s="9"/>
      <c r="B1046471" s="9"/>
    </row>
    <row r="1046472" customHeight="1" spans="1:2">
      <c r="A1046472" s="9"/>
      <c r="B1046472" s="9"/>
    </row>
    <row r="1046473" customHeight="1" spans="1:2">
      <c r="A1046473" s="9"/>
      <c r="B1046473" s="9"/>
    </row>
    <row r="1046474" customHeight="1" spans="1:2">
      <c r="A1046474" s="9"/>
      <c r="B1046474" s="9"/>
    </row>
    <row r="1046475" customHeight="1" spans="1:2">
      <c r="A1046475" s="9"/>
      <c r="B1046475" s="9"/>
    </row>
    <row r="1046476" customHeight="1" spans="1:2">
      <c r="A1046476" s="9"/>
      <c r="B1046476" s="9"/>
    </row>
    <row r="1046477" customHeight="1" spans="1:2">
      <c r="A1046477" s="9"/>
      <c r="B1046477" s="9"/>
    </row>
    <row r="1046478" customHeight="1" spans="1:2">
      <c r="A1046478" s="9"/>
      <c r="B1046478" s="9"/>
    </row>
    <row r="1046479" customHeight="1" spans="1:2">
      <c r="A1046479" s="9"/>
      <c r="B1046479" s="9"/>
    </row>
    <row r="1046480" customHeight="1" spans="1:2">
      <c r="A1046480" s="9"/>
      <c r="B1046480" s="9"/>
    </row>
    <row r="1046481" customHeight="1" spans="1:2">
      <c r="A1046481" s="9"/>
      <c r="B1046481" s="9"/>
    </row>
    <row r="1046482" customHeight="1" spans="1:2">
      <c r="A1046482" s="9"/>
      <c r="B1046482" s="9"/>
    </row>
    <row r="1046483" customHeight="1" spans="1:2">
      <c r="A1046483" s="9"/>
      <c r="B1046483" s="9"/>
    </row>
    <row r="1046484" customHeight="1" spans="1:2">
      <c r="A1046484" s="9"/>
      <c r="B1046484" s="9"/>
    </row>
    <row r="1046485" customHeight="1" spans="1:2">
      <c r="A1046485" s="9"/>
      <c r="B1046485" s="9"/>
    </row>
    <row r="1046486" customHeight="1" spans="1:2">
      <c r="A1046486" s="9"/>
      <c r="B1046486" s="9"/>
    </row>
    <row r="1046487" customHeight="1" spans="1:2">
      <c r="A1046487" s="9"/>
      <c r="B1046487" s="9"/>
    </row>
    <row r="1046488" customHeight="1" spans="1:2">
      <c r="A1046488" s="9"/>
      <c r="B1046488" s="9"/>
    </row>
    <row r="1046489" customHeight="1" spans="1:2">
      <c r="A1046489" s="9"/>
      <c r="B1046489" s="9"/>
    </row>
    <row r="1046490" customHeight="1" spans="1:2">
      <c r="A1046490" s="9"/>
      <c r="B1046490" s="9"/>
    </row>
    <row r="1046491" customHeight="1" spans="1:2">
      <c r="A1046491" s="9"/>
      <c r="B1046491" s="9"/>
    </row>
    <row r="1046492" customHeight="1" spans="1:2">
      <c r="A1046492" s="9"/>
      <c r="B1046492" s="9"/>
    </row>
    <row r="1046493" customHeight="1" spans="1:2">
      <c r="A1046493" s="9"/>
      <c r="B1046493" s="9"/>
    </row>
    <row r="1046494" customHeight="1" spans="1:2">
      <c r="A1046494" s="9"/>
      <c r="B1046494" s="9"/>
    </row>
    <row r="1046495" customHeight="1" spans="1:2">
      <c r="A1046495" s="9"/>
      <c r="B1046495" s="9"/>
    </row>
    <row r="1046496" customHeight="1" spans="1:2">
      <c r="A1046496" s="9"/>
      <c r="B1046496" s="9"/>
    </row>
    <row r="1046497" customHeight="1" spans="1:2">
      <c r="A1046497" s="9"/>
      <c r="B1046497" s="9"/>
    </row>
    <row r="1046498" customHeight="1" spans="1:2">
      <c r="A1046498" s="9"/>
      <c r="B1046498" s="9"/>
    </row>
    <row r="1046499" customHeight="1" spans="1:2">
      <c r="A1046499" s="9"/>
      <c r="B1046499" s="9"/>
    </row>
    <row r="1046500" customHeight="1" spans="1:2">
      <c r="A1046500" s="9"/>
      <c r="B1046500" s="9"/>
    </row>
    <row r="1046501" customHeight="1" spans="1:2">
      <c r="A1046501" s="9"/>
      <c r="B1046501" s="9"/>
    </row>
    <row r="1046502" customHeight="1" spans="1:2">
      <c r="A1046502" s="9"/>
      <c r="B1046502" s="9"/>
    </row>
    <row r="1046503" customHeight="1" spans="1:2">
      <c r="A1046503" s="9"/>
      <c r="B1046503" s="9"/>
    </row>
    <row r="1046504" customHeight="1" spans="1:2">
      <c r="A1046504" s="9"/>
      <c r="B1046504" s="9"/>
    </row>
    <row r="1046505" customHeight="1" spans="1:2">
      <c r="A1046505" s="9"/>
      <c r="B1046505" s="9"/>
    </row>
    <row r="1046506" customHeight="1" spans="1:2">
      <c r="A1046506" s="9"/>
      <c r="B1046506" s="9"/>
    </row>
    <row r="1046507" customHeight="1" spans="1:2">
      <c r="A1046507" s="9"/>
      <c r="B1046507" s="9"/>
    </row>
    <row r="1046508" customHeight="1" spans="1:2">
      <c r="A1046508" s="9"/>
      <c r="B1046508" s="9"/>
    </row>
    <row r="1046509" customHeight="1" spans="1:2">
      <c r="A1046509" s="9"/>
      <c r="B1046509" s="9"/>
    </row>
    <row r="1046510" customHeight="1" spans="1:2">
      <c r="A1046510" s="9"/>
      <c r="B1046510" s="9"/>
    </row>
    <row r="1046511" customHeight="1" spans="1:2">
      <c r="A1046511" s="9"/>
      <c r="B1046511" s="9"/>
    </row>
    <row r="1046512" customHeight="1" spans="1:2">
      <c r="A1046512" s="9"/>
      <c r="B1046512" s="9"/>
    </row>
    <row r="1046513" customHeight="1" spans="1:2">
      <c r="A1046513" s="9"/>
      <c r="B1046513" s="9"/>
    </row>
    <row r="1046514" customHeight="1" spans="1:2">
      <c r="A1046514" s="9"/>
      <c r="B1046514" s="9"/>
    </row>
    <row r="1046515" customHeight="1" spans="1:2">
      <c r="A1046515" s="9"/>
      <c r="B1046515" s="9"/>
    </row>
    <row r="1046516" customHeight="1" spans="1:2">
      <c r="A1046516" s="9"/>
      <c r="B1046516" s="9"/>
    </row>
    <row r="1046517" customHeight="1" spans="1:2">
      <c r="A1046517" s="9"/>
      <c r="B1046517" s="9"/>
    </row>
    <row r="1046518" customHeight="1" spans="1:2">
      <c r="A1046518" s="9"/>
      <c r="B1046518" s="9"/>
    </row>
    <row r="1046519" customHeight="1" spans="1:2">
      <c r="A1046519" s="9"/>
      <c r="B1046519" s="9"/>
    </row>
    <row r="1046520" customHeight="1" spans="1:2">
      <c r="A1046520" s="9"/>
      <c r="B1046520" s="9"/>
    </row>
    <row r="1046521" customHeight="1" spans="1:2">
      <c r="A1046521" s="9"/>
      <c r="B1046521" s="9"/>
    </row>
    <row r="1046522" customHeight="1" spans="1:2">
      <c r="A1046522" s="9"/>
      <c r="B1046522" s="9"/>
    </row>
    <row r="1046523" customHeight="1" spans="1:2">
      <c r="A1046523" s="9"/>
      <c r="B1046523" s="9"/>
    </row>
    <row r="1046524" customHeight="1" spans="1:2">
      <c r="A1046524" s="9"/>
      <c r="B1046524" s="9"/>
    </row>
    <row r="1046525" customHeight="1" spans="1:2">
      <c r="A1046525" s="9"/>
      <c r="B1046525" s="9"/>
    </row>
    <row r="1046526" customHeight="1" spans="1:2">
      <c r="A1046526" s="9"/>
      <c r="B1046526" s="9"/>
    </row>
    <row r="1046527" customHeight="1" spans="1:2">
      <c r="A1046527" s="9"/>
      <c r="B1046527" s="9"/>
    </row>
    <row r="1046528" customHeight="1" spans="1:2">
      <c r="A1046528" s="9"/>
      <c r="B1046528" s="9"/>
    </row>
    <row r="1046529" customHeight="1" spans="1:2">
      <c r="A1046529" s="9"/>
      <c r="B1046529" s="9"/>
    </row>
    <row r="1046530" customHeight="1" spans="1:2">
      <c r="A1046530" s="9"/>
      <c r="B1046530" s="9"/>
    </row>
    <row r="1046531" customHeight="1" spans="1:2">
      <c r="A1046531" s="9"/>
      <c r="B1046531" s="9"/>
    </row>
    <row r="1046532" customHeight="1" spans="1:2">
      <c r="A1046532" s="9"/>
      <c r="B1046532" s="9"/>
    </row>
    <row r="1046533" customHeight="1" spans="1:2">
      <c r="A1046533" s="9"/>
      <c r="B1046533" s="9"/>
    </row>
    <row r="1046534" customHeight="1" spans="1:2">
      <c r="A1046534" s="9"/>
      <c r="B1046534" s="9"/>
    </row>
    <row r="1046535" customHeight="1" spans="1:2">
      <c r="A1046535" s="9"/>
      <c r="B1046535" s="9"/>
    </row>
    <row r="1046536" customHeight="1" spans="1:2">
      <c r="A1046536" s="9"/>
      <c r="B1046536" s="9"/>
    </row>
    <row r="1046537" customHeight="1" spans="1:2">
      <c r="A1046537" s="9"/>
      <c r="B1046537" s="9"/>
    </row>
    <row r="1046538" customHeight="1" spans="1:2">
      <c r="A1046538" s="9"/>
      <c r="B1046538" s="9"/>
    </row>
    <row r="1046539" customHeight="1" spans="1:2">
      <c r="A1046539" s="9"/>
      <c r="B1046539" s="9"/>
    </row>
    <row r="1046540" customHeight="1" spans="1:2">
      <c r="A1046540" s="9"/>
      <c r="B1046540" s="9"/>
    </row>
    <row r="1046541" customHeight="1" spans="1:2">
      <c r="A1046541" s="9"/>
      <c r="B1046541" s="9"/>
    </row>
    <row r="1046542" customHeight="1" spans="1:2">
      <c r="A1046542" s="9"/>
      <c r="B1046542" s="9"/>
    </row>
    <row r="1046543" customHeight="1" spans="1:2">
      <c r="A1046543" s="9"/>
      <c r="B1046543" s="9"/>
    </row>
    <row r="1046544" customHeight="1" spans="1:2">
      <c r="A1046544" s="9"/>
      <c r="B1046544" s="9"/>
    </row>
    <row r="1046545" customHeight="1" spans="1:2">
      <c r="A1046545" s="9"/>
      <c r="B1046545" s="9"/>
    </row>
    <row r="1046546" customHeight="1" spans="1:2">
      <c r="A1046546" s="9"/>
      <c r="B1046546" s="9"/>
    </row>
    <row r="1046547" customHeight="1" spans="1:2">
      <c r="A1046547" s="9"/>
      <c r="B1046547" s="9"/>
    </row>
    <row r="1046548" customHeight="1" spans="1:2">
      <c r="A1046548" s="9"/>
      <c r="B1046548" s="9"/>
    </row>
    <row r="1046549" customHeight="1" spans="1:2">
      <c r="A1046549" s="9"/>
      <c r="B1046549" s="9"/>
    </row>
    <row r="1046550" customHeight="1" spans="1:2">
      <c r="A1046550" s="9"/>
      <c r="B1046550" s="9"/>
    </row>
    <row r="1046551" customHeight="1" spans="1:2">
      <c r="A1046551" s="9"/>
      <c r="B1046551" s="9"/>
    </row>
    <row r="1046552" customHeight="1" spans="1:2">
      <c r="A1046552" s="9"/>
      <c r="B1046552" s="9"/>
    </row>
    <row r="1046553" customHeight="1" spans="1:2">
      <c r="A1046553" s="9"/>
      <c r="B1046553" s="9"/>
    </row>
    <row r="1046554" customHeight="1" spans="1:2">
      <c r="A1046554" s="9"/>
      <c r="B1046554" s="9"/>
    </row>
    <row r="1046555" customHeight="1" spans="1:2">
      <c r="A1046555" s="9"/>
      <c r="B1046555" s="9"/>
    </row>
    <row r="1046556" customHeight="1" spans="1:2">
      <c r="A1046556" s="9"/>
      <c r="B1046556" s="9"/>
    </row>
    <row r="1046557" customHeight="1" spans="1:2">
      <c r="A1046557" s="9"/>
      <c r="B1046557" s="9"/>
    </row>
    <row r="1046558" customHeight="1" spans="1:2">
      <c r="A1046558" s="9"/>
      <c r="B1046558" s="9"/>
    </row>
    <row r="1046559" customHeight="1" spans="1:2">
      <c r="A1046559" s="9"/>
      <c r="B1046559" s="9"/>
    </row>
    <row r="1046560" customHeight="1" spans="1:2">
      <c r="A1046560" s="9"/>
      <c r="B1046560" s="9"/>
    </row>
    <row r="1046561" customHeight="1" spans="1:2">
      <c r="A1046561" s="9"/>
      <c r="B1046561" s="9"/>
    </row>
    <row r="1046562" customHeight="1" spans="1:2">
      <c r="A1046562" s="9"/>
      <c r="B1046562" s="9"/>
    </row>
    <row r="1046563" customHeight="1" spans="1:2">
      <c r="A1046563" s="9"/>
      <c r="B1046563" s="9"/>
    </row>
    <row r="1046564" customHeight="1" spans="1:2">
      <c r="A1046564" s="9"/>
      <c r="B1046564" s="9"/>
    </row>
    <row r="1046565" customHeight="1" spans="1:2">
      <c r="A1046565" s="9"/>
      <c r="B1046565" s="9"/>
    </row>
    <row r="1046566" customHeight="1" spans="1:2">
      <c r="A1046566" s="9"/>
      <c r="B1046566" s="9"/>
    </row>
    <row r="1046567" customHeight="1" spans="1:2">
      <c r="A1046567" s="9"/>
      <c r="B1046567" s="9"/>
    </row>
    <row r="1046568" customHeight="1" spans="1:2">
      <c r="A1046568" s="9"/>
      <c r="B1046568" s="9"/>
    </row>
    <row r="1046569" customHeight="1" spans="1:2">
      <c r="A1046569" s="9"/>
      <c r="B1046569" s="9"/>
    </row>
    <row r="1046570" customHeight="1" spans="1:2">
      <c r="A1046570" s="9"/>
      <c r="B1046570" s="9"/>
    </row>
    <row r="1046571" customHeight="1" spans="1:2">
      <c r="A1046571" s="9"/>
      <c r="B1046571" s="9"/>
    </row>
    <row r="1046572" customHeight="1" spans="1:2">
      <c r="A1046572" s="9"/>
      <c r="B1046572" s="9"/>
    </row>
    <row r="1046573" customHeight="1" spans="1:2">
      <c r="A1046573" s="9"/>
      <c r="B1046573" s="9"/>
    </row>
    <row r="1046574" customHeight="1" spans="1:2">
      <c r="A1046574" s="9"/>
      <c r="B1046574" s="9"/>
    </row>
    <row r="1046575" customHeight="1" spans="1:2">
      <c r="A1046575" s="9"/>
      <c r="B1046575" s="9"/>
    </row>
    <row r="1046576" customHeight="1" spans="1:2">
      <c r="A1046576" s="9"/>
      <c r="B1046576" s="9"/>
    </row>
    <row r="1046577" customHeight="1" spans="1:2">
      <c r="A1046577" s="9"/>
      <c r="B1046577" s="9"/>
    </row>
    <row r="1046578" customHeight="1" spans="1:2">
      <c r="A1046578" s="9"/>
      <c r="B1046578" s="9"/>
    </row>
    <row r="1046579" customHeight="1" spans="1:2">
      <c r="A1046579" s="9"/>
      <c r="B1046579" s="9"/>
    </row>
    <row r="1046580" customHeight="1" spans="1:2">
      <c r="A1046580" s="9"/>
      <c r="B1046580" s="9"/>
    </row>
    <row r="1046581" customHeight="1" spans="1:2">
      <c r="A1046581" s="9"/>
      <c r="B1046581" s="9"/>
    </row>
    <row r="1046582" customHeight="1" spans="1:2">
      <c r="A1046582" s="9"/>
      <c r="B1046582" s="9"/>
    </row>
    <row r="1046583" customHeight="1" spans="1:2">
      <c r="A1046583" s="9"/>
      <c r="B1046583" s="9"/>
    </row>
    <row r="1046584" customHeight="1" spans="1:2">
      <c r="A1046584" s="9"/>
      <c r="B1046584" s="9"/>
    </row>
    <row r="1046585" customHeight="1" spans="1:2">
      <c r="A1046585" s="9"/>
      <c r="B1046585" s="9"/>
    </row>
    <row r="1046586" customHeight="1" spans="1:2">
      <c r="A1046586" s="9"/>
      <c r="B1046586" s="9"/>
    </row>
    <row r="1046587" customHeight="1" spans="1:2">
      <c r="A1046587" s="9"/>
      <c r="B1046587" s="9"/>
    </row>
    <row r="1046588" customHeight="1" spans="1:2">
      <c r="A1046588" s="9"/>
      <c r="B1046588" s="9"/>
    </row>
    <row r="1046589" customHeight="1" spans="1:2">
      <c r="A1046589" s="9"/>
      <c r="B1046589" s="9"/>
    </row>
    <row r="1046590" customHeight="1" spans="1:2">
      <c r="A1046590" s="9"/>
      <c r="B1046590" s="9"/>
    </row>
    <row r="1046591" customHeight="1" spans="1:2">
      <c r="A1046591" s="9"/>
      <c r="B1046591" s="9"/>
    </row>
    <row r="1046592" customHeight="1" spans="1:2">
      <c r="A1046592" s="9"/>
      <c r="B1046592" s="9"/>
    </row>
    <row r="1046593" customHeight="1" spans="1:2">
      <c r="A1046593" s="9"/>
      <c r="B1046593" s="9"/>
    </row>
    <row r="1046594" customHeight="1" spans="1:2">
      <c r="A1046594" s="9"/>
      <c r="B1046594" s="9"/>
    </row>
    <row r="1046595" customHeight="1" spans="1:2">
      <c r="A1046595" s="9"/>
      <c r="B1046595" s="9"/>
    </row>
    <row r="1046596" customHeight="1" spans="1:2">
      <c r="A1046596" s="9"/>
      <c r="B1046596" s="9"/>
    </row>
    <row r="1046597" customHeight="1" spans="1:2">
      <c r="A1046597" s="9"/>
      <c r="B1046597" s="9"/>
    </row>
    <row r="1046598" customHeight="1" spans="1:2">
      <c r="A1046598" s="9"/>
      <c r="B1046598" s="9"/>
    </row>
    <row r="1046599" customHeight="1" spans="1:2">
      <c r="A1046599" s="9"/>
      <c r="B1046599" s="9"/>
    </row>
    <row r="1046600" customHeight="1" spans="1:2">
      <c r="A1046600" s="9"/>
      <c r="B1046600" s="9"/>
    </row>
    <row r="1046601" customHeight="1" spans="1:2">
      <c r="A1046601" s="9"/>
      <c r="B1046601" s="9"/>
    </row>
    <row r="1046602" customHeight="1" spans="1:2">
      <c r="A1046602" s="9"/>
      <c r="B1046602" s="9"/>
    </row>
    <row r="1046603" customHeight="1" spans="1:2">
      <c r="A1046603" s="9"/>
      <c r="B1046603" s="9"/>
    </row>
    <row r="1046604" customHeight="1" spans="1:2">
      <c r="A1046604" s="9"/>
      <c r="B1046604" s="9"/>
    </row>
    <row r="1046605" customHeight="1" spans="1:2">
      <c r="A1046605" s="9"/>
      <c r="B1046605" s="9"/>
    </row>
    <row r="1046606" customHeight="1" spans="1:2">
      <c r="A1046606" s="9"/>
      <c r="B1046606" s="9"/>
    </row>
    <row r="1046607" customHeight="1" spans="1:2">
      <c r="A1046607" s="9"/>
      <c r="B1046607" s="9"/>
    </row>
    <row r="1046608" customHeight="1" spans="1:2">
      <c r="A1046608" s="9"/>
      <c r="B1046608" s="9"/>
    </row>
    <row r="1046609" customHeight="1" spans="1:2">
      <c r="A1046609" s="9"/>
      <c r="B1046609" s="9"/>
    </row>
    <row r="1046610" customHeight="1" spans="1:2">
      <c r="A1046610" s="9"/>
      <c r="B1046610" s="9"/>
    </row>
    <row r="1046611" customHeight="1" spans="1:2">
      <c r="A1046611" s="9"/>
      <c r="B1046611" s="9"/>
    </row>
    <row r="1046612" customHeight="1" spans="1:2">
      <c r="A1046612" s="9"/>
      <c r="B1046612" s="9"/>
    </row>
    <row r="1046613" customHeight="1" spans="1:2">
      <c r="A1046613" s="9"/>
      <c r="B1046613" s="9"/>
    </row>
    <row r="1046614" customHeight="1" spans="1:2">
      <c r="A1046614" s="9"/>
      <c r="B1046614" s="9"/>
    </row>
    <row r="1046615" customHeight="1" spans="1:2">
      <c r="A1046615" s="9"/>
      <c r="B1046615" s="9"/>
    </row>
    <row r="1046616" customHeight="1" spans="1:2">
      <c r="A1046616" s="9"/>
      <c r="B1046616" s="9"/>
    </row>
    <row r="1046617" customHeight="1" spans="1:2">
      <c r="A1046617" s="9"/>
      <c r="B1046617" s="9"/>
    </row>
    <row r="1046618" customHeight="1" spans="1:2">
      <c r="A1046618" s="9"/>
      <c r="B1046618" s="9"/>
    </row>
    <row r="1046619" customHeight="1" spans="1:2">
      <c r="A1046619" s="9"/>
      <c r="B1046619" s="9"/>
    </row>
    <row r="1046620" customHeight="1" spans="1:2">
      <c r="A1046620" s="9"/>
      <c r="B1046620" s="9"/>
    </row>
    <row r="1046621" customHeight="1" spans="1:2">
      <c r="A1046621" s="9"/>
      <c r="B1046621" s="9"/>
    </row>
    <row r="1046622" customHeight="1" spans="1:2">
      <c r="A1046622" s="9"/>
      <c r="B1046622" s="9"/>
    </row>
    <row r="1046623" customHeight="1" spans="1:2">
      <c r="A1046623" s="9"/>
      <c r="B1046623" s="9"/>
    </row>
    <row r="1046624" customHeight="1" spans="1:2">
      <c r="A1046624" s="9"/>
      <c r="B1046624" s="9"/>
    </row>
    <row r="1046625" customHeight="1" spans="1:2">
      <c r="A1046625" s="9"/>
      <c r="B1046625" s="9"/>
    </row>
    <row r="1046626" customHeight="1" spans="1:2">
      <c r="A1046626" s="9"/>
      <c r="B1046626" s="9"/>
    </row>
    <row r="1046627" customHeight="1" spans="1:2">
      <c r="A1046627" s="9"/>
      <c r="B1046627" s="9"/>
    </row>
    <row r="1046628" customHeight="1" spans="1:2">
      <c r="A1046628" s="9"/>
      <c r="B1046628" s="9"/>
    </row>
    <row r="1046629" customHeight="1" spans="1:2">
      <c r="A1046629" s="9"/>
      <c r="B1046629" s="9"/>
    </row>
    <row r="1046630" customHeight="1" spans="1:2">
      <c r="A1046630" s="9"/>
      <c r="B1046630" s="9"/>
    </row>
    <row r="1046631" customHeight="1" spans="1:2">
      <c r="A1046631" s="9"/>
      <c r="B1046631" s="9"/>
    </row>
    <row r="1046632" customHeight="1" spans="1:2">
      <c r="A1046632" s="9"/>
      <c r="B1046632" s="9"/>
    </row>
    <row r="1046633" customHeight="1" spans="1:2">
      <c r="A1046633" s="9"/>
      <c r="B1046633" s="9"/>
    </row>
    <row r="1046634" customHeight="1" spans="1:2">
      <c r="A1046634" s="9"/>
      <c r="B1046634" s="9"/>
    </row>
    <row r="1046635" customHeight="1" spans="1:2">
      <c r="A1046635" s="9"/>
      <c r="B1046635" s="9"/>
    </row>
    <row r="1046636" customHeight="1" spans="1:2">
      <c r="A1046636" s="9"/>
      <c r="B1046636" s="9"/>
    </row>
    <row r="1046637" customHeight="1" spans="1:2">
      <c r="A1046637" s="9"/>
      <c r="B1046637" s="9"/>
    </row>
    <row r="1046638" customHeight="1" spans="1:2">
      <c r="A1046638" s="9"/>
      <c r="B1046638" s="9"/>
    </row>
    <row r="1046639" customHeight="1" spans="1:2">
      <c r="A1046639" s="9"/>
      <c r="B1046639" s="9"/>
    </row>
    <row r="1046640" customHeight="1" spans="1:2">
      <c r="A1046640" s="9"/>
      <c r="B1046640" s="9"/>
    </row>
    <row r="1046641" customHeight="1" spans="1:2">
      <c r="A1046641" s="9"/>
      <c r="B1046641" s="9"/>
    </row>
    <row r="1046642" customHeight="1" spans="1:2">
      <c r="A1046642" s="9"/>
      <c r="B1046642" s="9"/>
    </row>
    <row r="1046643" customHeight="1" spans="1:2">
      <c r="A1046643" s="9"/>
      <c r="B1046643" s="9"/>
    </row>
    <row r="1046644" customHeight="1" spans="1:2">
      <c r="A1046644" s="9"/>
      <c r="B1046644" s="9"/>
    </row>
    <row r="1046645" customHeight="1" spans="1:2">
      <c r="A1046645" s="9"/>
      <c r="B1046645" s="9"/>
    </row>
    <row r="1046646" customHeight="1" spans="1:2">
      <c r="A1046646" s="9"/>
      <c r="B1046646" s="9"/>
    </row>
    <row r="1046647" customHeight="1" spans="1:2">
      <c r="A1046647" s="9"/>
      <c r="B1046647" s="9"/>
    </row>
    <row r="1046648" customHeight="1" spans="1:2">
      <c r="A1046648" s="9"/>
      <c r="B1046648" s="9"/>
    </row>
    <row r="1046649" customHeight="1" spans="1:2">
      <c r="A1046649" s="9"/>
      <c r="B1046649" s="9"/>
    </row>
    <row r="1046650" customHeight="1" spans="1:2">
      <c r="A1046650" s="9"/>
      <c r="B1046650" s="9"/>
    </row>
    <row r="1046651" customHeight="1" spans="1:2">
      <c r="A1046651" s="9"/>
      <c r="B1046651" s="9"/>
    </row>
    <row r="1046652" customHeight="1" spans="1:2">
      <c r="A1046652" s="9"/>
      <c r="B1046652" s="9"/>
    </row>
    <row r="1046653" customHeight="1" spans="1:2">
      <c r="A1046653" s="9"/>
      <c r="B1046653" s="9"/>
    </row>
    <row r="1046654" customHeight="1" spans="1:2">
      <c r="A1046654" s="9"/>
      <c r="B1046654" s="9"/>
    </row>
    <row r="1046655" customHeight="1" spans="1:2">
      <c r="A1046655" s="9"/>
      <c r="B1046655" s="9"/>
    </row>
    <row r="1046656" customHeight="1" spans="1:2">
      <c r="A1046656" s="9"/>
      <c r="B1046656" s="9"/>
    </row>
    <row r="1046657" customHeight="1" spans="1:2">
      <c r="A1046657" s="9"/>
      <c r="B1046657" s="9"/>
    </row>
    <row r="1046658" customHeight="1" spans="1:2">
      <c r="A1046658" s="9"/>
      <c r="B1046658" s="9"/>
    </row>
    <row r="1046659" customHeight="1" spans="1:2">
      <c r="A1046659" s="9"/>
      <c r="B1046659" s="9"/>
    </row>
    <row r="1046660" customHeight="1" spans="1:2">
      <c r="A1046660" s="9"/>
      <c r="B1046660" s="9"/>
    </row>
    <row r="1046661" customHeight="1" spans="1:2">
      <c r="A1046661" s="9"/>
      <c r="B1046661" s="9"/>
    </row>
    <row r="1046662" customHeight="1" spans="1:2">
      <c r="A1046662" s="9"/>
      <c r="B1046662" s="9"/>
    </row>
    <row r="1046663" customHeight="1" spans="1:2">
      <c r="A1046663" s="9"/>
      <c r="B1046663" s="9"/>
    </row>
    <row r="1046664" customHeight="1" spans="1:2">
      <c r="A1046664" s="9"/>
      <c r="B1046664" s="9"/>
    </row>
    <row r="1046665" customHeight="1" spans="1:2">
      <c r="A1046665" s="9"/>
      <c r="B1046665" s="9"/>
    </row>
    <row r="1046666" customHeight="1" spans="1:2">
      <c r="A1046666" s="9"/>
      <c r="B1046666" s="9"/>
    </row>
    <row r="1046667" customHeight="1" spans="1:2">
      <c r="A1046667" s="9"/>
      <c r="B1046667" s="9"/>
    </row>
    <row r="1046668" customHeight="1" spans="1:2">
      <c r="A1046668" s="9"/>
      <c r="B1046668" s="9"/>
    </row>
    <row r="1046669" customHeight="1" spans="1:2">
      <c r="A1046669" s="9"/>
      <c r="B1046669" s="9"/>
    </row>
    <row r="1046670" customHeight="1" spans="1:2">
      <c r="A1046670" s="9"/>
      <c r="B1046670" s="9"/>
    </row>
    <row r="1046671" customHeight="1" spans="1:2">
      <c r="A1046671" s="9"/>
      <c r="B1046671" s="9"/>
    </row>
    <row r="1046672" customHeight="1" spans="1:2">
      <c r="A1046672" s="9"/>
      <c r="B1046672" s="9"/>
    </row>
    <row r="1046673" customHeight="1" spans="1:2">
      <c r="A1046673" s="9"/>
      <c r="B1046673" s="9"/>
    </row>
    <row r="1046674" customHeight="1" spans="1:2">
      <c r="A1046674" s="9"/>
      <c r="B1046674" s="9"/>
    </row>
    <row r="1046675" customHeight="1" spans="1:2">
      <c r="A1046675" s="9"/>
      <c r="B1046675" s="9"/>
    </row>
    <row r="1046676" customHeight="1" spans="1:2">
      <c r="A1046676" s="9"/>
      <c r="B1046676" s="9"/>
    </row>
    <row r="1046677" customHeight="1" spans="1:2">
      <c r="A1046677" s="9"/>
      <c r="B1046677" s="9"/>
    </row>
    <row r="1046678" customHeight="1" spans="1:2">
      <c r="A1046678" s="9"/>
      <c r="B1046678" s="9"/>
    </row>
    <row r="1046679" customHeight="1" spans="1:2">
      <c r="A1046679" s="9"/>
      <c r="B1046679" s="9"/>
    </row>
    <row r="1046680" customHeight="1" spans="1:2">
      <c r="A1046680" s="9"/>
      <c r="B1046680" s="9"/>
    </row>
    <row r="1046681" customHeight="1" spans="1:2">
      <c r="A1046681" s="9"/>
      <c r="B1046681" s="9"/>
    </row>
    <row r="1046682" customHeight="1" spans="1:2">
      <c r="A1046682" s="9"/>
      <c r="B1046682" s="9"/>
    </row>
    <row r="1046683" customHeight="1" spans="1:2">
      <c r="A1046683" s="9"/>
      <c r="B1046683" s="9"/>
    </row>
    <row r="1046684" customHeight="1" spans="1:2">
      <c r="A1046684" s="9"/>
      <c r="B1046684" s="9"/>
    </row>
    <row r="1046685" customHeight="1" spans="1:2">
      <c r="A1046685" s="9"/>
      <c r="B1046685" s="9"/>
    </row>
    <row r="1046686" customHeight="1" spans="1:2">
      <c r="A1046686" s="9"/>
      <c r="B1046686" s="9"/>
    </row>
    <row r="1046687" customHeight="1" spans="1:2">
      <c r="A1046687" s="9"/>
      <c r="B1046687" s="9"/>
    </row>
    <row r="1046688" customHeight="1" spans="1:2">
      <c r="A1046688" s="9"/>
      <c r="B1046688" s="9"/>
    </row>
    <row r="1046689" customHeight="1" spans="1:2">
      <c r="A1046689" s="9"/>
      <c r="B1046689" s="9"/>
    </row>
    <row r="1046690" customHeight="1" spans="1:2">
      <c r="A1046690" s="9"/>
      <c r="B1046690" s="9"/>
    </row>
    <row r="1046691" customHeight="1" spans="1:2">
      <c r="A1046691" s="9"/>
      <c r="B1046691" s="9"/>
    </row>
    <row r="1046692" customHeight="1" spans="1:2">
      <c r="A1046692" s="9"/>
      <c r="B1046692" s="9"/>
    </row>
    <row r="1046693" customHeight="1" spans="1:2">
      <c r="A1046693" s="9"/>
      <c r="B1046693" s="9"/>
    </row>
    <row r="1046694" customHeight="1" spans="1:2">
      <c r="A1046694" s="9"/>
      <c r="B1046694" s="9"/>
    </row>
    <row r="1046695" customHeight="1" spans="1:2">
      <c r="A1046695" s="9"/>
      <c r="B1046695" s="9"/>
    </row>
    <row r="1046696" customHeight="1" spans="1:2">
      <c r="A1046696" s="9"/>
      <c r="B1046696" s="9"/>
    </row>
    <row r="1046697" customHeight="1" spans="1:2">
      <c r="A1046697" s="9"/>
      <c r="B1046697" s="9"/>
    </row>
    <row r="1046698" customHeight="1" spans="1:2">
      <c r="A1046698" s="9"/>
      <c r="B1046698" s="9"/>
    </row>
    <row r="1046699" customHeight="1" spans="1:2">
      <c r="A1046699" s="9"/>
      <c r="B1046699" s="9"/>
    </row>
    <row r="1046700" customHeight="1" spans="1:2">
      <c r="A1046700" s="9"/>
      <c r="B1046700" s="9"/>
    </row>
    <row r="1046701" customHeight="1" spans="1:2">
      <c r="A1046701" s="9"/>
      <c r="B1046701" s="9"/>
    </row>
    <row r="1046702" customHeight="1" spans="1:2">
      <c r="A1046702" s="9"/>
      <c r="B1046702" s="9"/>
    </row>
    <row r="1046703" customHeight="1" spans="1:2">
      <c r="A1046703" s="9"/>
      <c r="B1046703" s="9"/>
    </row>
    <row r="1046704" customHeight="1" spans="1:2">
      <c r="A1046704" s="9"/>
      <c r="B1046704" s="9"/>
    </row>
    <row r="1046705" customHeight="1" spans="1:2">
      <c r="A1046705" s="9"/>
      <c r="B1046705" s="9"/>
    </row>
    <row r="1046706" customHeight="1" spans="1:2">
      <c r="A1046706" s="9"/>
      <c r="B1046706" s="9"/>
    </row>
    <row r="1046707" customHeight="1" spans="1:2">
      <c r="A1046707" s="9"/>
      <c r="B1046707" s="9"/>
    </row>
    <row r="1046708" customHeight="1" spans="1:2">
      <c r="A1046708" s="9"/>
      <c r="B1046708" s="9"/>
    </row>
    <row r="1046709" customHeight="1" spans="1:2">
      <c r="A1046709" s="9"/>
      <c r="B1046709" s="9"/>
    </row>
    <row r="1046710" customHeight="1" spans="1:2">
      <c r="A1046710" s="9"/>
      <c r="B1046710" s="9"/>
    </row>
    <row r="1046711" customHeight="1" spans="1:2">
      <c r="A1046711" s="9"/>
      <c r="B1046711" s="9"/>
    </row>
    <row r="1046712" customHeight="1" spans="1:2">
      <c r="A1046712" s="9"/>
      <c r="B1046712" s="9"/>
    </row>
    <row r="1046713" customHeight="1" spans="1:2">
      <c r="A1046713" s="9"/>
      <c r="B1046713" s="9"/>
    </row>
    <row r="1046714" customHeight="1" spans="1:2">
      <c r="A1046714" s="9"/>
      <c r="B1046714" s="9"/>
    </row>
    <row r="1046715" customHeight="1" spans="1:2">
      <c r="A1046715" s="9"/>
      <c r="B1046715" s="9"/>
    </row>
    <row r="1046716" customHeight="1" spans="1:2">
      <c r="A1046716" s="9"/>
      <c r="B1046716" s="9"/>
    </row>
    <row r="1046717" customHeight="1" spans="1:2">
      <c r="A1046717" s="9"/>
      <c r="B1046717" s="9"/>
    </row>
    <row r="1046718" customHeight="1" spans="1:2">
      <c r="A1046718" s="9"/>
      <c r="B1046718" s="9"/>
    </row>
    <row r="1046719" customHeight="1" spans="1:2">
      <c r="A1046719" s="9"/>
      <c r="B1046719" s="9"/>
    </row>
    <row r="1046720" customHeight="1" spans="1:2">
      <c r="A1046720" s="9"/>
      <c r="B1046720" s="9"/>
    </row>
    <row r="1046721" customHeight="1" spans="1:2">
      <c r="A1046721" s="9"/>
      <c r="B1046721" s="9"/>
    </row>
    <row r="1046722" customHeight="1" spans="1:2">
      <c r="A1046722" s="9"/>
      <c r="B1046722" s="9"/>
    </row>
    <row r="1046723" customHeight="1" spans="1:2">
      <c r="A1046723" s="9"/>
      <c r="B1046723" s="9"/>
    </row>
    <row r="1046724" customHeight="1" spans="1:2">
      <c r="A1046724" s="9"/>
      <c r="B1046724" s="9"/>
    </row>
    <row r="1046725" customHeight="1" spans="1:2">
      <c r="A1046725" s="9"/>
      <c r="B1046725" s="9"/>
    </row>
    <row r="1046726" customHeight="1" spans="1:2">
      <c r="A1046726" s="9"/>
      <c r="B1046726" s="9"/>
    </row>
    <row r="1046727" customHeight="1" spans="1:2">
      <c r="A1046727" s="9"/>
      <c r="B1046727" s="9"/>
    </row>
    <row r="1046728" customHeight="1" spans="1:2">
      <c r="A1046728" s="9"/>
      <c r="B1046728" s="9"/>
    </row>
    <row r="1046729" customHeight="1" spans="1:2">
      <c r="A1046729" s="9"/>
      <c r="B1046729" s="9"/>
    </row>
    <row r="1046730" customHeight="1" spans="1:2">
      <c r="A1046730" s="9"/>
      <c r="B1046730" s="9"/>
    </row>
    <row r="1046731" customHeight="1" spans="1:2">
      <c r="A1046731" s="9"/>
      <c r="B1046731" s="9"/>
    </row>
    <row r="1046732" customHeight="1" spans="1:2">
      <c r="A1046732" s="9"/>
      <c r="B1046732" s="9"/>
    </row>
    <row r="1046733" customHeight="1" spans="1:2">
      <c r="A1046733" s="9"/>
      <c r="B1046733" s="9"/>
    </row>
    <row r="1046734" customHeight="1" spans="1:2">
      <c r="A1046734" s="9"/>
      <c r="B1046734" s="9"/>
    </row>
    <row r="1046735" customHeight="1" spans="1:2">
      <c r="A1046735" s="9"/>
      <c r="B1046735" s="9"/>
    </row>
    <row r="1046736" customHeight="1" spans="1:2">
      <c r="A1046736" s="9"/>
      <c r="B1046736" s="9"/>
    </row>
    <row r="1046737" customHeight="1" spans="1:2">
      <c r="A1046737" s="9"/>
      <c r="B1046737" s="9"/>
    </row>
    <row r="1046738" customHeight="1" spans="1:2">
      <c r="A1046738" s="9"/>
      <c r="B1046738" s="9"/>
    </row>
    <row r="1046739" customHeight="1" spans="1:2">
      <c r="A1046739" s="9"/>
      <c r="B1046739" s="9"/>
    </row>
    <row r="1046740" customHeight="1" spans="1:2">
      <c r="A1046740" s="9"/>
      <c r="B1046740" s="9"/>
    </row>
    <row r="1046741" customHeight="1" spans="1:2">
      <c r="A1046741" s="9"/>
      <c r="B1046741" s="9"/>
    </row>
    <row r="1046742" customHeight="1" spans="1:2">
      <c r="A1046742" s="9"/>
      <c r="B1046742" s="9"/>
    </row>
    <row r="1046743" customHeight="1" spans="1:2">
      <c r="A1046743" s="9"/>
      <c r="B1046743" s="9"/>
    </row>
    <row r="1046744" customHeight="1" spans="1:2">
      <c r="A1046744" s="9"/>
      <c r="B1046744" s="9"/>
    </row>
    <row r="1046745" customHeight="1" spans="1:2">
      <c r="A1046745" s="9"/>
      <c r="B1046745" s="9"/>
    </row>
    <row r="1046746" customHeight="1" spans="1:2">
      <c r="A1046746" s="9"/>
      <c r="B1046746" s="9"/>
    </row>
    <row r="1046747" customHeight="1" spans="1:2">
      <c r="A1046747" s="9"/>
      <c r="B1046747" s="9"/>
    </row>
    <row r="1046748" customHeight="1" spans="1:2">
      <c r="A1046748" s="9"/>
      <c r="B1046748" s="9"/>
    </row>
    <row r="1046749" customHeight="1" spans="1:2">
      <c r="A1046749" s="9"/>
      <c r="B1046749" s="9"/>
    </row>
    <row r="1046750" customHeight="1" spans="1:2">
      <c r="A1046750" s="9"/>
      <c r="B1046750" s="9"/>
    </row>
    <row r="1046751" customHeight="1" spans="1:2">
      <c r="A1046751" s="9"/>
      <c r="B1046751" s="9"/>
    </row>
    <row r="1046752" customHeight="1" spans="1:2">
      <c r="A1046752" s="9"/>
      <c r="B1046752" s="9"/>
    </row>
    <row r="1046753" customHeight="1" spans="1:2">
      <c r="A1046753" s="9"/>
      <c r="B1046753" s="9"/>
    </row>
    <row r="1046754" customHeight="1" spans="1:2">
      <c r="A1046754" s="9"/>
      <c r="B1046754" s="9"/>
    </row>
    <row r="1046755" customHeight="1" spans="1:2">
      <c r="A1046755" s="9"/>
      <c r="B1046755" s="9"/>
    </row>
    <row r="1046756" customHeight="1" spans="1:2">
      <c r="A1046756" s="9"/>
      <c r="B1046756" s="9"/>
    </row>
    <row r="1046757" customHeight="1" spans="1:2">
      <c r="A1046757" s="9"/>
      <c r="B1046757" s="9"/>
    </row>
    <row r="1046758" customHeight="1" spans="1:2">
      <c r="A1046758" s="9"/>
      <c r="B1046758" s="9"/>
    </row>
    <row r="1046759" customHeight="1" spans="1:2">
      <c r="A1046759" s="9"/>
      <c r="B1046759" s="9"/>
    </row>
    <row r="1046760" customHeight="1" spans="1:2">
      <c r="A1046760" s="9"/>
      <c r="B1046760" s="9"/>
    </row>
    <row r="1046761" customHeight="1" spans="1:2">
      <c r="A1046761" s="9"/>
      <c r="B1046761" s="9"/>
    </row>
    <row r="1046762" customHeight="1" spans="1:2">
      <c r="A1046762" s="9"/>
      <c r="B1046762" s="9"/>
    </row>
    <row r="1046763" customHeight="1" spans="1:2">
      <c r="A1046763" s="9"/>
      <c r="B1046763" s="9"/>
    </row>
    <row r="1046764" customHeight="1" spans="1:2">
      <c r="A1046764" s="9"/>
      <c r="B1046764" s="9"/>
    </row>
    <row r="1046765" customHeight="1" spans="1:2">
      <c r="A1046765" s="9"/>
      <c r="B1046765" s="9"/>
    </row>
    <row r="1046766" customHeight="1" spans="1:2">
      <c r="A1046766" s="9"/>
      <c r="B1046766" s="9"/>
    </row>
    <row r="1046767" customHeight="1" spans="1:2">
      <c r="A1046767" s="9"/>
      <c r="B1046767" s="9"/>
    </row>
    <row r="1046768" customHeight="1" spans="1:2">
      <c r="A1046768" s="9"/>
      <c r="B1046768" s="9"/>
    </row>
    <row r="1046769" customHeight="1" spans="1:2">
      <c r="A1046769" s="9"/>
      <c r="B1046769" s="9"/>
    </row>
    <row r="1046770" customHeight="1" spans="1:2">
      <c r="A1046770" s="9"/>
      <c r="B1046770" s="9"/>
    </row>
    <row r="1046771" customHeight="1" spans="1:2">
      <c r="A1046771" s="9"/>
      <c r="B1046771" s="9"/>
    </row>
    <row r="1046772" customHeight="1" spans="1:2">
      <c r="A1046772" s="9"/>
      <c r="B1046772" s="9"/>
    </row>
    <row r="1046773" customHeight="1" spans="1:2">
      <c r="A1046773" s="9"/>
      <c r="B1046773" s="9"/>
    </row>
    <row r="1046774" customHeight="1" spans="1:2">
      <c r="A1046774" s="9"/>
      <c r="B1046774" s="9"/>
    </row>
    <row r="1046775" customHeight="1" spans="1:2">
      <c r="A1046775" s="9"/>
      <c r="B1046775" s="9"/>
    </row>
    <row r="1046776" customHeight="1" spans="1:2">
      <c r="A1046776" s="9"/>
      <c r="B1046776" s="9"/>
    </row>
    <row r="1046777" customHeight="1" spans="1:2">
      <c r="A1046777" s="9"/>
      <c r="B1046777" s="9"/>
    </row>
    <row r="1046778" customHeight="1" spans="1:2">
      <c r="A1046778" s="9"/>
      <c r="B1046778" s="9"/>
    </row>
    <row r="1046779" customHeight="1" spans="1:2">
      <c r="A1046779" s="9"/>
      <c r="B1046779" s="9"/>
    </row>
    <row r="1046780" customHeight="1" spans="1:2">
      <c r="A1046780" s="9"/>
      <c r="B1046780" s="9"/>
    </row>
    <row r="1046781" customHeight="1" spans="1:2">
      <c r="A1046781" s="9"/>
      <c r="B1046781" s="9"/>
    </row>
    <row r="1046782" customHeight="1" spans="1:2">
      <c r="A1046782" s="9"/>
      <c r="B1046782" s="9"/>
    </row>
    <row r="1046783" customHeight="1" spans="1:2">
      <c r="A1046783" s="9"/>
      <c r="B1046783" s="9"/>
    </row>
    <row r="1046784" customHeight="1" spans="1:2">
      <c r="A1046784" s="9"/>
      <c r="B1046784" s="9"/>
    </row>
    <row r="1046785" customHeight="1" spans="1:2">
      <c r="A1046785" s="9"/>
      <c r="B1046785" s="9"/>
    </row>
    <row r="1046786" customHeight="1" spans="1:2">
      <c r="A1046786" s="9"/>
      <c r="B1046786" s="9"/>
    </row>
    <row r="1046787" customHeight="1" spans="1:2">
      <c r="A1046787" s="9"/>
      <c r="B1046787" s="9"/>
    </row>
    <row r="1046788" customHeight="1" spans="1:2">
      <c r="A1046788" s="9"/>
      <c r="B1046788" s="9"/>
    </row>
    <row r="1046789" customHeight="1" spans="1:2">
      <c r="A1046789" s="9"/>
      <c r="B1046789" s="9"/>
    </row>
    <row r="1046790" customHeight="1" spans="1:2">
      <c r="A1046790" s="9"/>
      <c r="B1046790" s="9"/>
    </row>
    <row r="1046791" customHeight="1" spans="1:2">
      <c r="A1046791" s="9"/>
      <c r="B1046791" s="9"/>
    </row>
    <row r="1046792" customHeight="1" spans="1:2">
      <c r="A1046792" s="9"/>
      <c r="B1046792" s="9"/>
    </row>
    <row r="1046793" customHeight="1" spans="1:2">
      <c r="A1046793" s="9"/>
      <c r="B1046793" s="9"/>
    </row>
    <row r="1046794" customHeight="1" spans="1:2">
      <c r="A1046794" s="9"/>
      <c r="B1046794" s="9"/>
    </row>
    <row r="1046795" customHeight="1" spans="1:2">
      <c r="A1046795" s="9"/>
      <c r="B1046795" s="9"/>
    </row>
    <row r="1046796" customHeight="1" spans="1:2">
      <c r="A1046796" s="9"/>
      <c r="B1046796" s="9"/>
    </row>
    <row r="1046797" customHeight="1" spans="1:2">
      <c r="A1046797" s="9"/>
      <c r="B1046797" s="9"/>
    </row>
    <row r="1046798" customHeight="1" spans="1:2">
      <c r="A1046798" s="9"/>
      <c r="B1046798" s="9"/>
    </row>
    <row r="1046799" customHeight="1" spans="1:2">
      <c r="A1046799" s="9"/>
      <c r="B1046799" s="9"/>
    </row>
    <row r="1046800" customHeight="1" spans="1:2">
      <c r="A1046800" s="9"/>
      <c r="B1046800" s="9"/>
    </row>
    <row r="1046801" customHeight="1" spans="1:2">
      <c r="A1046801" s="9"/>
      <c r="B1046801" s="9"/>
    </row>
    <row r="1046802" customHeight="1" spans="1:2">
      <c r="A1046802" s="9"/>
      <c r="B1046802" s="9"/>
    </row>
    <row r="1046803" customHeight="1" spans="1:2">
      <c r="A1046803" s="9"/>
      <c r="B1046803" s="9"/>
    </row>
    <row r="1046804" customHeight="1" spans="1:2">
      <c r="A1046804" s="9"/>
      <c r="B1046804" s="9"/>
    </row>
    <row r="1046805" customHeight="1" spans="1:2">
      <c r="A1046805" s="9"/>
      <c r="B1046805" s="9"/>
    </row>
    <row r="1046806" customHeight="1" spans="1:2">
      <c r="A1046806" s="9"/>
      <c r="B1046806" s="9"/>
    </row>
    <row r="1046807" customHeight="1" spans="1:2">
      <c r="A1046807" s="9"/>
      <c r="B1046807" s="9"/>
    </row>
    <row r="1046808" customHeight="1" spans="1:2">
      <c r="A1046808" s="9"/>
      <c r="B1046808" s="9"/>
    </row>
    <row r="1046809" customHeight="1" spans="1:2">
      <c r="A1046809" s="9"/>
      <c r="B1046809" s="9"/>
    </row>
    <row r="1046810" customHeight="1" spans="1:2">
      <c r="A1046810" s="9"/>
      <c r="B1046810" s="9"/>
    </row>
    <row r="1046811" customHeight="1" spans="1:2">
      <c r="A1046811" s="9"/>
      <c r="B1046811" s="9"/>
    </row>
    <row r="1046812" customHeight="1" spans="1:2">
      <c r="A1046812" s="9"/>
      <c r="B1046812" s="9"/>
    </row>
    <row r="1046813" customHeight="1" spans="1:2">
      <c r="A1046813" s="9"/>
      <c r="B1046813" s="9"/>
    </row>
    <row r="1046814" customHeight="1" spans="1:2">
      <c r="A1046814" s="9"/>
      <c r="B1046814" s="9"/>
    </row>
    <row r="1046815" customHeight="1" spans="1:2">
      <c r="A1046815" s="9"/>
      <c r="B1046815" s="9"/>
    </row>
    <row r="1046816" customHeight="1" spans="1:2">
      <c r="A1046816" s="9"/>
      <c r="B1046816" s="9"/>
    </row>
    <row r="1046817" customHeight="1" spans="1:2">
      <c r="A1046817" s="9"/>
      <c r="B1046817" s="9"/>
    </row>
    <row r="1046818" customHeight="1" spans="1:2">
      <c r="A1046818" s="9"/>
      <c r="B1046818" s="9"/>
    </row>
    <row r="1046819" customHeight="1" spans="1:2">
      <c r="A1046819" s="9"/>
      <c r="B1046819" s="9"/>
    </row>
    <row r="1046820" customHeight="1" spans="1:2">
      <c r="A1046820" s="9"/>
      <c r="B1046820" s="9"/>
    </row>
    <row r="1046821" customHeight="1" spans="1:2">
      <c r="A1046821" s="9"/>
      <c r="B1046821" s="9"/>
    </row>
    <row r="1046822" customHeight="1" spans="1:2">
      <c r="A1046822" s="9"/>
      <c r="B1046822" s="9"/>
    </row>
    <row r="1046823" customHeight="1" spans="1:2">
      <c r="A1046823" s="9"/>
      <c r="B1046823" s="9"/>
    </row>
    <row r="1046824" customHeight="1" spans="1:2">
      <c r="A1046824" s="9"/>
      <c r="B1046824" s="9"/>
    </row>
    <row r="1046825" customHeight="1" spans="1:2">
      <c r="A1046825" s="9"/>
      <c r="B1046825" s="9"/>
    </row>
    <row r="1046826" customHeight="1" spans="1:2">
      <c r="A1046826" s="9"/>
      <c r="B1046826" s="9"/>
    </row>
    <row r="1046827" customHeight="1" spans="1:2">
      <c r="A1046827" s="9"/>
      <c r="B1046827" s="9"/>
    </row>
    <row r="1046828" customHeight="1" spans="1:2">
      <c r="A1046828" s="9"/>
      <c r="B1046828" s="9"/>
    </row>
    <row r="1046829" customHeight="1" spans="1:2">
      <c r="A1046829" s="9"/>
      <c r="B1046829" s="9"/>
    </row>
    <row r="1046830" customHeight="1" spans="1:2">
      <c r="A1046830" s="9"/>
      <c r="B1046830" s="9"/>
    </row>
    <row r="1046831" customHeight="1" spans="1:2">
      <c r="A1046831" s="9"/>
      <c r="B1046831" s="9"/>
    </row>
    <row r="1046832" customHeight="1" spans="1:2">
      <c r="A1046832" s="9"/>
      <c r="B1046832" s="9"/>
    </row>
    <row r="1046833" customHeight="1" spans="1:2">
      <c r="A1046833" s="9"/>
      <c r="B1046833" s="9"/>
    </row>
    <row r="1046834" customHeight="1" spans="1:2">
      <c r="A1046834" s="9"/>
      <c r="B1046834" s="9"/>
    </row>
    <row r="1046835" customHeight="1" spans="1:2">
      <c r="A1046835" s="9"/>
      <c r="B1046835" s="9"/>
    </row>
    <row r="1046836" customHeight="1" spans="1:2">
      <c r="A1046836" s="9"/>
      <c r="B1046836" s="9"/>
    </row>
    <row r="1046837" customHeight="1" spans="1:2">
      <c r="A1046837" s="9"/>
      <c r="B1046837" s="9"/>
    </row>
    <row r="1046838" customHeight="1" spans="1:2">
      <c r="A1046838" s="9"/>
      <c r="B1046838" s="9"/>
    </row>
    <row r="1046839" customHeight="1" spans="1:2">
      <c r="A1046839" s="9"/>
      <c r="B1046839" s="9"/>
    </row>
    <row r="1046840" customHeight="1" spans="1:2">
      <c r="A1046840" s="9"/>
      <c r="B1046840" s="9"/>
    </row>
    <row r="1046841" customHeight="1" spans="1:2">
      <c r="A1046841" s="9"/>
      <c r="B1046841" s="9"/>
    </row>
    <row r="1046842" customHeight="1" spans="1:2">
      <c r="A1046842" s="9"/>
      <c r="B1046842" s="9"/>
    </row>
    <row r="1046843" customHeight="1" spans="1:2">
      <c r="A1046843" s="9"/>
      <c r="B1046843" s="9"/>
    </row>
    <row r="1046844" customHeight="1" spans="1:2">
      <c r="A1046844" s="9"/>
      <c r="B1046844" s="9"/>
    </row>
    <row r="1046845" customHeight="1" spans="1:2">
      <c r="A1046845" s="9"/>
      <c r="B1046845" s="9"/>
    </row>
    <row r="1046846" customHeight="1" spans="1:2">
      <c r="A1046846" s="9"/>
      <c r="B1046846" s="9"/>
    </row>
    <row r="1046847" customHeight="1" spans="1:2">
      <c r="A1046847" s="9"/>
      <c r="B1046847" s="9"/>
    </row>
    <row r="1046848" customHeight="1" spans="1:2">
      <c r="A1046848" s="9"/>
      <c r="B1046848" s="9"/>
    </row>
    <row r="1046849" customHeight="1" spans="1:2">
      <c r="A1046849" s="9"/>
      <c r="B1046849" s="9"/>
    </row>
    <row r="1046850" customHeight="1" spans="1:2">
      <c r="A1046850" s="9"/>
      <c r="B1046850" s="9"/>
    </row>
    <row r="1046851" customHeight="1" spans="1:2">
      <c r="A1046851" s="9"/>
      <c r="B1046851" s="9"/>
    </row>
    <row r="1046852" customHeight="1" spans="1:2">
      <c r="A1046852" s="9"/>
      <c r="B1046852" s="9"/>
    </row>
    <row r="1046853" customHeight="1" spans="1:2">
      <c r="A1046853" s="9"/>
      <c r="B1046853" s="9"/>
    </row>
    <row r="1046854" customHeight="1" spans="1:2">
      <c r="A1046854" s="9"/>
      <c r="B1046854" s="9"/>
    </row>
    <row r="1046855" customHeight="1" spans="1:2">
      <c r="A1046855" s="9"/>
      <c r="B1046855" s="9"/>
    </row>
    <row r="1046856" customHeight="1" spans="1:2">
      <c r="A1046856" s="9"/>
      <c r="B1046856" s="9"/>
    </row>
    <row r="1046857" customHeight="1" spans="1:2">
      <c r="A1046857" s="9"/>
      <c r="B1046857" s="9"/>
    </row>
    <row r="1046858" customHeight="1" spans="1:2">
      <c r="A1046858" s="9"/>
      <c r="B1046858" s="9"/>
    </row>
    <row r="1046859" customHeight="1" spans="1:2">
      <c r="A1046859" s="9"/>
      <c r="B1046859" s="9"/>
    </row>
    <row r="1046860" customHeight="1" spans="1:2">
      <c r="A1046860" s="9"/>
      <c r="B1046860" s="9"/>
    </row>
    <row r="1046861" customHeight="1" spans="1:2">
      <c r="A1046861" s="9"/>
      <c r="B1046861" s="9"/>
    </row>
    <row r="1046862" customHeight="1" spans="1:2">
      <c r="A1046862" s="9"/>
      <c r="B1046862" s="9"/>
    </row>
    <row r="1046863" customHeight="1" spans="1:2">
      <c r="A1046863" s="9"/>
      <c r="B1046863" s="9"/>
    </row>
    <row r="1046864" customHeight="1" spans="1:2">
      <c r="A1046864" s="9"/>
      <c r="B1046864" s="9"/>
    </row>
    <row r="1046865" customHeight="1" spans="1:2">
      <c r="A1046865" s="9"/>
      <c r="B1046865" s="9"/>
    </row>
    <row r="1046866" customHeight="1" spans="1:2">
      <c r="A1046866" s="9"/>
      <c r="B1046866" s="9"/>
    </row>
    <row r="1046867" customHeight="1" spans="1:2">
      <c r="A1046867" s="9"/>
      <c r="B1046867" s="9"/>
    </row>
    <row r="1046868" customHeight="1" spans="1:2">
      <c r="A1046868" s="9"/>
      <c r="B1046868" s="9"/>
    </row>
    <row r="1046869" customHeight="1" spans="1:2">
      <c r="A1046869" s="9"/>
      <c r="B1046869" s="9"/>
    </row>
    <row r="1046870" customHeight="1" spans="1:2">
      <c r="A1046870" s="9"/>
      <c r="B1046870" s="9"/>
    </row>
    <row r="1046871" customHeight="1" spans="1:2">
      <c r="A1046871" s="9"/>
      <c r="B1046871" s="9"/>
    </row>
    <row r="1046872" customHeight="1" spans="1:2">
      <c r="A1046872" s="9"/>
      <c r="B1046872" s="9"/>
    </row>
    <row r="1046873" customHeight="1" spans="1:2">
      <c r="A1046873" s="9"/>
      <c r="B1046873" s="9"/>
    </row>
    <row r="1046874" customHeight="1" spans="1:2">
      <c r="A1046874" s="9"/>
      <c r="B1046874" s="9"/>
    </row>
    <row r="1046875" customHeight="1" spans="1:2">
      <c r="A1046875" s="9"/>
      <c r="B1046875" s="9"/>
    </row>
    <row r="1046876" customHeight="1" spans="1:2">
      <c r="A1046876" s="9"/>
      <c r="B1046876" s="9"/>
    </row>
    <row r="1046877" customHeight="1" spans="1:2">
      <c r="A1046877" s="9"/>
      <c r="B1046877" s="9"/>
    </row>
    <row r="1046878" customHeight="1" spans="1:2">
      <c r="A1046878" s="9"/>
      <c r="B1046878" s="9"/>
    </row>
    <row r="1046879" customHeight="1" spans="1:2">
      <c r="A1046879" s="9"/>
      <c r="B1046879" s="9"/>
    </row>
    <row r="1046880" customHeight="1" spans="1:2">
      <c r="A1046880" s="9"/>
      <c r="B1046880" s="9"/>
    </row>
    <row r="1046881" customHeight="1" spans="1:2">
      <c r="A1046881" s="9"/>
      <c r="B1046881" s="9"/>
    </row>
    <row r="1046882" customHeight="1" spans="1:2">
      <c r="A1046882" s="9"/>
      <c r="B1046882" s="9"/>
    </row>
    <row r="1046883" customHeight="1" spans="1:2">
      <c r="A1046883" s="9"/>
      <c r="B1046883" s="9"/>
    </row>
    <row r="1046884" customHeight="1" spans="1:2">
      <c r="A1046884" s="9"/>
      <c r="B1046884" s="9"/>
    </row>
    <row r="1046885" customHeight="1" spans="1:2">
      <c r="A1046885" s="9"/>
      <c r="B1046885" s="9"/>
    </row>
    <row r="1046886" customHeight="1" spans="1:2">
      <c r="A1046886" s="9"/>
      <c r="B1046886" s="9"/>
    </row>
    <row r="1046887" customHeight="1" spans="1:2">
      <c r="A1046887" s="9"/>
      <c r="B1046887" s="9"/>
    </row>
    <row r="1046888" customHeight="1" spans="1:2">
      <c r="A1046888" s="9"/>
      <c r="B1046888" s="9"/>
    </row>
    <row r="1046889" customHeight="1" spans="1:2">
      <c r="A1046889" s="9"/>
      <c r="B1046889" s="9"/>
    </row>
    <row r="1046890" customHeight="1" spans="1:2">
      <c r="A1046890" s="9"/>
      <c r="B1046890" s="9"/>
    </row>
    <row r="1046891" customHeight="1" spans="1:2">
      <c r="A1046891" s="9"/>
      <c r="B1046891" s="9"/>
    </row>
    <row r="1046892" customHeight="1" spans="1:2">
      <c r="A1046892" s="9"/>
      <c r="B1046892" s="9"/>
    </row>
    <row r="1046893" customHeight="1" spans="1:2">
      <c r="A1046893" s="9"/>
      <c r="B1046893" s="9"/>
    </row>
    <row r="1046894" customHeight="1" spans="1:2">
      <c r="A1046894" s="9"/>
      <c r="B1046894" s="9"/>
    </row>
    <row r="1046895" customHeight="1" spans="1:2">
      <c r="A1046895" s="9"/>
      <c r="B1046895" s="9"/>
    </row>
    <row r="1046896" customHeight="1" spans="1:2">
      <c r="A1046896" s="9"/>
      <c r="B1046896" s="9"/>
    </row>
    <row r="1046897" customHeight="1" spans="1:2">
      <c r="A1046897" s="9"/>
      <c r="B1046897" s="9"/>
    </row>
    <row r="1046898" customHeight="1" spans="1:2">
      <c r="A1046898" s="9"/>
      <c r="B1046898" s="9"/>
    </row>
    <row r="1046899" customHeight="1" spans="1:2">
      <c r="A1046899" s="9"/>
      <c r="B1046899" s="9"/>
    </row>
    <row r="1046900" customHeight="1" spans="1:2">
      <c r="A1046900" s="9"/>
      <c r="B1046900" s="9"/>
    </row>
    <row r="1046901" customHeight="1" spans="1:2">
      <c r="A1046901" s="9"/>
      <c r="B1046901" s="9"/>
    </row>
    <row r="1046902" customHeight="1" spans="1:2">
      <c r="A1046902" s="9"/>
      <c r="B1046902" s="9"/>
    </row>
    <row r="1046903" customHeight="1" spans="1:2">
      <c r="A1046903" s="9"/>
      <c r="B1046903" s="9"/>
    </row>
    <row r="1046904" customHeight="1" spans="1:2">
      <c r="A1046904" s="9"/>
      <c r="B1046904" s="9"/>
    </row>
    <row r="1046905" customHeight="1" spans="1:2">
      <c r="A1046905" s="9"/>
      <c r="B1046905" s="9"/>
    </row>
    <row r="1046906" customHeight="1" spans="1:2">
      <c r="A1046906" s="9"/>
      <c r="B1046906" s="9"/>
    </row>
    <row r="1046907" customHeight="1" spans="1:2">
      <c r="A1046907" s="9"/>
      <c r="B1046907" s="9"/>
    </row>
    <row r="1046908" customHeight="1" spans="1:2">
      <c r="A1046908" s="9"/>
      <c r="B1046908" s="9"/>
    </row>
    <row r="1046909" customHeight="1" spans="1:2">
      <c r="A1046909" s="9"/>
      <c r="B1046909" s="9"/>
    </row>
    <row r="1046910" customHeight="1" spans="1:2">
      <c r="A1046910" s="9"/>
      <c r="B1046910" s="9"/>
    </row>
    <row r="1046911" customHeight="1" spans="1:2">
      <c r="A1046911" s="9"/>
      <c r="B1046911" s="9"/>
    </row>
    <row r="1046912" customHeight="1" spans="1:2">
      <c r="A1046912" s="9"/>
      <c r="B1046912" s="9"/>
    </row>
    <row r="1046913" customHeight="1" spans="1:2">
      <c r="A1046913" s="9"/>
      <c r="B1046913" s="9"/>
    </row>
    <row r="1046914" customHeight="1" spans="1:2">
      <c r="A1046914" s="9"/>
      <c r="B1046914" s="9"/>
    </row>
    <row r="1046915" customHeight="1" spans="1:2">
      <c r="A1046915" s="9"/>
      <c r="B1046915" s="9"/>
    </row>
    <row r="1046916" customHeight="1" spans="1:2">
      <c r="A1046916" s="9"/>
      <c r="B1046916" s="9"/>
    </row>
    <row r="1046917" customHeight="1" spans="1:2">
      <c r="A1046917" s="9"/>
      <c r="B1046917" s="9"/>
    </row>
    <row r="1046918" customHeight="1" spans="1:2">
      <c r="A1046918" s="9"/>
      <c r="B1046918" s="9"/>
    </row>
    <row r="1046919" customHeight="1" spans="1:2">
      <c r="A1046919" s="9"/>
      <c r="B1046919" s="9"/>
    </row>
    <row r="1046920" customHeight="1" spans="1:2">
      <c r="A1046920" s="9"/>
      <c r="B1046920" s="9"/>
    </row>
    <row r="1046921" customHeight="1" spans="1:2">
      <c r="A1046921" s="9"/>
      <c r="B1046921" s="9"/>
    </row>
    <row r="1046922" customHeight="1" spans="1:2">
      <c r="A1046922" s="9"/>
      <c r="B1046922" s="9"/>
    </row>
    <row r="1046923" customHeight="1" spans="1:2">
      <c r="A1046923" s="9"/>
      <c r="B1046923" s="9"/>
    </row>
    <row r="1046924" customHeight="1" spans="1:2">
      <c r="A1046924" s="9"/>
      <c r="B1046924" s="9"/>
    </row>
    <row r="1046925" customHeight="1" spans="1:2">
      <c r="A1046925" s="9"/>
      <c r="B1046925" s="9"/>
    </row>
    <row r="1046926" customHeight="1" spans="1:2">
      <c r="A1046926" s="9"/>
      <c r="B1046926" s="9"/>
    </row>
    <row r="1046927" customHeight="1" spans="1:2">
      <c r="A1046927" s="9"/>
      <c r="B1046927" s="9"/>
    </row>
    <row r="1046928" customHeight="1" spans="1:2">
      <c r="A1046928" s="9"/>
      <c r="B1046928" s="9"/>
    </row>
    <row r="1046929" customHeight="1" spans="1:2">
      <c r="A1046929" s="9"/>
      <c r="B1046929" s="9"/>
    </row>
    <row r="1046930" customHeight="1" spans="1:2">
      <c r="A1046930" s="9"/>
      <c r="B1046930" s="9"/>
    </row>
    <row r="1046931" customHeight="1" spans="1:2">
      <c r="A1046931" s="9"/>
      <c r="B1046931" s="9"/>
    </row>
    <row r="1046932" customHeight="1" spans="1:2">
      <c r="A1046932" s="9"/>
      <c r="B1046932" s="9"/>
    </row>
    <row r="1046933" customHeight="1" spans="1:2">
      <c r="A1046933" s="9"/>
      <c r="B1046933" s="9"/>
    </row>
    <row r="1046934" customHeight="1" spans="1:2">
      <c r="A1046934" s="9"/>
      <c r="B1046934" s="9"/>
    </row>
    <row r="1046935" customHeight="1" spans="1:2">
      <c r="A1046935" s="9"/>
      <c r="B1046935" s="9"/>
    </row>
    <row r="1046936" customHeight="1" spans="1:2">
      <c r="A1046936" s="9"/>
      <c r="B1046936" s="9"/>
    </row>
    <row r="1046937" customHeight="1" spans="1:2">
      <c r="A1046937" s="9"/>
      <c r="B1046937" s="9"/>
    </row>
    <row r="1046938" customHeight="1" spans="1:2">
      <c r="A1046938" s="9"/>
      <c r="B1046938" s="9"/>
    </row>
    <row r="1046939" customHeight="1" spans="1:2">
      <c r="A1046939" s="9"/>
      <c r="B1046939" s="9"/>
    </row>
    <row r="1046940" customHeight="1" spans="1:2">
      <c r="A1046940" s="9"/>
      <c r="B1046940" s="9"/>
    </row>
    <row r="1046941" customHeight="1" spans="1:2">
      <c r="A1046941" s="9"/>
      <c r="B1046941" s="9"/>
    </row>
    <row r="1046942" customHeight="1" spans="1:2">
      <c r="A1046942" s="9"/>
      <c r="B1046942" s="9"/>
    </row>
    <row r="1046943" customHeight="1" spans="1:2">
      <c r="A1046943" s="9"/>
      <c r="B1046943" s="9"/>
    </row>
    <row r="1046944" customHeight="1" spans="1:2">
      <c r="A1046944" s="9"/>
      <c r="B1046944" s="9"/>
    </row>
    <row r="1046945" customHeight="1" spans="1:2">
      <c r="A1046945" s="9"/>
      <c r="B1046945" s="9"/>
    </row>
    <row r="1046946" customHeight="1" spans="1:2">
      <c r="A1046946" s="9"/>
      <c r="B1046946" s="9"/>
    </row>
    <row r="1046947" customHeight="1" spans="1:2">
      <c r="A1046947" s="9"/>
      <c r="B1046947" s="9"/>
    </row>
    <row r="1046948" customHeight="1" spans="1:2">
      <c r="A1046948" s="9"/>
      <c r="B1046948" s="9"/>
    </row>
    <row r="1046949" customHeight="1" spans="1:2">
      <c r="A1046949" s="9"/>
      <c r="B1046949" s="9"/>
    </row>
    <row r="1046950" customHeight="1" spans="1:2">
      <c r="A1046950" s="9"/>
      <c r="B1046950" s="9"/>
    </row>
    <row r="1046951" customHeight="1" spans="1:2">
      <c r="A1046951" s="9"/>
      <c r="B1046951" s="9"/>
    </row>
    <row r="1046952" customHeight="1" spans="1:2">
      <c r="A1046952" s="9"/>
      <c r="B1046952" s="9"/>
    </row>
    <row r="1046953" customHeight="1" spans="1:2">
      <c r="A1046953" s="9"/>
      <c r="B1046953" s="9"/>
    </row>
    <row r="1046954" customHeight="1" spans="1:2">
      <c r="A1046954" s="9"/>
      <c r="B1046954" s="9"/>
    </row>
    <row r="1046955" customHeight="1" spans="1:2">
      <c r="A1046955" s="9"/>
      <c r="B1046955" s="9"/>
    </row>
    <row r="1046956" customHeight="1" spans="1:2">
      <c r="A1046956" s="9"/>
      <c r="B1046956" s="9"/>
    </row>
    <row r="1046957" customHeight="1" spans="1:2">
      <c r="A1046957" s="9"/>
      <c r="B1046957" s="9"/>
    </row>
    <row r="1046958" customHeight="1" spans="1:2">
      <c r="A1046958" s="9"/>
      <c r="B1046958" s="9"/>
    </row>
    <row r="1046959" customHeight="1" spans="1:2">
      <c r="A1046959" s="9"/>
      <c r="B1046959" s="9"/>
    </row>
    <row r="1046960" customHeight="1" spans="1:2">
      <c r="A1046960" s="9"/>
      <c r="B1046960" s="9"/>
    </row>
    <row r="1046961" customHeight="1" spans="1:2">
      <c r="A1046961" s="9"/>
      <c r="B1046961" s="9"/>
    </row>
    <row r="1046962" customHeight="1" spans="1:2">
      <c r="A1046962" s="9"/>
      <c r="B1046962" s="9"/>
    </row>
    <row r="1046963" customHeight="1" spans="1:2">
      <c r="A1046963" s="9"/>
      <c r="B1046963" s="9"/>
    </row>
    <row r="1046964" customHeight="1" spans="1:2">
      <c r="A1046964" s="9"/>
      <c r="B1046964" s="9"/>
    </row>
    <row r="1046965" customHeight="1" spans="1:2">
      <c r="A1046965" s="9"/>
      <c r="B1046965" s="9"/>
    </row>
    <row r="1046966" customHeight="1" spans="1:2">
      <c r="A1046966" s="9"/>
      <c r="B1046966" s="9"/>
    </row>
    <row r="1046967" customHeight="1" spans="1:2">
      <c r="A1046967" s="9"/>
      <c r="B1046967" s="9"/>
    </row>
    <row r="1046968" customHeight="1" spans="1:2">
      <c r="A1046968" s="9"/>
      <c r="B1046968" s="9"/>
    </row>
    <row r="1046969" customHeight="1" spans="1:2">
      <c r="A1046969" s="9"/>
      <c r="B1046969" s="9"/>
    </row>
    <row r="1046970" customHeight="1" spans="1:2">
      <c r="A1046970" s="9"/>
      <c r="B1046970" s="9"/>
    </row>
    <row r="1046971" customHeight="1" spans="1:2">
      <c r="A1046971" s="9"/>
      <c r="B1046971" s="9"/>
    </row>
    <row r="1046972" customHeight="1" spans="1:2">
      <c r="A1046972" s="9"/>
      <c r="B1046972" s="9"/>
    </row>
    <row r="1046973" customHeight="1" spans="1:2">
      <c r="A1046973" s="9"/>
      <c r="B1046973" s="9"/>
    </row>
    <row r="1046974" customHeight="1" spans="1:2">
      <c r="A1046974" s="9"/>
      <c r="B1046974" s="9"/>
    </row>
    <row r="1046975" customHeight="1" spans="1:2">
      <c r="A1046975" s="9"/>
      <c r="B1046975" s="9"/>
    </row>
    <row r="1046976" customHeight="1" spans="1:2">
      <c r="A1046976" s="9"/>
      <c r="B1046976" s="9"/>
    </row>
    <row r="1046977" customHeight="1" spans="1:2">
      <c r="A1046977" s="9"/>
      <c r="B1046977" s="9"/>
    </row>
    <row r="1046978" customHeight="1" spans="1:2">
      <c r="A1046978" s="9"/>
      <c r="B1046978" s="9"/>
    </row>
    <row r="1046979" customHeight="1" spans="1:2">
      <c r="A1046979" s="9"/>
      <c r="B1046979" s="9"/>
    </row>
    <row r="1046980" customHeight="1" spans="1:2">
      <c r="A1046980" s="9"/>
      <c r="B1046980" s="9"/>
    </row>
    <row r="1046981" customHeight="1" spans="1:2">
      <c r="A1046981" s="9"/>
      <c r="B1046981" s="9"/>
    </row>
    <row r="1046982" customHeight="1" spans="1:2">
      <c r="A1046982" s="9"/>
      <c r="B1046982" s="9"/>
    </row>
    <row r="1046983" customHeight="1" spans="1:2">
      <c r="A1046983" s="9"/>
      <c r="B1046983" s="9"/>
    </row>
    <row r="1046984" customHeight="1" spans="1:2">
      <c r="A1046984" s="9"/>
      <c r="B1046984" s="9"/>
    </row>
    <row r="1046985" customHeight="1" spans="1:2">
      <c r="A1046985" s="9"/>
      <c r="B1046985" s="9"/>
    </row>
    <row r="1046986" customHeight="1" spans="1:2">
      <c r="A1046986" s="9"/>
      <c r="B1046986" s="9"/>
    </row>
    <row r="1046987" customHeight="1" spans="1:2">
      <c r="A1046987" s="9"/>
      <c r="B1046987" s="9"/>
    </row>
    <row r="1046988" customHeight="1" spans="1:2">
      <c r="A1046988" s="9"/>
      <c r="B1046988" s="9"/>
    </row>
    <row r="1046989" customHeight="1" spans="1:2">
      <c r="A1046989" s="9"/>
      <c r="B1046989" s="9"/>
    </row>
    <row r="1046990" customHeight="1" spans="1:2">
      <c r="A1046990" s="9"/>
      <c r="B1046990" s="9"/>
    </row>
    <row r="1046991" customHeight="1" spans="1:2">
      <c r="A1046991" s="9"/>
      <c r="B1046991" s="9"/>
    </row>
    <row r="1046992" customHeight="1" spans="1:2">
      <c r="A1046992" s="9"/>
      <c r="B1046992" s="9"/>
    </row>
    <row r="1046993" customHeight="1" spans="1:2">
      <c r="A1046993" s="9"/>
      <c r="B1046993" s="9"/>
    </row>
    <row r="1046994" customHeight="1" spans="1:2">
      <c r="A1046994" s="9"/>
      <c r="B1046994" s="9"/>
    </row>
    <row r="1046995" customHeight="1" spans="1:2">
      <c r="A1046995" s="9"/>
      <c r="B1046995" s="9"/>
    </row>
    <row r="1046996" customHeight="1" spans="1:2">
      <c r="A1046996" s="9"/>
      <c r="B1046996" s="9"/>
    </row>
    <row r="1046997" customHeight="1" spans="1:2">
      <c r="A1046997" s="9"/>
      <c r="B1046997" s="9"/>
    </row>
    <row r="1046998" customHeight="1" spans="1:2">
      <c r="A1046998" s="9"/>
      <c r="B1046998" s="9"/>
    </row>
    <row r="1046999" customHeight="1" spans="1:2">
      <c r="A1046999" s="9"/>
      <c r="B1046999" s="9"/>
    </row>
    <row r="1047000" customHeight="1" spans="1:2">
      <c r="A1047000" s="9"/>
      <c r="B1047000" s="9"/>
    </row>
    <row r="1047001" customHeight="1" spans="1:2">
      <c r="A1047001" s="9"/>
      <c r="B1047001" s="9"/>
    </row>
    <row r="1047002" customHeight="1" spans="1:2">
      <c r="A1047002" s="9"/>
      <c r="B1047002" s="9"/>
    </row>
    <row r="1047003" customHeight="1" spans="1:2">
      <c r="A1047003" s="9"/>
      <c r="B1047003" s="9"/>
    </row>
    <row r="1047004" customHeight="1" spans="1:2">
      <c r="A1047004" s="9"/>
      <c r="B1047004" s="9"/>
    </row>
    <row r="1047005" customHeight="1" spans="1:2">
      <c r="A1047005" s="9"/>
      <c r="B1047005" s="9"/>
    </row>
    <row r="1047006" customHeight="1" spans="1:2">
      <c r="A1047006" s="9"/>
      <c r="B1047006" s="9"/>
    </row>
    <row r="1047007" customHeight="1" spans="1:2">
      <c r="A1047007" s="9"/>
      <c r="B1047007" s="9"/>
    </row>
    <row r="1047008" customHeight="1" spans="1:2">
      <c r="A1047008" s="9"/>
      <c r="B1047008" s="9"/>
    </row>
    <row r="1047009" customHeight="1" spans="1:2">
      <c r="A1047009" s="9"/>
      <c r="B1047009" s="9"/>
    </row>
    <row r="1047010" customHeight="1" spans="1:2">
      <c r="A1047010" s="9"/>
      <c r="B1047010" s="9"/>
    </row>
    <row r="1047011" customHeight="1" spans="1:2">
      <c r="A1047011" s="9"/>
      <c r="B1047011" s="9"/>
    </row>
    <row r="1047012" customHeight="1" spans="1:2">
      <c r="A1047012" s="9"/>
      <c r="B1047012" s="9"/>
    </row>
    <row r="1047013" customHeight="1" spans="1:2">
      <c r="A1047013" s="9"/>
      <c r="B1047013" s="9"/>
    </row>
    <row r="1047014" customHeight="1" spans="1:2">
      <c r="A1047014" s="9"/>
      <c r="B1047014" s="9"/>
    </row>
    <row r="1047015" customHeight="1" spans="1:2">
      <c r="A1047015" s="9"/>
      <c r="B1047015" s="9"/>
    </row>
    <row r="1047016" customHeight="1" spans="1:2">
      <c r="A1047016" s="9"/>
      <c r="B1047016" s="9"/>
    </row>
    <row r="1047017" customHeight="1" spans="1:2">
      <c r="A1047017" s="9"/>
      <c r="B1047017" s="9"/>
    </row>
    <row r="1047018" customHeight="1" spans="1:2">
      <c r="A1047018" s="9"/>
      <c r="B1047018" s="9"/>
    </row>
    <row r="1047019" customHeight="1" spans="1:2">
      <c r="A1047019" s="9"/>
      <c r="B1047019" s="9"/>
    </row>
    <row r="1047020" customHeight="1" spans="1:2">
      <c r="A1047020" s="9"/>
      <c r="B1047020" s="9"/>
    </row>
    <row r="1047021" customHeight="1" spans="1:2">
      <c r="A1047021" s="9"/>
      <c r="B1047021" s="9"/>
    </row>
    <row r="1047022" customHeight="1" spans="1:2">
      <c r="A1047022" s="9"/>
      <c r="B1047022" s="9"/>
    </row>
    <row r="1047023" customHeight="1" spans="1:2">
      <c r="A1047023" s="9"/>
      <c r="B1047023" s="9"/>
    </row>
    <row r="1047024" customHeight="1" spans="1:2">
      <c r="A1047024" s="9"/>
      <c r="B1047024" s="9"/>
    </row>
    <row r="1047025" customHeight="1" spans="1:2">
      <c r="A1047025" s="9"/>
      <c r="B1047025" s="9"/>
    </row>
    <row r="1047026" customHeight="1" spans="1:2">
      <c r="A1047026" s="9"/>
      <c r="B1047026" s="9"/>
    </row>
    <row r="1047027" customHeight="1" spans="1:2">
      <c r="A1047027" s="9"/>
      <c r="B1047027" s="9"/>
    </row>
    <row r="1047028" customHeight="1" spans="1:2">
      <c r="A1047028" s="9"/>
      <c r="B1047028" s="9"/>
    </row>
    <row r="1047029" customHeight="1" spans="1:2">
      <c r="A1047029" s="9"/>
      <c r="B1047029" s="9"/>
    </row>
    <row r="1047030" customHeight="1" spans="1:2">
      <c r="A1047030" s="9"/>
      <c r="B1047030" s="9"/>
    </row>
    <row r="1047031" customHeight="1" spans="1:2">
      <c r="A1047031" s="9"/>
      <c r="B1047031" s="9"/>
    </row>
    <row r="1047032" customHeight="1" spans="1:2">
      <c r="A1047032" s="9"/>
      <c r="B1047032" s="9"/>
    </row>
    <row r="1047033" customHeight="1" spans="1:2">
      <c r="A1047033" s="9"/>
      <c r="B1047033" s="9"/>
    </row>
    <row r="1047034" customHeight="1" spans="1:2">
      <c r="A1047034" s="9"/>
      <c r="B1047034" s="9"/>
    </row>
    <row r="1047035" customHeight="1" spans="1:2">
      <c r="A1047035" s="9"/>
      <c r="B1047035" s="9"/>
    </row>
    <row r="1047036" customHeight="1" spans="1:2">
      <c r="A1047036" s="9"/>
      <c r="B1047036" s="9"/>
    </row>
    <row r="1047037" customHeight="1" spans="1:2">
      <c r="A1047037" s="9"/>
      <c r="B1047037" s="9"/>
    </row>
    <row r="1047038" customHeight="1" spans="1:2">
      <c r="A1047038" s="9"/>
      <c r="B1047038" s="9"/>
    </row>
    <row r="1047039" customHeight="1" spans="1:2">
      <c r="A1047039" s="9"/>
      <c r="B1047039" s="9"/>
    </row>
    <row r="1047040" customHeight="1" spans="1:2">
      <c r="A1047040" s="9"/>
      <c r="B1047040" s="9"/>
    </row>
    <row r="1047041" customHeight="1" spans="1:2">
      <c r="A1047041" s="9"/>
      <c r="B1047041" s="9"/>
    </row>
    <row r="1047042" customHeight="1" spans="1:2">
      <c r="A1047042" s="9"/>
      <c r="B1047042" s="9"/>
    </row>
    <row r="1047043" customHeight="1" spans="1:2">
      <c r="A1047043" s="9"/>
      <c r="B1047043" s="9"/>
    </row>
    <row r="1047044" customHeight="1" spans="1:2">
      <c r="A1047044" s="9"/>
      <c r="B1047044" s="9"/>
    </row>
    <row r="1047045" customHeight="1" spans="1:2">
      <c r="A1047045" s="9"/>
      <c r="B1047045" s="9"/>
    </row>
    <row r="1047046" customHeight="1" spans="1:2">
      <c r="A1047046" s="9"/>
      <c r="B1047046" s="9"/>
    </row>
    <row r="1047047" customHeight="1" spans="1:2">
      <c r="A1047047" s="9"/>
      <c r="B1047047" s="9"/>
    </row>
    <row r="1047048" customHeight="1" spans="1:2">
      <c r="A1047048" s="9"/>
      <c r="B1047048" s="9"/>
    </row>
    <row r="1047049" customHeight="1" spans="1:2">
      <c r="A1047049" s="9"/>
      <c r="B1047049" s="9"/>
    </row>
    <row r="1047050" customHeight="1" spans="1:2">
      <c r="A1047050" s="9"/>
      <c r="B1047050" s="9"/>
    </row>
    <row r="1047051" customHeight="1" spans="1:2">
      <c r="A1047051" s="9"/>
      <c r="B1047051" s="9"/>
    </row>
    <row r="1047052" customHeight="1" spans="1:2">
      <c r="A1047052" s="9"/>
      <c r="B1047052" s="9"/>
    </row>
    <row r="1047053" customHeight="1" spans="1:2">
      <c r="A1047053" s="9"/>
      <c r="B1047053" s="9"/>
    </row>
    <row r="1047054" customHeight="1" spans="1:2">
      <c r="A1047054" s="9"/>
      <c r="B1047054" s="9"/>
    </row>
    <row r="1047055" customHeight="1" spans="1:2">
      <c r="A1047055" s="9"/>
      <c r="B1047055" s="9"/>
    </row>
    <row r="1047056" customHeight="1" spans="1:2">
      <c r="A1047056" s="9"/>
      <c r="B1047056" s="9"/>
    </row>
    <row r="1047057" customHeight="1" spans="1:2">
      <c r="A1047057" s="9"/>
      <c r="B1047057" s="9"/>
    </row>
    <row r="1047058" customHeight="1" spans="1:2">
      <c r="A1047058" s="9"/>
      <c r="B1047058" s="9"/>
    </row>
    <row r="1047059" customHeight="1" spans="1:2">
      <c r="A1047059" s="9"/>
      <c r="B1047059" s="9"/>
    </row>
    <row r="1047060" customHeight="1" spans="1:2">
      <c r="A1047060" s="9"/>
      <c r="B1047060" s="9"/>
    </row>
    <row r="1047061" customHeight="1" spans="1:2">
      <c r="A1047061" s="9"/>
      <c r="B1047061" s="9"/>
    </row>
    <row r="1047062" customHeight="1" spans="1:2">
      <c r="A1047062" s="9"/>
      <c r="B1047062" s="9"/>
    </row>
    <row r="1047063" customHeight="1" spans="1:2">
      <c r="A1047063" s="9"/>
      <c r="B1047063" s="9"/>
    </row>
    <row r="1047064" customHeight="1" spans="1:2">
      <c r="A1047064" s="9"/>
      <c r="B1047064" s="9"/>
    </row>
    <row r="1047065" customHeight="1" spans="1:2">
      <c r="A1047065" s="9"/>
      <c r="B1047065" s="9"/>
    </row>
    <row r="1047066" customHeight="1" spans="1:2">
      <c r="A1047066" s="9"/>
      <c r="B1047066" s="9"/>
    </row>
    <row r="1047067" customHeight="1" spans="1:2">
      <c r="A1047067" s="9"/>
      <c r="B1047067" s="9"/>
    </row>
    <row r="1047068" customHeight="1" spans="1:2">
      <c r="A1047068" s="9"/>
      <c r="B1047068" s="9"/>
    </row>
    <row r="1047069" customHeight="1" spans="1:2">
      <c r="A1047069" s="9"/>
      <c r="B1047069" s="9"/>
    </row>
    <row r="1047070" customHeight="1" spans="1:2">
      <c r="A1047070" s="9"/>
      <c r="B1047070" s="9"/>
    </row>
    <row r="1047071" customHeight="1" spans="1:2">
      <c r="A1047071" s="9"/>
      <c r="B1047071" s="9"/>
    </row>
    <row r="1047072" customHeight="1" spans="1:2">
      <c r="A1047072" s="9"/>
      <c r="B1047072" s="9"/>
    </row>
    <row r="1047073" customHeight="1" spans="1:2">
      <c r="A1047073" s="9"/>
      <c r="B1047073" s="9"/>
    </row>
    <row r="1047074" customHeight="1" spans="1:2">
      <c r="A1047074" s="9"/>
      <c r="B1047074" s="9"/>
    </row>
    <row r="1047075" customHeight="1" spans="1:2">
      <c r="A1047075" s="9"/>
      <c r="B1047075" s="9"/>
    </row>
    <row r="1047076" customHeight="1" spans="1:2">
      <c r="A1047076" s="9"/>
      <c r="B1047076" s="9"/>
    </row>
    <row r="1047077" customHeight="1" spans="1:2">
      <c r="A1047077" s="9"/>
      <c r="B1047077" s="9"/>
    </row>
    <row r="1047078" customHeight="1" spans="1:2">
      <c r="A1047078" s="9"/>
      <c r="B1047078" s="9"/>
    </row>
    <row r="1047079" customHeight="1" spans="1:2">
      <c r="A1047079" s="9"/>
      <c r="B1047079" s="9"/>
    </row>
    <row r="1047080" customHeight="1" spans="1:2">
      <c r="A1047080" s="9"/>
      <c r="B1047080" s="9"/>
    </row>
    <row r="1047081" customHeight="1" spans="1:2">
      <c r="A1047081" s="9"/>
      <c r="B1047081" s="9"/>
    </row>
    <row r="1047082" customHeight="1" spans="1:2">
      <c r="A1047082" s="9"/>
      <c r="B1047082" s="9"/>
    </row>
    <row r="1047083" customHeight="1" spans="1:2">
      <c r="A1047083" s="9"/>
      <c r="B1047083" s="9"/>
    </row>
    <row r="1047084" customHeight="1" spans="1:2">
      <c r="A1047084" s="9"/>
      <c r="B1047084" s="9"/>
    </row>
    <row r="1047085" customHeight="1" spans="1:2">
      <c r="A1047085" s="9"/>
      <c r="B1047085" s="9"/>
    </row>
    <row r="1047086" customHeight="1" spans="1:2">
      <c r="A1047086" s="9"/>
      <c r="B1047086" s="9"/>
    </row>
    <row r="1047087" customHeight="1" spans="1:2">
      <c r="A1047087" s="9"/>
      <c r="B1047087" s="9"/>
    </row>
    <row r="1047088" customHeight="1" spans="1:2">
      <c r="A1047088" s="9"/>
      <c r="B1047088" s="9"/>
    </row>
    <row r="1047089" customHeight="1" spans="1:2">
      <c r="A1047089" s="9"/>
      <c r="B1047089" s="9"/>
    </row>
    <row r="1047090" customHeight="1" spans="1:2">
      <c r="A1047090" s="9"/>
      <c r="B1047090" s="9"/>
    </row>
    <row r="1047091" customHeight="1" spans="1:2">
      <c r="A1047091" s="9"/>
      <c r="B1047091" s="9"/>
    </row>
    <row r="1047092" customHeight="1" spans="1:2">
      <c r="A1047092" s="9"/>
      <c r="B1047092" s="9"/>
    </row>
    <row r="1047093" customHeight="1" spans="1:2">
      <c r="A1047093" s="9"/>
      <c r="B1047093" s="9"/>
    </row>
    <row r="1047094" customHeight="1" spans="1:2">
      <c r="A1047094" s="9"/>
      <c r="B1047094" s="9"/>
    </row>
    <row r="1047095" customHeight="1" spans="1:2">
      <c r="A1047095" s="9"/>
      <c r="B1047095" s="9"/>
    </row>
    <row r="1047096" customHeight="1" spans="1:2">
      <c r="A1047096" s="9"/>
      <c r="B1047096" s="9"/>
    </row>
    <row r="1047097" customHeight="1" spans="1:2">
      <c r="A1047097" s="9"/>
      <c r="B1047097" s="9"/>
    </row>
    <row r="1047098" customHeight="1" spans="1:2">
      <c r="A1047098" s="9"/>
      <c r="B1047098" s="9"/>
    </row>
    <row r="1047099" customHeight="1" spans="1:2">
      <c r="A1047099" s="9"/>
      <c r="B1047099" s="9"/>
    </row>
    <row r="1047100" customHeight="1" spans="1:2">
      <c r="A1047100" s="9"/>
      <c r="B1047100" s="9"/>
    </row>
    <row r="1047101" customHeight="1" spans="1:2">
      <c r="A1047101" s="9"/>
      <c r="B1047101" s="9"/>
    </row>
    <row r="1047102" customHeight="1" spans="1:2">
      <c r="A1047102" s="9"/>
      <c r="B1047102" s="9"/>
    </row>
    <row r="1047103" customHeight="1" spans="1:2">
      <c r="A1047103" s="9"/>
      <c r="B1047103" s="9"/>
    </row>
    <row r="1047104" customHeight="1" spans="1:2">
      <c r="A1047104" s="9"/>
      <c r="B1047104" s="9"/>
    </row>
    <row r="1047105" customHeight="1" spans="1:2">
      <c r="A1047105" s="9"/>
      <c r="B1047105" s="9"/>
    </row>
    <row r="1047106" customHeight="1" spans="1:2">
      <c r="A1047106" s="9"/>
      <c r="B1047106" s="9"/>
    </row>
    <row r="1047107" customHeight="1" spans="1:2">
      <c r="A1047107" s="9"/>
      <c r="B1047107" s="9"/>
    </row>
    <row r="1047108" customHeight="1" spans="1:2">
      <c r="A1047108" s="9"/>
      <c r="B1047108" s="9"/>
    </row>
    <row r="1047109" customHeight="1" spans="1:2">
      <c r="A1047109" s="9"/>
      <c r="B1047109" s="9"/>
    </row>
    <row r="1047110" customHeight="1" spans="1:2">
      <c r="A1047110" s="9"/>
      <c r="B1047110" s="9"/>
    </row>
    <row r="1047111" customHeight="1" spans="1:2">
      <c r="A1047111" s="9"/>
      <c r="B1047111" s="9"/>
    </row>
    <row r="1047112" customHeight="1" spans="1:2">
      <c r="A1047112" s="9"/>
      <c r="B1047112" s="9"/>
    </row>
    <row r="1047113" customHeight="1" spans="1:2">
      <c r="A1047113" s="9"/>
      <c r="B1047113" s="9"/>
    </row>
    <row r="1047114" customHeight="1" spans="1:2">
      <c r="A1047114" s="9"/>
      <c r="B1047114" s="9"/>
    </row>
    <row r="1047115" customHeight="1" spans="1:2">
      <c r="A1047115" s="9"/>
      <c r="B1047115" s="9"/>
    </row>
    <row r="1047116" customHeight="1" spans="1:2">
      <c r="A1047116" s="9"/>
      <c r="B1047116" s="9"/>
    </row>
    <row r="1047117" customHeight="1" spans="1:2">
      <c r="A1047117" s="9"/>
      <c r="B1047117" s="9"/>
    </row>
    <row r="1047118" customHeight="1" spans="1:2">
      <c r="A1047118" s="9"/>
      <c r="B1047118" s="9"/>
    </row>
    <row r="1047119" customHeight="1" spans="1:2">
      <c r="A1047119" s="9"/>
      <c r="B1047119" s="9"/>
    </row>
    <row r="1047120" customHeight="1" spans="1:2">
      <c r="A1047120" s="9"/>
      <c r="B1047120" s="9"/>
    </row>
    <row r="1047121" customHeight="1" spans="1:2">
      <c r="A1047121" s="9"/>
      <c r="B1047121" s="9"/>
    </row>
    <row r="1047122" customHeight="1" spans="1:2">
      <c r="A1047122" s="9"/>
      <c r="B1047122" s="9"/>
    </row>
    <row r="1047123" customHeight="1" spans="1:2">
      <c r="A1047123" s="9"/>
      <c r="B1047123" s="9"/>
    </row>
    <row r="1047124" customHeight="1" spans="1:2">
      <c r="A1047124" s="9"/>
      <c r="B1047124" s="9"/>
    </row>
    <row r="1047125" customHeight="1" spans="1:2">
      <c r="A1047125" s="9"/>
      <c r="B1047125" s="9"/>
    </row>
    <row r="1047126" customHeight="1" spans="1:2">
      <c r="A1047126" s="9"/>
      <c r="B1047126" s="9"/>
    </row>
    <row r="1047127" customHeight="1" spans="1:2">
      <c r="A1047127" s="9"/>
      <c r="B1047127" s="9"/>
    </row>
    <row r="1047128" customHeight="1" spans="1:2">
      <c r="A1047128" s="9"/>
      <c r="B1047128" s="9"/>
    </row>
    <row r="1047129" customHeight="1" spans="1:2">
      <c r="A1047129" s="9"/>
      <c r="B1047129" s="9"/>
    </row>
    <row r="1047130" customHeight="1" spans="1:2">
      <c r="A1047130" s="9"/>
      <c r="B1047130" s="9"/>
    </row>
    <row r="1047131" customHeight="1" spans="1:2">
      <c r="A1047131" s="9"/>
      <c r="B1047131" s="9"/>
    </row>
    <row r="1047132" customHeight="1" spans="1:2">
      <c r="A1047132" s="9"/>
      <c r="B1047132" s="9"/>
    </row>
    <row r="1047133" customHeight="1" spans="1:2">
      <c r="A1047133" s="9"/>
      <c r="B1047133" s="9"/>
    </row>
    <row r="1047134" customHeight="1" spans="1:2">
      <c r="A1047134" s="9"/>
      <c r="B1047134" s="9"/>
    </row>
    <row r="1047135" customHeight="1" spans="1:2">
      <c r="A1047135" s="9"/>
      <c r="B1047135" s="9"/>
    </row>
    <row r="1047136" customHeight="1" spans="1:2">
      <c r="A1047136" s="9"/>
      <c r="B1047136" s="9"/>
    </row>
    <row r="1047137" customHeight="1" spans="1:2">
      <c r="A1047137" s="9"/>
      <c r="B1047137" s="9"/>
    </row>
    <row r="1047138" customHeight="1" spans="1:2">
      <c r="A1047138" s="9"/>
      <c r="B1047138" s="9"/>
    </row>
    <row r="1047139" customHeight="1" spans="1:2">
      <c r="A1047139" s="9"/>
      <c r="B1047139" s="9"/>
    </row>
    <row r="1047140" customHeight="1" spans="1:2">
      <c r="A1047140" s="9"/>
      <c r="B1047140" s="9"/>
    </row>
    <row r="1047141" customHeight="1" spans="1:2">
      <c r="A1047141" s="9"/>
      <c r="B1047141" s="9"/>
    </row>
    <row r="1047142" customHeight="1" spans="1:2">
      <c r="A1047142" s="9"/>
      <c r="B1047142" s="9"/>
    </row>
    <row r="1047143" customHeight="1" spans="1:2">
      <c r="A1047143" s="9"/>
      <c r="B1047143" s="9"/>
    </row>
    <row r="1047144" customHeight="1" spans="1:2">
      <c r="A1047144" s="9"/>
      <c r="B1047144" s="9"/>
    </row>
    <row r="1047145" customHeight="1" spans="1:2">
      <c r="A1047145" s="9"/>
      <c r="B1047145" s="9"/>
    </row>
    <row r="1047146" customHeight="1" spans="1:2">
      <c r="A1047146" s="9"/>
      <c r="B1047146" s="9"/>
    </row>
    <row r="1047147" customHeight="1" spans="1:2">
      <c r="A1047147" s="9"/>
      <c r="B1047147" s="9"/>
    </row>
    <row r="1047148" customHeight="1" spans="1:2">
      <c r="A1047148" s="9"/>
      <c r="B1047148" s="9"/>
    </row>
    <row r="1047149" customHeight="1" spans="1:2">
      <c r="A1047149" s="9"/>
      <c r="B1047149" s="9"/>
    </row>
    <row r="1047150" customHeight="1" spans="1:2">
      <c r="A1047150" s="9"/>
      <c r="B1047150" s="9"/>
    </row>
    <row r="1047151" customHeight="1" spans="1:2">
      <c r="A1047151" s="9"/>
      <c r="B1047151" s="9"/>
    </row>
    <row r="1047152" customHeight="1" spans="1:2">
      <c r="A1047152" s="9"/>
      <c r="B1047152" s="9"/>
    </row>
    <row r="1047153" customHeight="1" spans="1:2">
      <c r="A1047153" s="9"/>
      <c r="B1047153" s="9"/>
    </row>
    <row r="1047154" customHeight="1" spans="1:2">
      <c r="A1047154" s="9"/>
      <c r="B1047154" s="9"/>
    </row>
    <row r="1047155" customHeight="1" spans="1:2">
      <c r="A1047155" s="9"/>
      <c r="B1047155" s="9"/>
    </row>
    <row r="1047156" customHeight="1" spans="1:2">
      <c r="A1047156" s="9"/>
      <c r="B1047156" s="9"/>
    </row>
    <row r="1047157" customHeight="1" spans="1:2">
      <c r="A1047157" s="9"/>
      <c r="B1047157" s="9"/>
    </row>
    <row r="1047158" customHeight="1" spans="1:2">
      <c r="A1047158" s="9"/>
      <c r="B1047158" s="9"/>
    </row>
    <row r="1047159" customHeight="1" spans="1:2">
      <c r="A1047159" s="9"/>
      <c r="B1047159" s="9"/>
    </row>
    <row r="1047160" customHeight="1" spans="1:2">
      <c r="A1047160" s="9"/>
      <c r="B1047160" s="9"/>
    </row>
    <row r="1047161" customHeight="1" spans="1:2">
      <c r="A1047161" s="9"/>
      <c r="B1047161" s="9"/>
    </row>
    <row r="1047162" customHeight="1" spans="1:2">
      <c r="A1047162" s="9"/>
      <c r="B1047162" s="9"/>
    </row>
    <row r="1047163" customHeight="1" spans="1:2">
      <c r="A1047163" s="9"/>
      <c r="B1047163" s="9"/>
    </row>
    <row r="1047164" customHeight="1" spans="1:2">
      <c r="A1047164" s="9"/>
      <c r="B1047164" s="9"/>
    </row>
    <row r="1047165" customHeight="1" spans="1:2">
      <c r="A1047165" s="9"/>
      <c r="B1047165" s="9"/>
    </row>
    <row r="1047166" customHeight="1" spans="1:2">
      <c r="A1047166" s="9"/>
      <c r="B1047166" s="9"/>
    </row>
    <row r="1047167" customHeight="1" spans="1:2">
      <c r="A1047167" s="9"/>
      <c r="B1047167" s="9"/>
    </row>
    <row r="1047168" customHeight="1" spans="1:2">
      <c r="A1047168" s="9"/>
      <c r="B1047168" s="9"/>
    </row>
    <row r="1047169" customHeight="1" spans="1:2">
      <c r="A1047169" s="9"/>
      <c r="B1047169" s="9"/>
    </row>
    <row r="1047170" customHeight="1" spans="1:2">
      <c r="A1047170" s="9"/>
      <c r="B1047170" s="9"/>
    </row>
    <row r="1047171" customHeight="1" spans="1:2">
      <c r="A1047171" s="9"/>
      <c r="B1047171" s="9"/>
    </row>
    <row r="1047172" customHeight="1" spans="1:2">
      <c r="A1047172" s="9"/>
      <c r="B1047172" s="9"/>
    </row>
    <row r="1047173" customHeight="1" spans="1:2">
      <c r="A1047173" s="9"/>
      <c r="B1047173" s="9"/>
    </row>
    <row r="1047174" customHeight="1" spans="1:2">
      <c r="A1047174" s="9"/>
      <c r="B1047174" s="9"/>
    </row>
    <row r="1047175" customHeight="1" spans="1:2">
      <c r="A1047175" s="9"/>
      <c r="B1047175" s="9"/>
    </row>
    <row r="1047176" customHeight="1" spans="1:2">
      <c r="A1047176" s="9"/>
      <c r="B1047176" s="9"/>
    </row>
    <row r="1047177" customHeight="1" spans="1:2">
      <c r="A1047177" s="9"/>
      <c r="B1047177" s="9"/>
    </row>
    <row r="1047178" customHeight="1" spans="1:2">
      <c r="A1047178" s="9"/>
      <c r="B1047178" s="9"/>
    </row>
    <row r="1047179" customHeight="1" spans="1:2">
      <c r="A1047179" s="9"/>
      <c r="B1047179" s="9"/>
    </row>
    <row r="1047180" customHeight="1" spans="1:2">
      <c r="A1047180" s="9"/>
      <c r="B1047180" s="9"/>
    </row>
    <row r="1047181" customHeight="1" spans="1:2">
      <c r="A1047181" s="9"/>
      <c r="B1047181" s="9"/>
    </row>
    <row r="1047182" customHeight="1" spans="1:2">
      <c r="A1047182" s="9"/>
      <c r="B1047182" s="9"/>
    </row>
    <row r="1047183" customHeight="1" spans="1:2">
      <c r="A1047183" s="9"/>
      <c r="B1047183" s="9"/>
    </row>
    <row r="1047184" customHeight="1" spans="1:2">
      <c r="A1047184" s="9"/>
      <c r="B1047184" s="9"/>
    </row>
    <row r="1047185" customHeight="1" spans="1:2">
      <c r="A1047185" s="9"/>
      <c r="B1047185" s="9"/>
    </row>
    <row r="1047186" customHeight="1" spans="1:2">
      <c r="A1047186" s="9"/>
      <c r="B1047186" s="9"/>
    </row>
    <row r="1047187" customHeight="1" spans="1:2">
      <c r="A1047187" s="9"/>
      <c r="B1047187" s="9"/>
    </row>
    <row r="1047188" customHeight="1" spans="1:2">
      <c r="A1047188" s="9"/>
      <c r="B1047188" s="9"/>
    </row>
    <row r="1047189" customHeight="1" spans="1:2">
      <c r="A1047189" s="9"/>
      <c r="B1047189" s="9"/>
    </row>
    <row r="1047190" customHeight="1" spans="1:2">
      <c r="A1047190" s="9"/>
      <c r="B1047190" s="9"/>
    </row>
    <row r="1047191" customHeight="1" spans="1:2">
      <c r="A1047191" s="9"/>
      <c r="B1047191" s="9"/>
    </row>
    <row r="1047192" customHeight="1" spans="1:2">
      <c r="A1047192" s="9"/>
      <c r="B1047192" s="9"/>
    </row>
    <row r="1047193" customHeight="1" spans="1:2">
      <c r="A1047193" s="9"/>
      <c r="B1047193" s="9"/>
    </row>
    <row r="1047194" customHeight="1" spans="1:2">
      <c r="A1047194" s="9"/>
      <c r="B1047194" s="9"/>
    </row>
    <row r="1047195" customHeight="1" spans="1:2">
      <c r="A1047195" s="9"/>
      <c r="B1047195" s="9"/>
    </row>
    <row r="1047196" customHeight="1" spans="1:2">
      <c r="A1047196" s="9"/>
      <c r="B1047196" s="9"/>
    </row>
    <row r="1047197" customHeight="1" spans="1:2">
      <c r="A1047197" s="9"/>
      <c r="B1047197" s="9"/>
    </row>
    <row r="1047198" customHeight="1" spans="1:2">
      <c r="A1047198" s="9"/>
      <c r="B1047198" s="9"/>
    </row>
    <row r="1047199" customHeight="1" spans="1:2">
      <c r="A1047199" s="9"/>
      <c r="B1047199" s="9"/>
    </row>
    <row r="1047200" customHeight="1" spans="1:2">
      <c r="A1047200" s="9"/>
      <c r="B1047200" s="9"/>
    </row>
    <row r="1047201" customHeight="1" spans="1:2">
      <c r="A1047201" s="9"/>
      <c r="B1047201" s="9"/>
    </row>
    <row r="1047202" customHeight="1" spans="1:2">
      <c r="A1047202" s="9"/>
      <c r="B1047202" s="9"/>
    </row>
    <row r="1047203" customHeight="1" spans="1:2">
      <c r="A1047203" s="9"/>
      <c r="B1047203" s="9"/>
    </row>
    <row r="1047204" customHeight="1" spans="1:2">
      <c r="A1047204" s="9"/>
      <c r="B1047204" s="9"/>
    </row>
    <row r="1047205" customHeight="1" spans="1:2">
      <c r="A1047205" s="9"/>
      <c r="B1047205" s="9"/>
    </row>
    <row r="1047206" customHeight="1" spans="1:2">
      <c r="A1047206" s="9"/>
      <c r="B1047206" s="9"/>
    </row>
    <row r="1047207" customHeight="1" spans="1:2">
      <c r="A1047207" s="9"/>
      <c r="B1047207" s="9"/>
    </row>
    <row r="1047208" customHeight="1" spans="1:2">
      <c r="A1047208" s="9"/>
      <c r="B1047208" s="9"/>
    </row>
    <row r="1047209" customHeight="1" spans="1:2">
      <c r="A1047209" s="9"/>
      <c r="B1047209" s="9"/>
    </row>
    <row r="1047210" customHeight="1" spans="1:2">
      <c r="A1047210" s="9"/>
      <c r="B1047210" s="9"/>
    </row>
    <row r="1047211" customHeight="1" spans="1:2">
      <c r="A1047211" s="9"/>
      <c r="B1047211" s="9"/>
    </row>
    <row r="1047212" customHeight="1" spans="1:2">
      <c r="A1047212" s="9"/>
      <c r="B1047212" s="9"/>
    </row>
    <row r="1047213" customHeight="1" spans="1:2">
      <c r="A1047213" s="9"/>
      <c r="B1047213" s="9"/>
    </row>
    <row r="1047214" customHeight="1" spans="1:2">
      <c r="A1047214" s="9"/>
      <c r="B1047214" s="9"/>
    </row>
    <row r="1047215" customHeight="1" spans="1:2">
      <c r="A1047215" s="9"/>
      <c r="B1047215" s="9"/>
    </row>
    <row r="1047216" customHeight="1" spans="1:2">
      <c r="A1047216" s="9"/>
      <c r="B1047216" s="9"/>
    </row>
    <row r="1047217" customHeight="1" spans="1:2">
      <c r="A1047217" s="9"/>
      <c r="B1047217" s="9"/>
    </row>
    <row r="1047218" customHeight="1" spans="1:2">
      <c r="A1047218" s="9"/>
      <c r="B1047218" s="9"/>
    </row>
    <row r="1047219" customHeight="1" spans="1:2">
      <c r="A1047219" s="9"/>
      <c r="B1047219" s="9"/>
    </row>
    <row r="1047220" customHeight="1" spans="1:2">
      <c r="A1047220" s="9"/>
      <c r="B1047220" s="9"/>
    </row>
    <row r="1047221" customHeight="1" spans="1:2">
      <c r="A1047221" s="9"/>
      <c r="B1047221" s="9"/>
    </row>
    <row r="1047222" customHeight="1" spans="1:2">
      <c r="A1047222" s="9"/>
      <c r="B1047222" s="9"/>
    </row>
    <row r="1047223" customHeight="1" spans="1:2">
      <c r="A1047223" s="9"/>
      <c r="B1047223" s="9"/>
    </row>
    <row r="1047224" customHeight="1" spans="1:2">
      <c r="A1047224" s="9"/>
      <c r="B1047224" s="9"/>
    </row>
    <row r="1047225" customHeight="1" spans="1:2">
      <c r="A1047225" s="9"/>
      <c r="B1047225" s="9"/>
    </row>
    <row r="1047226" customHeight="1" spans="1:2">
      <c r="A1047226" s="9"/>
      <c r="B1047226" s="9"/>
    </row>
    <row r="1047227" customHeight="1" spans="1:2">
      <c r="A1047227" s="9"/>
      <c r="B1047227" s="9"/>
    </row>
    <row r="1047228" customHeight="1" spans="1:2">
      <c r="A1047228" s="9"/>
      <c r="B1047228" s="9"/>
    </row>
    <row r="1047229" customHeight="1" spans="1:2">
      <c r="A1047229" s="9"/>
      <c r="B1047229" s="9"/>
    </row>
    <row r="1047230" customHeight="1" spans="1:2">
      <c r="A1047230" s="9"/>
      <c r="B1047230" s="9"/>
    </row>
    <row r="1047231" customHeight="1" spans="1:2">
      <c r="A1047231" s="9"/>
      <c r="B1047231" s="9"/>
    </row>
    <row r="1047232" customHeight="1" spans="1:2">
      <c r="A1047232" s="9"/>
      <c r="B1047232" s="9"/>
    </row>
    <row r="1047233" customHeight="1" spans="1:2">
      <c r="A1047233" s="9"/>
      <c r="B1047233" s="9"/>
    </row>
    <row r="1047234" customHeight="1" spans="1:2">
      <c r="A1047234" s="9"/>
      <c r="B1047234" s="9"/>
    </row>
    <row r="1047235" customHeight="1" spans="1:2">
      <c r="A1047235" s="9"/>
      <c r="B1047235" s="9"/>
    </row>
    <row r="1047236" customHeight="1" spans="1:2">
      <c r="A1047236" s="9"/>
      <c r="B1047236" s="9"/>
    </row>
    <row r="1047237" customHeight="1" spans="1:2">
      <c r="A1047237" s="9"/>
      <c r="B1047237" s="9"/>
    </row>
    <row r="1047238" customHeight="1" spans="1:2">
      <c r="A1047238" s="9"/>
      <c r="B1047238" s="9"/>
    </row>
    <row r="1047239" customHeight="1" spans="1:2">
      <c r="A1047239" s="9"/>
      <c r="B1047239" s="9"/>
    </row>
    <row r="1047240" customHeight="1" spans="1:2">
      <c r="A1047240" s="9"/>
      <c r="B1047240" s="9"/>
    </row>
    <row r="1047241" customHeight="1" spans="1:2">
      <c r="A1047241" s="9"/>
      <c r="B1047241" s="9"/>
    </row>
    <row r="1047242" customHeight="1" spans="1:2">
      <c r="A1047242" s="9"/>
      <c r="B1047242" s="9"/>
    </row>
    <row r="1047243" customHeight="1" spans="1:2">
      <c r="A1047243" s="9"/>
      <c r="B1047243" s="9"/>
    </row>
    <row r="1047244" customHeight="1" spans="1:2">
      <c r="A1047244" s="9"/>
      <c r="B1047244" s="9"/>
    </row>
    <row r="1047245" customHeight="1" spans="1:2">
      <c r="A1047245" s="9"/>
      <c r="B1047245" s="9"/>
    </row>
    <row r="1047246" customHeight="1" spans="1:2">
      <c r="A1047246" s="9"/>
      <c r="B1047246" s="9"/>
    </row>
    <row r="1047247" customHeight="1" spans="1:2">
      <c r="A1047247" s="9"/>
      <c r="B1047247" s="9"/>
    </row>
    <row r="1047248" customHeight="1" spans="1:2">
      <c r="A1047248" s="9"/>
      <c r="B1047248" s="9"/>
    </row>
    <row r="1047249" customHeight="1" spans="1:2">
      <c r="A1047249" s="9"/>
      <c r="B1047249" s="9"/>
    </row>
    <row r="1047250" customHeight="1" spans="1:2">
      <c r="A1047250" s="9"/>
      <c r="B1047250" s="9"/>
    </row>
    <row r="1047251" customHeight="1" spans="1:2">
      <c r="A1047251" s="9"/>
      <c r="B1047251" s="9"/>
    </row>
    <row r="1047252" customHeight="1" spans="1:2">
      <c r="A1047252" s="9"/>
      <c r="B1047252" s="9"/>
    </row>
    <row r="1047253" customHeight="1" spans="1:2">
      <c r="A1047253" s="9"/>
      <c r="B1047253" s="9"/>
    </row>
    <row r="1047254" customHeight="1" spans="1:2">
      <c r="A1047254" s="9"/>
      <c r="B1047254" s="9"/>
    </row>
    <row r="1047255" customHeight="1" spans="1:2">
      <c r="A1047255" s="9"/>
      <c r="B1047255" s="9"/>
    </row>
    <row r="1047256" customHeight="1" spans="1:2">
      <c r="A1047256" s="9"/>
      <c r="B1047256" s="9"/>
    </row>
    <row r="1047257" customHeight="1" spans="1:2">
      <c r="A1047257" s="9"/>
      <c r="B1047257" s="9"/>
    </row>
    <row r="1047258" customHeight="1" spans="1:2">
      <c r="A1047258" s="9"/>
      <c r="B1047258" s="9"/>
    </row>
    <row r="1047259" customHeight="1" spans="1:2">
      <c r="A1047259" s="9"/>
      <c r="B1047259" s="9"/>
    </row>
    <row r="1047260" customHeight="1" spans="1:2">
      <c r="A1047260" s="9"/>
      <c r="B1047260" s="9"/>
    </row>
    <row r="1047261" customHeight="1" spans="1:2">
      <c r="A1047261" s="9"/>
      <c r="B1047261" s="9"/>
    </row>
    <row r="1047262" customHeight="1" spans="1:2">
      <c r="A1047262" s="9"/>
      <c r="B1047262" s="9"/>
    </row>
    <row r="1047263" customHeight="1" spans="1:2">
      <c r="A1047263" s="9"/>
      <c r="B1047263" s="9"/>
    </row>
    <row r="1047264" customHeight="1" spans="1:2">
      <c r="A1047264" s="9"/>
      <c r="B1047264" s="9"/>
    </row>
    <row r="1047265" customHeight="1" spans="1:2">
      <c r="A1047265" s="9"/>
      <c r="B1047265" s="9"/>
    </row>
    <row r="1047266" customHeight="1" spans="1:2">
      <c r="A1047266" s="9"/>
      <c r="B1047266" s="9"/>
    </row>
    <row r="1047267" customHeight="1" spans="1:2">
      <c r="A1047267" s="9"/>
      <c r="B1047267" s="9"/>
    </row>
    <row r="1047268" customHeight="1" spans="1:2">
      <c r="A1047268" s="9"/>
      <c r="B1047268" s="9"/>
    </row>
    <row r="1047269" customHeight="1" spans="1:2">
      <c r="A1047269" s="9"/>
      <c r="B1047269" s="9"/>
    </row>
    <row r="1047270" customHeight="1" spans="1:2">
      <c r="A1047270" s="9"/>
      <c r="B1047270" s="9"/>
    </row>
    <row r="1047271" customHeight="1" spans="1:2">
      <c r="A1047271" s="9"/>
      <c r="B1047271" s="9"/>
    </row>
    <row r="1047272" customHeight="1" spans="1:2">
      <c r="A1047272" s="9"/>
      <c r="B1047272" s="9"/>
    </row>
    <row r="1047273" customHeight="1" spans="1:2">
      <c r="A1047273" s="9"/>
      <c r="B1047273" s="9"/>
    </row>
    <row r="1047274" customHeight="1" spans="1:2">
      <c r="A1047274" s="9"/>
      <c r="B1047274" s="9"/>
    </row>
    <row r="1047275" customHeight="1" spans="1:2">
      <c r="A1047275" s="9"/>
      <c r="B1047275" s="9"/>
    </row>
    <row r="1047276" customHeight="1" spans="1:2">
      <c r="A1047276" s="9"/>
      <c r="B1047276" s="9"/>
    </row>
    <row r="1047277" customHeight="1" spans="1:2">
      <c r="A1047277" s="9"/>
      <c r="B1047277" s="9"/>
    </row>
    <row r="1047278" customHeight="1" spans="1:2">
      <c r="A1047278" s="9"/>
      <c r="B1047278" s="9"/>
    </row>
    <row r="1047279" customHeight="1" spans="1:2">
      <c r="A1047279" s="9"/>
      <c r="B1047279" s="9"/>
    </row>
    <row r="1047280" customHeight="1" spans="1:2">
      <c r="A1047280" s="9"/>
      <c r="B1047280" s="9"/>
    </row>
    <row r="1047281" customHeight="1" spans="1:2">
      <c r="A1047281" s="9"/>
      <c r="B1047281" s="9"/>
    </row>
    <row r="1047282" customHeight="1" spans="1:2">
      <c r="A1047282" s="9"/>
      <c r="B1047282" s="9"/>
    </row>
    <row r="1047283" customHeight="1" spans="1:2">
      <c r="A1047283" s="9"/>
      <c r="B1047283" s="9"/>
    </row>
    <row r="1047284" customHeight="1" spans="1:2">
      <c r="A1047284" s="9"/>
      <c r="B1047284" s="9"/>
    </row>
    <row r="1047285" customHeight="1" spans="1:2">
      <c r="A1047285" s="9"/>
      <c r="B1047285" s="9"/>
    </row>
    <row r="1047286" customHeight="1" spans="1:2">
      <c r="A1047286" s="9"/>
      <c r="B1047286" s="9"/>
    </row>
    <row r="1047287" customHeight="1" spans="1:2">
      <c r="A1047287" s="9"/>
      <c r="B1047287" s="9"/>
    </row>
    <row r="1047288" customHeight="1" spans="1:2">
      <c r="A1047288" s="9"/>
      <c r="B1047288" s="9"/>
    </row>
    <row r="1047289" customHeight="1" spans="1:2">
      <c r="A1047289" s="9"/>
      <c r="B1047289" s="9"/>
    </row>
    <row r="1047290" customHeight="1" spans="1:2">
      <c r="A1047290" s="9"/>
      <c r="B1047290" s="9"/>
    </row>
    <row r="1047291" customHeight="1" spans="1:2">
      <c r="A1047291" s="9"/>
      <c r="B1047291" s="9"/>
    </row>
    <row r="1047292" customHeight="1" spans="1:2">
      <c r="A1047292" s="9"/>
      <c r="B1047292" s="9"/>
    </row>
    <row r="1047293" customHeight="1" spans="1:2">
      <c r="A1047293" s="9"/>
      <c r="B1047293" s="9"/>
    </row>
    <row r="1047294" customHeight="1" spans="1:2">
      <c r="A1047294" s="9"/>
      <c r="B1047294" s="9"/>
    </row>
    <row r="1047295" customHeight="1" spans="1:2">
      <c r="A1047295" s="9"/>
      <c r="B1047295" s="9"/>
    </row>
    <row r="1047296" customHeight="1" spans="1:2">
      <c r="A1047296" s="9"/>
      <c r="B1047296" s="9"/>
    </row>
    <row r="1047297" customHeight="1" spans="1:2">
      <c r="A1047297" s="9"/>
      <c r="B1047297" s="9"/>
    </row>
    <row r="1047298" customHeight="1" spans="1:2">
      <c r="A1047298" s="9"/>
      <c r="B1047298" s="9"/>
    </row>
    <row r="1047299" customHeight="1" spans="1:2">
      <c r="A1047299" s="9"/>
      <c r="B1047299" s="9"/>
    </row>
    <row r="1047300" customHeight="1" spans="1:2">
      <c r="A1047300" s="9"/>
      <c r="B1047300" s="9"/>
    </row>
    <row r="1047301" customHeight="1" spans="1:2">
      <c r="A1047301" s="9"/>
      <c r="B1047301" s="9"/>
    </row>
    <row r="1047302" customHeight="1" spans="1:2">
      <c r="A1047302" s="9"/>
      <c r="B1047302" s="9"/>
    </row>
    <row r="1047303" customHeight="1" spans="1:2">
      <c r="A1047303" s="9"/>
      <c r="B1047303" s="9"/>
    </row>
    <row r="1047304" customHeight="1" spans="1:2">
      <c r="A1047304" s="9"/>
      <c r="B1047304" s="9"/>
    </row>
    <row r="1047305" customHeight="1" spans="1:2">
      <c r="A1047305" s="9"/>
      <c r="B1047305" s="9"/>
    </row>
    <row r="1047306" customHeight="1" spans="1:2">
      <c r="A1047306" s="9"/>
      <c r="B1047306" s="9"/>
    </row>
    <row r="1047307" customHeight="1" spans="1:2">
      <c r="A1047307" s="9"/>
      <c r="B1047307" s="9"/>
    </row>
    <row r="1047308" customHeight="1" spans="1:2">
      <c r="A1047308" s="9"/>
      <c r="B1047308" s="9"/>
    </row>
    <row r="1047309" customHeight="1" spans="1:2">
      <c r="A1047309" s="9"/>
      <c r="B1047309" s="9"/>
    </row>
    <row r="1047310" customHeight="1" spans="1:2">
      <c r="A1047310" s="9"/>
      <c r="B1047310" s="9"/>
    </row>
    <row r="1047311" customHeight="1" spans="1:2">
      <c r="A1047311" s="9"/>
      <c r="B1047311" s="9"/>
    </row>
    <row r="1047312" customHeight="1" spans="1:2">
      <c r="A1047312" s="9"/>
      <c r="B1047312" s="9"/>
    </row>
    <row r="1047313" customHeight="1" spans="1:2">
      <c r="A1047313" s="9"/>
      <c r="B1047313" s="9"/>
    </row>
    <row r="1047314" customHeight="1" spans="1:2">
      <c r="A1047314" s="9"/>
      <c r="B1047314" s="9"/>
    </row>
    <row r="1047315" customHeight="1" spans="1:2">
      <c r="A1047315" s="9"/>
      <c r="B1047315" s="9"/>
    </row>
    <row r="1047316" customHeight="1" spans="1:2">
      <c r="A1047316" s="9"/>
      <c r="B1047316" s="9"/>
    </row>
    <row r="1047317" customHeight="1" spans="1:2">
      <c r="A1047317" s="9"/>
      <c r="B1047317" s="9"/>
    </row>
    <row r="1047318" customHeight="1" spans="1:2">
      <c r="A1047318" s="9"/>
      <c r="B1047318" s="9"/>
    </row>
    <row r="1047319" customHeight="1" spans="1:2">
      <c r="A1047319" s="9"/>
      <c r="B1047319" s="9"/>
    </row>
    <row r="1047320" customHeight="1" spans="1:2">
      <c r="A1047320" s="9"/>
      <c r="B1047320" s="9"/>
    </row>
    <row r="1047321" customHeight="1" spans="1:2">
      <c r="A1047321" s="9"/>
      <c r="B1047321" s="9"/>
    </row>
    <row r="1047322" customHeight="1" spans="1:2">
      <c r="A1047322" s="9"/>
      <c r="B1047322" s="9"/>
    </row>
    <row r="1047323" customHeight="1" spans="1:2">
      <c r="A1047323" s="9"/>
      <c r="B1047323" s="9"/>
    </row>
    <row r="1047324" customHeight="1" spans="1:2">
      <c r="A1047324" s="9"/>
      <c r="B1047324" s="9"/>
    </row>
    <row r="1047325" customHeight="1" spans="1:2">
      <c r="A1047325" s="9"/>
      <c r="B1047325" s="9"/>
    </row>
    <row r="1047326" customHeight="1" spans="1:2">
      <c r="A1047326" s="9"/>
      <c r="B1047326" s="9"/>
    </row>
    <row r="1047327" customHeight="1" spans="1:2">
      <c r="A1047327" s="9"/>
      <c r="B1047327" s="9"/>
    </row>
    <row r="1047328" customHeight="1" spans="1:2">
      <c r="A1047328" s="9"/>
      <c r="B1047328" s="9"/>
    </row>
    <row r="1047329" customHeight="1" spans="1:2">
      <c r="A1047329" s="9"/>
      <c r="B1047329" s="9"/>
    </row>
    <row r="1047330" customHeight="1" spans="1:2">
      <c r="A1047330" s="9"/>
      <c r="B1047330" s="9"/>
    </row>
    <row r="1047331" customHeight="1" spans="1:2">
      <c r="A1047331" s="9"/>
      <c r="B1047331" s="9"/>
    </row>
    <row r="1047332" customHeight="1" spans="1:2">
      <c r="A1047332" s="9"/>
      <c r="B1047332" s="9"/>
    </row>
    <row r="1047333" customHeight="1" spans="1:2">
      <c r="A1047333" s="9"/>
      <c r="B1047333" s="9"/>
    </row>
    <row r="1047334" customHeight="1" spans="1:2">
      <c r="A1047334" s="9"/>
      <c r="B1047334" s="9"/>
    </row>
    <row r="1047335" customHeight="1" spans="1:2">
      <c r="A1047335" s="9"/>
      <c r="B1047335" s="9"/>
    </row>
    <row r="1047336" customHeight="1" spans="1:2">
      <c r="A1047336" s="9"/>
      <c r="B1047336" s="9"/>
    </row>
    <row r="1047337" customHeight="1" spans="1:2">
      <c r="A1047337" s="9"/>
      <c r="B1047337" s="9"/>
    </row>
    <row r="1047338" customHeight="1" spans="1:2">
      <c r="A1047338" s="9"/>
      <c r="B1047338" s="9"/>
    </row>
    <row r="1047339" customHeight="1" spans="1:2">
      <c r="A1047339" s="9"/>
      <c r="B1047339" s="9"/>
    </row>
    <row r="1047340" customHeight="1" spans="1:2">
      <c r="A1047340" s="9"/>
      <c r="B1047340" s="9"/>
    </row>
    <row r="1047341" customHeight="1" spans="1:2">
      <c r="A1047341" s="9"/>
      <c r="B1047341" s="9"/>
    </row>
    <row r="1047342" customHeight="1" spans="1:2">
      <c r="A1047342" s="9"/>
      <c r="B1047342" s="9"/>
    </row>
    <row r="1047343" customHeight="1" spans="1:2">
      <c r="A1047343" s="9"/>
      <c r="B1047343" s="9"/>
    </row>
    <row r="1047344" customHeight="1" spans="1:2">
      <c r="A1047344" s="9"/>
      <c r="B1047344" s="9"/>
    </row>
    <row r="1047345" customHeight="1" spans="1:2">
      <c r="A1047345" s="9"/>
      <c r="B1047345" s="9"/>
    </row>
    <row r="1047346" customHeight="1" spans="1:2">
      <c r="A1047346" s="9"/>
      <c r="B1047346" s="9"/>
    </row>
    <row r="1047347" customHeight="1" spans="1:2">
      <c r="A1047347" s="9"/>
      <c r="B1047347" s="9"/>
    </row>
    <row r="1047348" customHeight="1" spans="1:2">
      <c r="A1047348" s="9"/>
      <c r="B1047348" s="9"/>
    </row>
    <row r="1047349" customHeight="1" spans="1:2">
      <c r="A1047349" s="9"/>
      <c r="B1047349" s="9"/>
    </row>
    <row r="1047350" customHeight="1" spans="1:2">
      <c r="A1047350" s="9"/>
      <c r="B1047350" s="9"/>
    </row>
    <row r="1047351" customHeight="1" spans="1:2">
      <c r="A1047351" s="9"/>
      <c r="B1047351" s="9"/>
    </row>
    <row r="1047352" customHeight="1" spans="1:2">
      <c r="A1047352" s="9"/>
      <c r="B1047352" s="9"/>
    </row>
    <row r="1047353" customHeight="1" spans="1:2">
      <c r="A1047353" s="9"/>
      <c r="B1047353" s="9"/>
    </row>
    <row r="1047354" customHeight="1" spans="1:2">
      <c r="A1047354" s="9"/>
      <c r="B1047354" s="9"/>
    </row>
    <row r="1047355" customHeight="1" spans="1:2">
      <c r="A1047355" s="9"/>
      <c r="B1047355" s="9"/>
    </row>
    <row r="1047356" customHeight="1" spans="1:2">
      <c r="A1047356" s="9"/>
      <c r="B1047356" s="9"/>
    </row>
    <row r="1047357" customHeight="1" spans="1:2">
      <c r="A1047357" s="9"/>
      <c r="B1047357" s="9"/>
    </row>
    <row r="1047358" customHeight="1" spans="1:2">
      <c r="A1047358" s="9"/>
      <c r="B1047358" s="9"/>
    </row>
    <row r="1047359" customHeight="1" spans="1:2">
      <c r="A1047359" s="9"/>
      <c r="B1047359" s="9"/>
    </row>
    <row r="1047360" customHeight="1" spans="1:2">
      <c r="A1047360" s="9"/>
      <c r="B1047360" s="9"/>
    </row>
    <row r="1047361" customHeight="1" spans="1:2">
      <c r="A1047361" s="9"/>
      <c r="B1047361" s="9"/>
    </row>
    <row r="1047362" customHeight="1" spans="1:2">
      <c r="A1047362" s="9"/>
      <c r="B1047362" s="9"/>
    </row>
    <row r="1047363" customHeight="1" spans="1:2">
      <c r="A1047363" s="9"/>
      <c r="B1047363" s="9"/>
    </row>
    <row r="1047364" customHeight="1" spans="1:2">
      <c r="A1047364" s="9"/>
      <c r="B1047364" s="9"/>
    </row>
    <row r="1047365" customHeight="1" spans="1:2">
      <c r="A1047365" s="9"/>
      <c r="B1047365" s="9"/>
    </row>
    <row r="1047366" customHeight="1" spans="1:2">
      <c r="A1047366" s="9"/>
      <c r="B1047366" s="9"/>
    </row>
    <row r="1047367" customHeight="1" spans="1:2">
      <c r="A1047367" s="9"/>
      <c r="B1047367" s="9"/>
    </row>
    <row r="1047368" customHeight="1" spans="1:2">
      <c r="A1047368" s="9"/>
      <c r="B1047368" s="9"/>
    </row>
    <row r="1047369" customHeight="1" spans="1:2">
      <c r="A1047369" s="9"/>
      <c r="B1047369" s="9"/>
    </row>
    <row r="1047370" customHeight="1" spans="1:2">
      <c r="A1047370" s="9"/>
      <c r="B1047370" s="9"/>
    </row>
    <row r="1047371" customHeight="1" spans="1:2">
      <c r="A1047371" s="9"/>
      <c r="B1047371" s="9"/>
    </row>
    <row r="1047372" customHeight="1" spans="1:2">
      <c r="A1047372" s="9"/>
      <c r="B1047372" s="9"/>
    </row>
    <row r="1047373" customHeight="1" spans="1:2">
      <c r="A1047373" s="9"/>
      <c r="B1047373" s="9"/>
    </row>
    <row r="1047374" customHeight="1" spans="1:2">
      <c r="A1047374" s="9"/>
      <c r="B1047374" s="9"/>
    </row>
    <row r="1047375" customHeight="1" spans="1:2">
      <c r="A1047375" s="9"/>
      <c r="B1047375" s="9"/>
    </row>
    <row r="1047376" customHeight="1" spans="1:2">
      <c r="A1047376" s="9"/>
      <c r="B1047376" s="9"/>
    </row>
    <row r="1047377" customHeight="1" spans="1:2">
      <c r="A1047377" s="9"/>
      <c r="B1047377" s="9"/>
    </row>
    <row r="1047378" customHeight="1" spans="1:2">
      <c r="A1047378" s="9"/>
      <c r="B1047378" s="9"/>
    </row>
    <row r="1047379" customHeight="1" spans="1:2">
      <c r="A1047379" s="9"/>
      <c r="B1047379" s="9"/>
    </row>
    <row r="1047380" customHeight="1" spans="1:2">
      <c r="A1047380" s="9"/>
      <c r="B1047380" s="9"/>
    </row>
    <row r="1047381" customHeight="1" spans="1:2">
      <c r="A1047381" s="9"/>
      <c r="B1047381" s="9"/>
    </row>
    <row r="1047382" customHeight="1" spans="1:2">
      <c r="A1047382" s="9"/>
      <c r="B1047382" s="9"/>
    </row>
    <row r="1047383" customHeight="1" spans="1:2">
      <c r="A1047383" s="9"/>
      <c r="B1047383" s="9"/>
    </row>
    <row r="1047384" customHeight="1" spans="1:2">
      <c r="A1047384" s="9"/>
      <c r="B1047384" s="9"/>
    </row>
    <row r="1047385" customHeight="1" spans="1:2">
      <c r="A1047385" s="9"/>
      <c r="B1047385" s="9"/>
    </row>
    <row r="1047386" customHeight="1" spans="1:2">
      <c r="A1047386" s="9"/>
      <c r="B1047386" s="9"/>
    </row>
    <row r="1047387" customHeight="1" spans="1:2">
      <c r="A1047387" s="9"/>
      <c r="B1047387" s="9"/>
    </row>
    <row r="1047388" customHeight="1" spans="1:2">
      <c r="A1047388" s="9"/>
      <c r="B1047388" s="9"/>
    </row>
    <row r="1047389" customHeight="1" spans="1:2">
      <c r="A1047389" s="9"/>
      <c r="B1047389" s="9"/>
    </row>
    <row r="1047390" customHeight="1" spans="1:2">
      <c r="A1047390" s="9"/>
      <c r="B1047390" s="9"/>
    </row>
    <row r="1047391" customHeight="1" spans="1:2">
      <c r="A1047391" s="9"/>
      <c r="B1047391" s="9"/>
    </row>
    <row r="1047392" customHeight="1" spans="1:2">
      <c r="A1047392" s="9"/>
      <c r="B1047392" s="9"/>
    </row>
    <row r="1047393" customHeight="1" spans="1:2">
      <c r="A1047393" s="9"/>
      <c r="B1047393" s="9"/>
    </row>
    <row r="1047394" customHeight="1" spans="1:2">
      <c r="A1047394" s="9"/>
      <c r="B1047394" s="9"/>
    </row>
    <row r="1047395" customHeight="1" spans="1:2">
      <c r="A1047395" s="9"/>
      <c r="B1047395" s="9"/>
    </row>
    <row r="1047396" customHeight="1" spans="1:2">
      <c r="A1047396" s="9"/>
      <c r="B1047396" s="9"/>
    </row>
    <row r="1047397" customHeight="1" spans="1:2">
      <c r="A1047397" s="9"/>
      <c r="B1047397" s="9"/>
    </row>
    <row r="1047398" customHeight="1" spans="1:2">
      <c r="A1047398" s="9"/>
      <c r="B1047398" s="9"/>
    </row>
    <row r="1047399" customHeight="1" spans="1:2">
      <c r="A1047399" s="9"/>
      <c r="B1047399" s="9"/>
    </row>
    <row r="1047400" customHeight="1" spans="1:2">
      <c r="A1047400" s="9"/>
      <c r="B1047400" s="9"/>
    </row>
    <row r="1047401" customHeight="1" spans="1:2">
      <c r="A1047401" s="9"/>
      <c r="B1047401" s="9"/>
    </row>
    <row r="1047402" customHeight="1" spans="1:2">
      <c r="A1047402" s="9"/>
      <c r="B1047402" s="9"/>
    </row>
    <row r="1047403" customHeight="1" spans="1:2">
      <c r="A1047403" s="9"/>
      <c r="B1047403" s="9"/>
    </row>
    <row r="1047404" customHeight="1" spans="1:2">
      <c r="A1047404" s="9"/>
      <c r="B1047404" s="9"/>
    </row>
    <row r="1047405" customHeight="1" spans="1:2">
      <c r="A1047405" s="9"/>
      <c r="B1047405" s="9"/>
    </row>
    <row r="1047406" customHeight="1" spans="1:2">
      <c r="A1047406" s="9"/>
      <c r="B1047406" s="9"/>
    </row>
    <row r="1047407" customHeight="1" spans="1:2">
      <c r="A1047407" s="9"/>
      <c r="B1047407" s="9"/>
    </row>
    <row r="1047408" customHeight="1" spans="1:2">
      <c r="A1047408" s="9"/>
      <c r="B1047408" s="9"/>
    </row>
    <row r="1047409" customHeight="1" spans="1:2">
      <c r="A1047409" s="9"/>
      <c r="B1047409" s="9"/>
    </row>
    <row r="1047410" customHeight="1" spans="1:2">
      <c r="A1047410" s="9"/>
      <c r="B1047410" s="9"/>
    </row>
    <row r="1047411" customHeight="1" spans="1:2">
      <c r="A1047411" s="9"/>
      <c r="B1047411" s="9"/>
    </row>
    <row r="1047412" customHeight="1" spans="1:2">
      <c r="A1047412" s="9"/>
      <c r="B1047412" s="9"/>
    </row>
    <row r="1047413" customHeight="1" spans="1:2">
      <c r="A1047413" s="9"/>
      <c r="B1047413" s="9"/>
    </row>
    <row r="1047414" customHeight="1" spans="1:2">
      <c r="A1047414" s="9"/>
      <c r="B1047414" s="9"/>
    </row>
    <row r="1047415" customHeight="1" spans="1:2">
      <c r="A1047415" s="9"/>
      <c r="B1047415" s="9"/>
    </row>
    <row r="1047416" customHeight="1" spans="1:2">
      <c r="A1047416" s="9"/>
      <c r="B1047416" s="9"/>
    </row>
    <row r="1047417" customHeight="1" spans="1:2">
      <c r="A1047417" s="9"/>
      <c r="B1047417" s="9"/>
    </row>
    <row r="1047418" customHeight="1" spans="1:2">
      <c r="A1047418" s="9"/>
      <c r="B1047418" s="9"/>
    </row>
    <row r="1047419" customHeight="1" spans="1:2">
      <c r="A1047419" s="9"/>
      <c r="B1047419" s="9"/>
    </row>
    <row r="1047420" customHeight="1" spans="1:2">
      <c r="A1047420" s="9"/>
      <c r="B1047420" s="9"/>
    </row>
    <row r="1047421" customHeight="1" spans="1:2">
      <c r="A1047421" s="9"/>
      <c r="B1047421" s="9"/>
    </row>
    <row r="1047422" customHeight="1" spans="1:2">
      <c r="A1047422" s="9"/>
      <c r="B1047422" s="9"/>
    </row>
    <row r="1047423" customHeight="1" spans="1:2">
      <c r="A1047423" s="9"/>
      <c r="B1047423" s="9"/>
    </row>
    <row r="1047424" customHeight="1" spans="1:2">
      <c r="A1047424" s="9"/>
      <c r="B1047424" s="9"/>
    </row>
    <row r="1047425" customHeight="1" spans="1:2">
      <c r="A1047425" s="9"/>
      <c r="B1047425" s="9"/>
    </row>
    <row r="1047426" customHeight="1" spans="1:2">
      <c r="A1047426" s="9"/>
      <c r="B1047426" s="9"/>
    </row>
    <row r="1047427" customHeight="1" spans="1:2">
      <c r="A1047427" s="9"/>
      <c r="B1047427" s="9"/>
    </row>
    <row r="1047428" customHeight="1" spans="1:2">
      <c r="A1047428" s="9"/>
      <c r="B1047428" s="9"/>
    </row>
    <row r="1047429" customHeight="1" spans="1:2">
      <c r="A1047429" s="9"/>
      <c r="B1047429" s="9"/>
    </row>
    <row r="1047430" customHeight="1" spans="1:2">
      <c r="A1047430" s="9"/>
      <c r="B1047430" s="9"/>
    </row>
    <row r="1047431" customHeight="1" spans="1:2">
      <c r="A1047431" s="9"/>
      <c r="B1047431" s="9"/>
    </row>
    <row r="1047432" customHeight="1" spans="1:2">
      <c r="A1047432" s="9"/>
      <c r="B1047432" s="9"/>
    </row>
    <row r="1047433" customHeight="1" spans="1:2">
      <c r="A1047433" s="9"/>
      <c r="B1047433" s="9"/>
    </row>
    <row r="1047434" customHeight="1" spans="1:2">
      <c r="A1047434" s="9"/>
      <c r="B1047434" s="9"/>
    </row>
    <row r="1047435" customHeight="1" spans="1:2">
      <c r="A1047435" s="9"/>
      <c r="B1047435" s="9"/>
    </row>
    <row r="1047436" customHeight="1" spans="1:2">
      <c r="A1047436" s="9"/>
      <c r="B1047436" s="9"/>
    </row>
    <row r="1047437" customHeight="1" spans="1:2">
      <c r="A1047437" s="9"/>
      <c r="B1047437" s="9"/>
    </row>
    <row r="1047438" customHeight="1" spans="1:2">
      <c r="A1047438" s="9"/>
      <c r="B1047438" s="9"/>
    </row>
    <row r="1047439" customHeight="1" spans="1:2">
      <c r="A1047439" s="9"/>
      <c r="B1047439" s="9"/>
    </row>
    <row r="1047440" customHeight="1" spans="1:2">
      <c r="A1047440" s="9"/>
      <c r="B1047440" s="9"/>
    </row>
    <row r="1047441" customHeight="1" spans="1:2">
      <c r="A1047441" s="9"/>
      <c r="B1047441" s="9"/>
    </row>
    <row r="1047442" customHeight="1" spans="1:2">
      <c r="A1047442" s="9"/>
      <c r="B1047442" s="9"/>
    </row>
    <row r="1047443" customHeight="1" spans="1:2">
      <c r="A1047443" s="9"/>
      <c r="B1047443" s="9"/>
    </row>
    <row r="1047444" customHeight="1" spans="1:2">
      <c r="A1047444" s="9"/>
      <c r="B1047444" s="9"/>
    </row>
    <row r="1047445" customHeight="1" spans="1:2">
      <c r="A1047445" s="9"/>
      <c r="B1047445" s="9"/>
    </row>
    <row r="1047446" customHeight="1" spans="1:2">
      <c r="A1047446" s="9"/>
      <c r="B1047446" s="9"/>
    </row>
    <row r="1047447" customHeight="1" spans="1:2">
      <c r="A1047447" s="9"/>
      <c r="B1047447" s="9"/>
    </row>
    <row r="1047448" customHeight="1" spans="1:2">
      <c r="A1047448" s="9"/>
      <c r="B1047448" s="9"/>
    </row>
    <row r="1047449" customHeight="1" spans="1:2">
      <c r="A1047449" s="9"/>
      <c r="B1047449" s="9"/>
    </row>
    <row r="1047450" customHeight="1" spans="1:2">
      <c r="A1047450" s="9"/>
      <c r="B1047450" s="9"/>
    </row>
    <row r="1047451" customHeight="1" spans="1:2">
      <c r="A1047451" s="9"/>
      <c r="B1047451" s="9"/>
    </row>
    <row r="1047452" customHeight="1" spans="1:2">
      <c r="A1047452" s="9"/>
      <c r="B1047452" s="9"/>
    </row>
    <row r="1047453" customHeight="1" spans="1:2">
      <c r="A1047453" s="9"/>
      <c r="B1047453" s="9"/>
    </row>
    <row r="1047454" customHeight="1" spans="1:2">
      <c r="A1047454" s="9"/>
      <c r="B1047454" s="9"/>
    </row>
    <row r="1047455" customHeight="1" spans="1:2">
      <c r="A1047455" s="9"/>
      <c r="B1047455" s="9"/>
    </row>
    <row r="1047456" customHeight="1" spans="1:2">
      <c r="A1047456" s="9"/>
      <c r="B1047456" s="9"/>
    </row>
    <row r="1047457" customHeight="1" spans="1:2">
      <c r="A1047457" s="9"/>
      <c r="B1047457" s="9"/>
    </row>
    <row r="1047458" customHeight="1" spans="1:2">
      <c r="A1047458" s="9"/>
      <c r="B1047458" s="9"/>
    </row>
    <row r="1047459" customHeight="1" spans="1:2">
      <c r="A1047459" s="9"/>
      <c r="B1047459" s="9"/>
    </row>
    <row r="1047460" customHeight="1" spans="1:2">
      <c r="A1047460" s="9"/>
      <c r="B1047460" s="9"/>
    </row>
    <row r="1047461" customHeight="1" spans="1:2">
      <c r="A1047461" s="9"/>
      <c r="B1047461" s="9"/>
    </row>
    <row r="1047462" customHeight="1" spans="1:2">
      <c r="A1047462" s="9"/>
      <c r="B1047462" s="9"/>
    </row>
    <row r="1047463" customHeight="1" spans="1:2">
      <c r="A1047463" s="9"/>
      <c r="B1047463" s="9"/>
    </row>
    <row r="1047464" customHeight="1" spans="1:2">
      <c r="A1047464" s="9"/>
      <c r="B1047464" s="9"/>
    </row>
    <row r="1047465" customHeight="1" spans="1:2">
      <c r="A1047465" s="9"/>
      <c r="B1047465" s="9"/>
    </row>
    <row r="1047466" customHeight="1" spans="1:2">
      <c r="A1047466" s="9"/>
      <c r="B1047466" s="9"/>
    </row>
    <row r="1047467" customHeight="1" spans="1:2">
      <c r="A1047467" s="9"/>
      <c r="B1047467" s="9"/>
    </row>
    <row r="1047468" customHeight="1" spans="1:2">
      <c r="A1047468" s="9"/>
      <c r="B1047468" s="9"/>
    </row>
    <row r="1047469" customHeight="1" spans="1:2">
      <c r="A1047469" s="9"/>
      <c r="B1047469" s="9"/>
    </row>
    <row r="1047470" customHeight="1" spans="1:2">
      <c r="A1047470" s="9"/>
      <c r="B1047470" s="9"/>
    </row>
    <row r="1047471" customHeight="1" spans="1:2">
      <c r="A1047471" s="9"/>
      <c r="B1047471" s="9"/>
    </row>
    <row r="1047472" customHeight="1" spans="1:2">
      <c r="A1047472" s="9"/>
      <c r="B1047472" s="9"/>
    </row>
    <row r="1047473" customHeight="1" spans="1:2">
      <c r="A1047473" s="9"/>
      <c r="B1047473" s="9"/>
    </row>
    <row r="1047474" customHeight="1" spans="1:2">
      <c r="A1047474" s="9"/>
      <c r="B1047474" s="9"/>
    </row>
    <row r="1047475" customHeight="1" spans="1:2">
      <c r="A1047475" s="9"/>
      <c r="B1047475" s="9"/>
    </row>
    <row r="1047476" customHeight="1" spans="1:2">
      <c r="A1047476" s="9"/>
      <c r="B1047476" s="9"/>
    </row>
    <row r="1047477" customHeight="1" spans="1:2">
      <c r="A1047477" s="9"/>
      <c r="B1047477" s="9"/>
    </row>
    <row r="1047478" customHeight="1" spans="1:2">
      <c r="A1047478" s="9"/>
      <c r="B1047478" s="9"/>
    </row>
    <row r="1047479" customHeight="1" spans="1:2">
      <c r="A1047479" s="9"/>
      <c r="B1047479" s="9"/>
    </row>
    <row r="1047480" customHeight="1" spans="1:2">
      <c r="A1047480" s="9"/>
      <c r="B1047480" s="9"/>
    </row>
    <row r="1047481" customHeight="1" spans="1:2">
      <c r="A1047481" s="9"/>
      <c r="B1047481" s="9"/>
    </row>
    <row r="1047482" customHeight="1" spans="1:2">
      <c r="A1047482" s="9"/>
      <c r="B1047482" s="9"/>
    </row>
    <row r="1047483" customHeight="1" spans="1:2">
      <c r="A1047483" s="9"/>
      <c r="B1047483" s="9"/>
    </row>
    <row r="1047484" customHeight="1" spans="1:2">
      <c r="A1047484" s="9"/>
      <c r="B1047484" s="9"/>
    </row>
    <row r="1047485" customHeight="1" spans="1:2">
      <c r="A1047485" s="9"/>
      <c r="B1047485" s="9"/>
    </row>
    <row r="1047486" customHeight="1" spans="1:2">
      <c r="A1047486" s="9"/>
      <c r="B1047486" s="9"/>
    </row>
    <row r="1047487" customHeight="1" spans="1:2">
      <c r="A1047487" s="9"/>
      <c r="B1047487" s="9"/>
    </row>
    <row r="1047488" customHeight="1" spans="1:2">
      <c r="A1047488" s="9"/>
      <c r="B1047488" s="9"/>
    </row>
    <row r="1047489" customHeight="1" spans="1:2">
      <c r="A1047489" s="9"/>
      <c r="B1047489" s="9"/>
    </row>
    <row r="1047490" customHeight="1" spans="1:2">
      <c r="A1047490" s="9"/>
      <c r="B1047490" s="9"/>
    </row>
    <row r="1047491" customHeight="1" spans="1:2">
      <c r="A1047491" s="9"/>
      <c r="B1047491" s="9"/>
    </row>
    <row r="1047492" customHeight="1" spans="1:2">
      <c r="A1047492" s="9"/>
      <c r="B1047492" s="9"/>
    </row>
    <row r="1047493" customHeight="1" spans="1:2">
      <c r="A1047493" s="9"/>
      <c r="B1047493" s="9"/>
    </row>
    <row r="1047494" customHeight="1" spans="1:2">
      <c r="A1047494" s="9"/>
      <c r="B1047494" s="9"/>
    </row>
    <row r="1047495" customHeight="1" spans="1:2">
      <c r="A1047495" s="9"/>
      <c r="B1047495" s="9"/>
    </row>
    <row r="1047496" customHeight="1" spans="1:2">
      <c r="A1047496" s="9"/>
      <c r="B1047496" s="9"/>
    </row>
    <row r="1047497" customHeight="1" spans="1:2">
      <c r="A1047497" s="9"/>
      <c r="B1047497" s="9"/>
    </row>
    <row r="1047498" customHeight="1" spans="1:2">
      <c r="A1047498" s="9"/>
      <c r="B1047498" s="9"/>
    </row>
    <row r="1047499" customHeight="1" spans="1:2">
      <c r="A1047499" s="9"/>
      <c r="B1047499" s="9"/>
    </row>
    <row r="1047500" customHeight="1" spans="1:2">
      <c r="A1047500" s="9"/>
      <c r="B1047500" s="9"/>
    </row>
    <row r="1047501" customHeight="1" spans="1:2">
      <c r="A1047501" s="9"/>
      <c r="B1047501" s="9"/>
    </row>
    <row r="1047502" customHeight="1" spans="1:2">
      <c r="A1047502" s="9"/>
      <c r="B1047502" s="9"/>
    </row>
    <row r="1047503" customHeight="1" spans="1:2">
      <c r="A1047503" s="9"/>
      <c r="B1047503" s="9"/>
    </row>
    <row r="1047504" customHeight="1" spans="1:2">
      <c r="A1047504" s="9"/>
      <c r="B1047504" s="9"/>
    </row>
    <row r="1047505" customHeight="1" spans="1:2">
      <c r="A1047505" s="9"/>
      <c r="B1047505" s="9"/>
    </row>
    <row r="1047506" customHeight="1" spans="1:2">
      <c r="A1047506" s="9"/>
      <c r="B1047506" s="9"/>
    </row>
    <row r="1047507" customHeight="1" spans="1:2">
      <c r="A1047507" s="9"/>
      <c r="B1047507" s="9"/>
    </row>
    <row r="1047508" customHeight="1" spans="1:2">
      <c r="A1047508" s="9"/>
      <c r="B1047508" s="9"/>
    </row>
    <row r="1047509" customHeight="1" spans="1:2">
      <c r="A1047509" s="9"/>
      <c r="B1047509" s="9"/>
    </row>
    <row r="1047510" customHeight="1" spans="1:2">
      <c r="A1047510" s="9"/>
      <c r="B1047510" s="9"/>
    </row>
    <row r="1047511" customHeight="1" spans="1:2">
      <c r="A1047511" s="9"/>
      <c r="B1047511" s="9"/>
    </row>
    <row r="1047512" customHeight="1" spans="1:2">
      <c r="A1047512" s="9"/>
      <c r="B1047512" s="9"/>
    </row>
    <row r="1047513" customHeight="1" spans="1:2">
      <c r="A1047513" s="9"/>
      <c r="B1047513" s="9"/>
    </row>
    <row r="1047514" customHeight="1" spans="1:2">
      <c r="A1047514" s="9"/>
      <c r="B1047514" s="9"/>
    </row>
    <row r="1047515" customHeight="1" spans="1:2">
      <c r="A1047515" s="9"/>
      <c r="B1047515" s="9"/>
    </row>
    <row r="1047516" customHeight="1" spans="1:2">
      <c r="A1047516" s="9"/>
      <c r="B1047516" s="9"/>
    </row>
    <row r="1047517" customHeight="1" spans="1:2">
      <c r="A1047517" s="9"/>
      <c r="B1047517" s="9"/>
    </row>
    <row r="1047518" customHeight="1" spans="1:2">
      <c r="A1047518" s="9"/>
      <c r="B1047518" s="9"/>
    </row>
    <row r="1047519" customHeight="1" spans="1:2">
      <c r="A1047519" s="9"/>
      <c r="B1047519" s="9"/>
    </row>
    <row r="1047520" customHeight="1" spans="1:2">
      <c r="A1047520" s="9"/>
      <c r="B1047520" s="9"/>
    </row>
    <row r="1047521" customHeight="1" spans="1:2">
      <c r="A1047521" s="9"/>
      <c r="B1047521" s="9"/>
    </row>
    <row r="1047522" customHeight="1" spans="1:2">
      <c r="A1047522" s="9"/>
      <c r="B1047522" s="9"/>
    </row>
    <row r="1047523" customHeight="1" spans="1:2">
      <c r="A1047523" s="9"/>
      <c r="B1047523" s="9"/>
    </row>
    <row r="1047524" customHeight="1" spans="1:2">
      <c r="A1047524" s="9"/>
      <c r="B1047524" s="9"/>
    </row>
    <row r="1047525" customHeight="1" spans="1:2">
      <c r="A1047525" s="9"/>
      <c r="B1047525" s="9"/>
    </row>
    <row r="1047526" customHeight="1" spans="1:2">
      <c r="A1047526" s="9"/>
      <c r="B1047526" s="9"/>
    </row>
    <row r="1047527" customHeight="1" spans="1:2">
      <c r="A1047527" s="9"/>
      <c r="B1047527" s="9"/>
    </row>
    <row r="1047528" customHeight="1" spans="1:2">
      <c r="A1047528" s="9"/>
      <c r="B1047528" s="9"/>
    </row>
    <row r="1047529" customHeight="1" spans="1:2">
      <c r="A1047529" s="9"/>
      <c r="B1047529" s="9"/>
    </row>
    <row r="1047530" customHeight="1" spans="1:2">
      <c r="A1047530" s="9"/>
      <c r="B1047530" s="9"/>
    </row>
    <row r="1047531" customHeight="1" spans="1:2">
      <c r="A1047531" s="9"/>
      <c r="B1047531" s="9"/>
    </row>
    <row r="1047532" customHeight="1" spans="1:2">
      <c r="A1047532" s="9"/>
      <c r="B1047532" s="9"/>
    </row>
    <row r="1047533" customHeight="1" spans="1:2">
      <c r="A1047533" s="9"/>
      <c r="B1047533" s="9"/>
    </row>
    <row r="1047534" customHeight="1" spans="1:2">
      <c r="A1047534" s="9"/>
      <c r="B1047534" s="9"/>
    </row>
    <row r="1047535" customHeight="1" spans="1:2">
      <c r="A1047535" s="9"/>
      <c r="B1047535" s="9"/>
    </row>
    <row r="1047536" customHeight="1" spans="1:2">
      <c r="A1047536" s="9"/>
      <c r="B1047536" s="9"/>
    </row>
    <row r="1047537" customHeight="1" spans="1:2">
      <c r="A1047537" s="9"/>
      <c r="B1047537" s="9"/>
    </row>
    <row r="1047538" customHeight="1" spans="1:2">
      <c r="A1047538" s="9"/>
      <c r="B1047538" s="9"/>
    </row>
    <row r="1047539" customHeight="1" spans="1:2">
      <c r="A1047539" s="9"/>
      <c r="B1047539" s="9"/>
    </row>
    <row r="1047540" customHeight="1" spans="1:2">
      <c r="A1047540" s="9"/>
      <c r="B1047540" s="9"/>
    </row>
    <row r="1047541" customHeight="1" spans="1:2">
      <c r="A1047541" s="9"/>
      <c r="B1047541" s="9"/>
    </row>
    <row r="1047542" customHeight="1" spans="1:2">
      <c r="A1047542" s="9"/>
      <c r="B1047542" s="9"/>
    </row>
    <row r="1047543" customHeight="1" spans="1:2">
      <c r="A1047543" s="9"/>
      <c r="B1047543" s="9"/>
    </row>
    <row r="1047544" customHeight="1" spans="1:2">
      <c r="A1047544" s="9"/>
      <c r="B1047544" s="9"/>
    </row>
    <row r="1047545" customHeight="1" spans="1:2">
      <c r="A1047545" s="9"/>
      <c r="B1047545" s="9"/>
    </row>
    <row r="1047546" customHeight="1" spans="1:2">
      <c r="A1047546" s="9"/>
      <c r="B1047546" s="9"/>
    </row>
    <row r="1047547" customHeight="1" spans="1:2">
      <c r="A1047547" s="9"/>
      <c r="B1047547" s="9"/>
    </row>
    <row r="1047548" customHeight="1" spans="1:2">
      <c r="A1047548" s="9"/>
      <c r="B1047548" s="9"/>
    </row>
    <row r="1047549" customHeight="1" spans="1:2">
      <c r="A1047549" s="9"/>
      <c r="B1047549" s="9"/>
    </row>
    <row r="1047550" customHeight="1" spans="1:2">
      <c r="A1047550" s="9"/>
      <c r="B1047550" s="9"/>
    </row>
    <row r="1047551" customHeight="1" spans="1:2">
      <c r="A1047551" s="9"/>
      <c r="B1047551" s="9"/>
    </row>
    <row r="1047552" customHeight="1" spans="1:2">
      <c r="A1047552" s="9"/>
      <c r="B1047552" s="9"/>
    </row>
    <row r="1047553" customHeight="1" spans="1:2">
      <c r="A1047553" s="9"/>
      <c r="B1047553" s="9"/>
    </row>
    <row r="1047554" customHeight="1" spans="1:2">
      <c r="A1047554" s="9"/>
      <c r="B1047554" s="9"/>
    </row>
    <row r="1047555" customHeight="1" spans="1:2">
      <c r="A1047555" s="9"/>
      <c r="B1047555" s="9"/>
    </row>
    <row r="1047556" customHeight="1" spans="1:2">
      <c r="A1047556" s="9"/>
      <c r="B1047556" s="9"/>
    </row>
    <row r="1047557" customHeight="1" spans="1:2">
      <c r="A1047557" s="9"/>
      <c r="B1047557" s="9"/>
    </row>
    <row r="1047558" customHeight="1" spans="1:2">
      <c r="A1047558" s="9"/>
      <c r="B1047558" s="9"/>
    </row>
    <row r="1047559" customHeight="1" spans="1:2">
      <c r="A1047559" s="9"/>
      <c r="B1047559" s="9"/>
    </row>
    <row r="1047560" customHeight="1" spans="1:2">
      <c r="A1047560" s="9"/>
      <c r="B1047560" s="9"/>
    </row>
    <row r="1047561" customHeight="1" spans="1:2">
      <c r="A1047561" s="9"/>
      <c r="B1047561" s="9"/>
    </row>
    <row r="1047562" customHeight="1" spans="1:2">
      <c r="A1047562" s="9"/>
      <c r="B1047562" s="9"/>
    </row>
    <row r="1047563" customHeight="1" spans="1:2">
      <c r="A1047563" s="9"/>
      <c r="B1047563" s="9"/>
    </row>
    <row r="1047564" customHeight="1" spans="1:2">
      <c r="A1047564" s="9"/>
      <c r="B1047564" s="9"/>
    </row>
    <row r="1047565" customHeight="1" spans="1:2">
      <c r="A1047565" s="9"/>
      <c r="B1047565" s="9"/>
    </row>
    <row r="1047566" customHeight="1" spans="1:2">
      <c r="A1047566" s="9"/>
      <c r="B1047566" s="9"/>
    </row>
    <row r="1047567" customHeight="1" spans="1:2">
      <c r="A1047567" s="9"/>
      <c r="B1047567" s="9"/>
    </row>
    <row r="1047568" customHeight="1" spans="1:2">
      <c r="A1047568" s="9"/>
      <c r="B1047568" s="9"/>
    </row>
    <row r="1047569" customHeight="1" spans="1:2">
      <c r="A1047569" s="9"/>
      <c r="B1047569" s="9"/>
    </row>
    <row r="1047570" customHeight="1" spans="1:2">
      <c r="A1047570" s="9"/>
      <c r="B1047570" s="9"/>
    </row>
    <row r="1047571" customHeight="1" spans="1:2">
      <c r="A1047571" s="9"/>
      <c r="B1047571" s="9"/>
    </row>
    <row r="1047572" customHeight="1" spans="1:2">
      <c r="A1047572" s="9"/>
      <c r="B1047572" s="9"/>
    </row>
    <row r="1047573" customHeight="1" spans="1:2">
      <c r="A1047573" s="9"/>
      <c r="B1047573" s="9"/>
    </row>
    <row r="1047574" customHeight="1" spans="1:2">
      <c r="A1047574" s="9"/>
      <c r="B1047574" s="9"/>
    </row>
    <row r="1047575" customHeight="1" spans="1:2">
      <c r="A1047575" s="9"/>
      <c r="B1047575" s="9"/>
    </row>
    <row r="1047576" customHeight="1" spans="1:2">
      <c r="A1047576" s="9"/>
      <c r="B1047576" s="9"/>
    </row>
    <row r="1047577" customHeight="1" spans="1:2">
      <c r="A1047577" s="9"/>
      <c r="B1047577" s="9"/>
    </row>
    <row r="1047578" customHeight="1" spans="1:2">
      <c r="A1047578" s="9"/>
      <c r="B1047578" s="9"/>
    </row>
    <row r="1047579" customHeight="1" spans="1:2">
      <c r="A1047579" s="9"/>
      <c r="B1047579" s="9"/>
    </row>
    <row r="1047580" customHeight="1" spans="1:2">
      <c r="A1047580" s="9"/>
      <c r="B1047580" s="9"/>
    </row>
    <row r="1047581" customHeight="1" spans="1:2">
      <c r="A1047581" s="9"/>
      <c r="B1047581" s="9"/>
    </row>
    <row r="1047582" customHeight="1" spans="1:2">
      <c r="A1047582" s="9"/>
      <c r="B1047582" s="9"/>
    </row>
    <row r="1047583" customHeight="1" spans="1:2">
      <c r="A1047583" s="9"/>
      <c r="B1047583" s="9"/>
    </row>
    <row r="1047584" customHeight="1" spans="1:2">
      <c r="A1047584" s="9"/>
      <c r="B1047584" s="9"/>
    </row>
    <row r="1047585" customHeight="1" spans="1:2">
      <c r="A1047585" s="9"/>
      <c r="B1047585" s="9"/>
    </row>
    <row r="1047586" customHeight="1" spans="1:2">
      <c r="A1047586" s="9"/>
      <c r="B1047586" s="9"/>
    </row>
    <row r="1047587" customHeight="1" spans="1:2">
      <c r="A1047587" s="9"/>
      <c r="B1047587" s="9"/>
    </row>
    <row r="1047588" customHeight="1" spans="1:2">
      <c r="A1047588" s="9"/>
      <c r="B1047588" s="9"/>
    </row>
    <row r="1047589" customHeight="1" spans="1:2">
      <c r="A1047589" s="9"/>
      <c r="B1047589" s="9"/>
    </row>
    <row r="1047590" customHeight="1" spans="1:2">
      <c r="A1047590" s="9"/>
      <c r="B1047590" s="9"/>
    </row>
    <row r="1047591" customHeight="1" spans="1:2">
      <c r="A1047591" s="9"/>
      <c r="B1047591" s="9"/>
    </row>
    <row r="1047592" customHeight="1" spans="1:2">
      <c r="A1047592" s="9"/>
      <c r="B1047592" s="9"/>
    </row>
    <row r="1047593" customHeight="1" spans="1:2">
      <c r="A1047593" s="9"/>
      <c r="B1047593" s="9"/>
    </row>
    <row r="1047594" customHeight="1" spans="1:2">
      <c r="A1047594" s="9"/>
      <c r="B1047594" s="9"/>
    </row>
    <row r="1047595" customHeight="1" spans="1:2">
      <c r="A1047595" s="9"/>
      <c r="B1047595" s="9"/>
    </row>
    <row r="1047596" customHeight="1" spans="1:2">
      <c r="A1047596" s="9"/>
      <c r="B1047596" s="9"/>
    </row>
    <row r="1047597" customHeight="1" spans="1:2">
      <c r="A1047597" s="9"/>
      <c r="B1047597" s="9"/>
    </row>
    <row r="1047598" customHeight="1" spans="1:2">
      <c r="A1047598" s="9"/>
      <c r="B1047598" s="9"/>
    </row>
    <row r="1047599" customHeight="1" spans="1:2">
      <c r="A1047599" s="9"/>
      <c r="B1047599" s="9"/>
    </row>
    <row r="1047600" customHeight="1" spans="1:2">
      <c r="A1047600" s="9"/>
      <c r="B1047600" s="9"/>
    </row>
    <row r="1047601" customHeight="1" spans="1:2">
      <c r="A1047601" s="9"/>
      <c r="B1047601" s="9"/>
    </row>
    <row r="1047602" customHeight="1" spans="1:2">
      <c r="A1047602" s="9"/>
      <c r="B1047602" s="9"/>
    </row>
    <row r="1047603" customHeight="1" spans="1:2">
      <c r="A1047603" s="9"/>
      <c r="B1047603" s="9"/>
    </row>
    <row r="1047604" customHeight="1" spans="1:2">
      <c r="A1047604" s="9"/>
      <c r="B1047604" s="9"/>
    </row>
    <row r="1047605" customHeight="1" spans="1:2">
      <c r="A1047605" s="9"/>
      <c r="B1047605" s="9"/>
    </row>
    <row r="1047606" customHeight="1" spans="1:2">
      <c r="A1047606" s="9"/>
      <c r="B1047606" s="9"/>
    </row>
    <row r="1047607" customHeight="1" spans="1:2">
      <c r="A1047607" s="9"/>
      <c r="B1047607" s="9"/>
    </row>
    <row r="1047608" customHeight="1" spans="1:2">
      <c r="A1047608" s="9"/>
      <c r="B1047608" s="9"/>
    </row>
    <row r="1047609" customHeight="1" spans="1:2">
      <c r="A1047609" s="9"/>
      <c r="B1047609" s="9"/>
    </row>
    <row r="1047610" customHeight="1" spans="1:2">
      <c r="A1047610" s="9"/>
      <c r="B1047610" s="9"/>
    </row>
    <row r="1047611" customHeight="1" spans="1:2">
      <c r="A1047611" s="9"/>
      <c r="B1047611" s="9"/>
    </row>
    <row r="1047612" customHeight="1" spans="1:2">
      <c r="A1047612" s="9"/>
      <c r="B1047612" s="9"/>
    </row>
    <row r="1047613" customHeight="1" spans="1:2">
      <c r="A1047613" s="9"/>
      <c r="B1047613" s="9"/>
    </row>
    <row r="1047614" customHeight="1" spans="1:2">
      <c r="A1047614" s="9"/>
      <c r="B1047614" s="9"/>
    </row>
    <row r="1047615" customHeight="1" spans="1:2">
      <c r="A1047615" s="9"/>
      <c r="B1047615" s="9"/>
    </row>
    <row r="1047616" customHeight="1" spans="1:2">
      <c r="A1047616" s="9"/>
      <c r="B1047616" s="9"/>
    </row>
    <row r="1047617" customHeight="1" spans="1:2">
      <c r="A1047617" s="9"/>
      <c r="B1047617" s="9"/>
    </row>
    <row r="1047618" customHeight="1" spans="1:2">
      <c r="A1047618" s="9"/>
      <c r="B1047618" s="9"/>
    </row>
    <row r="1047619" customHeight="1" spans="1:2">
      <c r="A1047619" s="9"/>
      <c r="B1047619" s="9"/>
    </row>
    <row r="1047620" customHeight="1" spans="1:2">
      <c r="A1047620" s="9"/>
      <c r="B1047620" s="9"/>
    </row>
    <row r="1047621" customHeight="1" spans="1:2">
      <c r="A1047621" s="9"/>
      <c r="B1047621" s="9"/>
    </row>
    <row r="1047622" customHeight="1" spans="1:2">
      <c r="A1047622" s="9"/>
      <c r="B1047622" s="9"/>
    </row>
    <row r="1047623" customHeight="1" spans="1:2">
      <c r="A1047623" s="9"/>
      <c r="B1047623" s="9"/>
    </row>
    <row r="1047624" customHeight="1" spans="1:2">
      <c r="A1047624" s="9"/>
      <c r="B1047624" s="9"/>
    </row>
    <row r="1047625" customHeight="1" spans="1:2">
      <c r="A1047625" s="9"/>
      <c r="B1047625" s="9"/>
    </row>
    <row r="1047626" customHeight="1" spans="1:2">
      <c r="A1047626" s="9"/>
      <c r="B1047626" s="9"/>
    </row>
    <row r="1047627" customHeight="1" spans="1:2">
      <c r="A1047627" s="9"/>
      <c r="B1047627" s="9"/>
    </row>
    <row r="1047628" customHeight="1" spans="1:2">
      <c r="A1047628" s="9"/>
      <c r="B1047628" s="9"/>
    </row>
    <row r="1047629" customHeight="1" spans="1:2">
      <c r="A1047629" s="9"/>
      <c r="B1047629" s="9"/>
    </row>
    <row r="1047630" customHeight="1" spans="1:2">
      <c r="A1047630" s="9"/>
      <c r="B1047630" s="9"/>
    </row>
    <row r="1047631" customHeight="1" spans="1:2">
      <c r="A1047631" s="9"/>
      <c r="B1047631" s="9"/>
    </row>
    <row r="1047632" customHeight="1" spans="1:2">
      <c r="A1047632" s="9"/>
      <c r="B1047632" s="9"/>
    </row>
    <row r="1047633" customHeight="1" spans="1:2">
      <c r="A1047633" s="9"/>
      <c r="B1047633" s="9"/>
    </row>
    <row r="1047634" customHeight="1" spans="1:2">
      <c r="A1047634" s="9"/>
      <c r="B1047634" s="9"/>
    </row>
    <row r="1047635" customHeight="1" spans="1:2">
      <c r="A1047635" s="9"/>
      <c r="B1047635" s="9"/>
    </row>
    <row r="1047636" customHeight="1" spans="1:2">
      <c r="A1047636" s="9"/>
      <c r="B1047636" s="9"/>
    </row>
    <row r="1047637" customHeight="1" spans="1:2">
      <c r="A1047637" s="9"/>
      <c r="B1047637" s="9"/>
    </row>
    <row r="1047638" customHeight="1" spans="1:2">
      <c r="A1047638" s="9"/>
      <c r="B1047638" s="9"/>
    </row>
    <row r="1047639" customHeight="1" spans="1:2">
      <c r="A1047639" s="9"/>
      <c r="B1047639" s="9"/>
    </row>
    <row r="1047640" customHeight="1" spans="1:2">
      <c r="A1047640" s="9"/>
      <c r="B1047640" s="9"/>
    </row>
    <row r="1047641" customHeight="1" spans="1:2">
      <c r="A1047641" s="9"/>
      <c r="B1047641" s="9"/>
    </row>
    <row r="1047642" customHeight="1" spans="1:2">
      <c r="A1047642" s="9"/>
      <c r="B1047642" s="9"/>
    </row>
    <row r="1047643" customHeight="1" spans="1:2">
      <c r="A1047643" s="9"/>
      <c r="B1047643" s="9"/>
    </row>
    <row r="1047644" customHeight="1" spans="1:2">
      <c r="A1047644" s="9"/>
      <c r="B1047644" s="9"/>
    </row>
    <row r="1047645" customHeight="1" spans="1:2">
      <c r="A1047645" s="9"/>
      <c r="B1047645" s="9"/>
    </row>
    <row r="1047646" customHeight="1" spans="1:2">
      <c r="A1047646" s="9"/>
      <c r="B1047646" s="9"/>
    </row>
    <row r="1047647" customHeight="1" spans="1:2">
      <c r="A1047647" s="9"/>
      <c r="B1047647" s="9"/>
    </row>
    <row r="1047648" customHeight="1" spans="1:2">
      <c r="A1047648" s="9"/>
      <c r="B1047648" s="9"/>
    </row>
    <row r="1047649" customHeight="1" spans="1:2">
      <c r="A1047649" s="9"/>
      <c r="B1047649" s="9"/>
    </row>
    <row r="1047650" customHeight="1" spans="1:2">
      <c r="A1047650" s="9"/>
      <c r="B1047650" s="9"/>
    </row>
    <row r="1047651" customHeight="1" spans="1:2">
      <c r="A1047651" s="9"/>
      <c r="B1047651" s="9"/>
    </row>
    <row r="1047652" customHeight="1" spans="1:2">
      <c r="A1047652" s="9"/>
      <c r="B1047652" s="9"/>
    </row>
    <row r="1047653" customHeight="1" spans="1:2">
      <c r="A1047653" s="9"/>
      <c r="B1047653" s="9"/>
    </row>
    <row r="1047654" customHeight="1" spans="1:2">
      <c r="A1047654" s="9"/>
      <c r="B1047654" s="9"/>
    </row>
    <row r="1047655" customHeight="1" spans="1:2">
      <c r="A1047655" s="9"/>
      <c r="B1047655" s="9"/>
    </row>
    <row r="1047656" customHeight="1" spans="1:2">
      <c r="A1047656" s="9"/>
      <c r="B1047656" s="9"/>
    </row>
    <row r="1047657" customHeight="1" spans="1:2">
      <c r="A1047657" s="9"/>
      <c r="B1047657" s="9"/>
    </row>
    <row r="1047658" customHeight="1" spans="1:2">
      <c r="A1047658" s="9"/>
      <c r="B1047658" s="9"/>
    </row>
    <row r="1047659" customHeight="1" spans="1:2">
      <c r="A1047659" s="9"/>
      <c r="B1047659" s="9"/>
    </row>
    <row r="1047660" customHeight="1" spans="1:2">
      <c r="A1047660" s="9"/>
      <c r="B1047660" s="9"/>
    </row>
    <row r="1047661" customHeight="1" spans="1:2">
      <c r="A1047661" s="9"/>
      <c r="B1047661" s="9"/>
    </row>
    <row r="1047662" customHeight="1" spans="1:2">
      <c r="A1047662" s="9"/>
      <c r="B1047662" s="9"/>
    </row>
    <row r="1047663" customHeight="1" spans="1:2">
      <c r="A1047663" s="9"/>
      <c r="B1047663" s="9"/>
    </row>
    <row r="1047664" customHeight="1" spans="1:2">
      <c r="A1047664" s="9"/>
      <c r="B1047664" s="9"/>
    </row>
    <row r="1047665" customHeight="1" spans="1:2">
      <c r="A1047665" s="9"/>
      <c r="B1047665" s="9"/>
    </row>
    <row r="1047666" customHeight="1" spans="1:2">
      <c r="A1047666" s="9"/>
      <c r="B1047666" s="9"/>
    </row>
    <row r="1047667" customHeight="1" spans="1:2">
      <c r="A1047667" s="9"/>
      <c r="B1047667" s="9"/>
    </row>
    <row r="1047668" customHeight="1" spans="1:2">
      <c r="A1047668" s="9"/>
      <c r="B1047668" s="9"/>
    </row>
    <row r="1047669" customHeight="1" spans="1:2">
      <c r="A1047669" s="9"/>
      <c r="B1047669" s="9"/>
    </row>
    <row r="1047670" customHeight="1" spans="1:2">
      <c r="A1047670" s="9"/>
      <c r="B1047670" s="9"/>
    </row>
    <row r="1047671" customHeight="1" spans="1:2">
      <c r="A1047671" s="9"/>
      <c r="B1047671" s="9"/>
    </row>
    <row r="1047672" customHeight="1" spans="1:2">
      <c r="A1047672" s="9"/>
      <c r="B1047672" s="9"/>
    </row>
    <row r="1047673" customHeight="1" spans="1:2">
      <c r="A1047673" s="9"/>
      <c r="B1047673" s="9"/>
    </row>
    <row r="1047674" customHeight="1" spans="1:2">
      <c r="A1047674" s="9"/>
      <c r="B1047674" s="9"/>
    </row>
    <row r="1047675" customHeight="1" spans="1:2">
      <c r="A1047675" s="9"/>
      <c r="B1047675" s="9"/>
    </row>
    <row r="1047676" customHeight="1" spans="1:2">
      <c r="A1047676" s="9"/>
      <c r="B1047676" s="9"/>
    </row>
    <row r="1047677" customHeight="1" spans="1:2">
      <c r="A1047677" s="9"/>
      <c r="B1047677" s="9"/>
    </row>
    <row r="1047678" customHeight="1" spans="1:2">
      <c r="A1047678" s="9"/>
      <c r="B1047678" s="9"/>
    </row>
    <row r="1047679" customHeight="1" spans="1:2">
      <c r="A1047679" s="9"/>
      <c r="B1047679" s="9"/>
    </row>
    <row r="1047680" customHeight="1" spans="1:2">
      <c r="A1047680" s="9"/>
      <c r="B1047680" s="9"/>
    </row>
    <row r="1047681" customHeight="1" spans="1:2">
      <c r="A1047681" s="9"/>
      <c r="B1047681" s="9"/>
    </row>
    <row r="1047682" customHeight="1" spans="1:2">
      <c r="A1047682" s="9"/>
      <c r="B1047682" s="9"/>
    </row>
    <row r="1047683" customHeight="1" spans="1:2">
      <c r="A1047683" s="9"/>
      <c r="B1047683" s="9"/>
    </row>
    <row r="1047684" customHeight="1" spans="1:2">
      <c r="A1047684" s="9"/>
      <c r="B1047684" s="9"/>
    </row>
    <row r="1047685" customHeight="1" spans="1:2">
      <c r="A1047685" s="9"/>
      <c r="B1047685" s="9"/>
    </row>
    <row r="1047686" customHeight="1" spans="1:2">
      <c r="A1047686" s="9"/>
      <c r="B1047686" s="9"/>
    </row>
    <row r="1047687" customHeight="1" spans="1:2">
      <c r="A1047687" s="9"/>
      <c r="B1047687" s="9"/>
    </row>
    <row r="1047688" customHeight="1" spans="1:2">
      <c r="A1047688" s="9"/>
      <c r="B1047688" s="9"/>
    </row>
    <row r="1047689" customHeight="1" spans="1:2">
      <c r="A1047689" s="9"/>
      <c r="B1047689" s="9"/>
    </row>
    <row r="1047690" customHeight="1" spans="1:2">
      <c r="A1047690" s="9"/>
      <c r="B1047690" s="9"/>
    </row>
    <row r="1047691" customHeight="1" spans="1:2">
      <c r="A1047691" s="9"/>
      <c r="B1047691" s="9"/>
    </row>
    <row r="1047692" customHeight="1" spans="1:2">
      <c r="A1047692" s="9"/>
      <c r="B1047692" s="9"/>
    </row>
    <row r="1047693" customHeight="1" spans="1:2">
      <c r="A1047693" s="9"/>
      <c r="B1047693" s="9"/>
    </row>
    <row r="1047694" customHeight="1" spans="1:2">
      <c r="A1047694" s="9"/>
      <c r="B1047694" s="9"/>
    </row>
    <row r="1047695" customHeight="1" spans="1:2">
      <c r="A1047695" s="9"/>
      <c r="B1047695" s="9"/>
    </row>
    <row r="1047696" customHeight="1" spans="1:2">
      <c r="A1047696" s="9"/>
      <c r="B1047696" s="9"/>
    </row>
    <row r="1047697" customHeight="1" spans="1:2">
      <c r="A1047697" s="9"/>
      <c r="B1047697" s="9"/>
    </row>
    <row r="1047698" customHeight="1" spans="1:2">
      <c r="A1047698" s="9"/>
      <c r="B1047698" s="9"/>
    </row>
    <row r="1047699" customHeight="1" spans="1:2">
      <c r="A1047699" s="9"/>
      <c r="B1047699" s="9"/>
    </row>
    <row r="1047700" customHeight="1" spans="1:2">
      <c r="A1047700" s="9"/>
      <c r="B1047700" s="9"/>
    </row>
    <row r="1047701" customHeight="1" spans="1:2">
      <c r="A1047701" s="9"/>
      <c r="B1047701" s="9"/>
    </row>
    <row r="1047702" customHeight="1" spans="1:2">
      <c r="A1047702" s="9"/>
      <c r="B1047702" s="9"/>
    </row>
    <row r="1047703" customHeight="1" spans="1:2">
      <c r="A1047703" s="9"/>
      <c r="B1047703" s="9"/>
    </row>
    <row r="1047704" customHeight="1" spans="1:2">
      <c r="A1047704" s="9"/>
      <c r="B1047704" s="9"/>
    </row>
    <row r="1047705" customHeight="1" spans="1:2">
      <c r="A1047705" s="9"/>
      <c r="B1047705" s="9"/>
    </row>
    <row r="1047706" customHeight="1" spans="1:2">
      <c r="A1047706" s="9"/>
      <c r="B1047706" s="9"/>
    </row>
    <row r="1047707" customHeight="1" spans="1:2">
      <c r="A1047707" s="9"/>
      <c r="B1047707" s="9"/>
    </row>
    <row r="1047708" customHeight="1" spans="1:2">
      <c r="A1047708" s="9"/>
      <c r="B1047708" s="9"/>
    </row>
    <row r="1047709" customHeight="1" spans="1:2">
      <c r="A1047709" s="9"/>
      <c r="B1047709" s="9"/>
    </row>
    <row r="1047710" customHeight="1" spans="1:2">
      <c r="A1047710" s="9"/>
      <c r="B1047710" s="9"/>
    </row>
    <row r="1047711" customHeight="1" spans="1:2">
      <c r="A1047711" s="9"/>
      <c r="B1047711" s="9"/>
    </row>
    <row r="1047712" customHeight="1" spans="1:2">
      <c r="A1047712" s="9"/>
      <c r="B1047712" s="9"/>
    </row>
    <row r="1047713" customHeight="1" spans="1:2">
      <c r="A1047713" s="9"/>
      <c r="B1047713" s="9"/>
    </row>
    <row r="1047714" customHeight="1" spans="1:2">
      <c r="A1047714" s="9"/>
      <c r="B1047714" s="9"/>
    </row>
    <row r="1047715" customHeight="1" spans="1:2">
      <c r="A1047715" s="9"/>
      <c r="B1047715" s="9"/>
    </row>
    <row r="1047716" customHeight="1" spans="1:2">
      <c r="A1047716" s="9"/>
      <c r="B1047716" s="9"/>
    </row>
    <row r="1047717" customHeight="1" spans="1:2">
      <c r="A1047717" s="9"/>
      <c r="B1047717" s="9"/>
    </row>
    <row r="1047718" customHeight="1" spans="1:2">
      <c r="A1047718" s="9"/>
      <c r="B1047718" s="9"/>
    </row>
    <row r="1047719" customHeight="1" spans="1:2">
      <c r="A1047719" s="9"/>
      <c r="B1047719" s="9"/>
    </row>
    <row r="1047720" customHeight="1" spans="1:2">
      <c r="A1047720" s="9"/>
      <c r="B1047720" s="9"/>
    </row>
    <row r="1047721" customHeight="1" spans="1:2">
      <c r="A1047721" s="9"/>
      <c r="B1047721" s="9"/>
    </row>
    <row r="1047722" customHeight="1" spans="1:2">
      <c r="A1047722" s="9"/>
      <c r="B1047722" s="9"/>
    </row>
    <row r="1047723" customHeight="1" spans="1:2">
      <c r="A1047723" s="9"/>
      <c r="B1047723" s="9"/>
    </row>
    <row r="1047724" customHeight="1" spans="1:2">
      <c r="A1047724" s="9"/>
      <c r="B1047724" s="9"/>
    </row>
    <row r="1047725" customHeight="1" spans="1:2">
      <c r="A1047725" s="9"/>
      <c r="B1047725" s="9"/>
    </row>
    <row r="1047726" customHeight="1" spans="1:2">
      <c r="A1047726" s="9"/>
      <c r="B1047726" s="9"/>
    </row>
    <row r="1047727" customHeight="1" spans="1:2">
      <c r="A1047727" s="9"/>
      <c r="B1047727" s="9"/>
    </row>
    <row r="1047728" customHeight="1" spans="1:2">
      <c r="A1047728" s="9"/>
      <c r="B1047728" s="9"/>
    </row>
    <row r="1047729" customHeight="1" spans="1:2">
      <c r="A1047729" s="9"/>
      <c r="B1047729" s="9"/>
    </row>
    <row r="1047730" customHeight="1" spans="1:2">
      <c r="A1047730" s="9"/>
      <c r="B1047730" s="9"/>
    </row>
    <row r="1047731" customHeight="1" spans="1:2">
      <c r="A1047731" s="9"/>
      <c r="B1047731" s="9"/>
    </row>
    <row r="1047732" customHeight="1" spans="1:2">
      <c r="A1047732" s="9"/>
      <c r="B1047732" s="9"/>
    </row>
    <row r="1047733" customHeight="1" spans="1:2">
      <c r="A1047733" s="9"/>
      <c r="B1047733" s="9"/>
    </row>
    <row r="1047734" customHeight="1" spans="1:2">
      <c r="A1047734" s="9"/>
      <c r="B1047734" s="9"/>
    </row>
    <row r="1047735" customHeight="1" spans="1:2">
      <c r="A1047735" s="9"/>
      <c r="B1047735" s="9"/>
    </row>
    <row r="1047736" customHeight="1" spans="1:2">
      <c r="A1047736" s="9"/>
      <c r="B1047736" s="9"/>
    </row>
    <row r="1047737" customHeight="1" spans="1:2">
      <c r="A1047737" s="9"/>
      <c r="B1047737" s="9"/>
    </row>
    <row r="1047738" customHeight="1" spans="1:2">
      <c r="A1047738" s="9"/>
      <c r="B1047738" s="9"/>
    </row>
    <row r="1047739" customHeight="1" spans="1:2">
      <c r="A1047739" s="9"/>
      <c r="B1047739" s="9"/>
    </row>
    <row r="1047740" customHeight="1" spans="1:2">
      <c r="A1047740" s="9"/>
      <c r="B1047740" s="9"/>
    </row>
    <row r="1047741" customHeight="1" spans="1:2">
      <c r="A1047741" s="9"/>
      <c r="B1047741" s="9"/>
    </row>
    <row r="1047742" customHeight="1" spans="1:2">
      <c r="A1047742" s="9"/>
      <c r="B1047742" s="9"/>
    </row>
    <row r="1047743" customHeight="1" spans="1:2">
      <c r="A1047743" s="9"/>
      <c r="B1047743" s="9"/>
    </row>
    <row r="1047744" customHeight="1" spans="1:2">
      <c r="A1047744" s="9"/>
      <c r="B1047744" s="9"/>
    </row>
    <row r="1047745" customHeight="1" spans="1:2">
      <c r="A1047745" s="9"/>
      <c r="B1047745" s="9"/>
    </row>
    <row r="1047746" customHeight="1" spans="1:2">
      <c r="A1047746" s="9"/>
      <c r="B1047746" s="9"/>
    </row>
    <row r="1047747" customHeight="1" spans="1:2">
      <c r="A1047747" s="9"/>
      <c r="B1047747" s="9"/>
    </row>
    <row r="1047748" customHeight="1" spans="1:2">
      <c r="A1047748" s="9"/>
      <c r="B1047748" s="9"/>
    </row>
    <row r="1047749" customHeight="1" spans="1:2">
      <c r="A1047749" s="9"/>
      <c r="B1047749" s="9"/>
    </row>
    <row r="1047750" customHeight="1" spans="1:2">
      <c r="A1047750" s="9"/>
      <c r="B1047750" s="9"/>
    </row>
    <row r="1047751" customHeight="1" spans="1:2">
      <c r="A1047751" s="9"/>
      <c r="B1047751" s="9"/>
    </row>
    <row r="1047752" customHeight="1" spans="1:2">
      <c r="A1047752" s="9"/>
      <c r="B1047752" s="9"/>
    </row>
    <row r="1047753" customHeight="1" spans="1:2">
      <c r="A1047753" s="9"/>
      <c r="B1047753" s="9"/>
    </row>
    <row r="1047754" customHeight="1" spans="1:2">
      <c r="A1047754" s="9"/>
      <c r="B1047754" s="9"/>
    </row>
    <row r="1047755" customHeight="1" spans="1:2">
      <c r="A1047755" s="9"/>
      <c r="B1047755" s="9"/>
    </row>
    <row r="1047756" customHeight="1" spans="1:2">
      <c r="A1047756" s="9"/>
      <c r="B1047756" s="9"/>
    </row>
    <row r="1047757" customHeight="1" spans="1:2">
      <c r="A1047757" s="9"/>
      <c r="B1047757" s="9"/>
    </row>
    <row r="1047758" customHeight="1" spans="1:2">
      <c r="A1047758" s="9"/>
      <c r="B1047758" s="9"/>
    </row>
    <row r="1047759" customHeight="1" spans="1:2">
      <c r="A1047759" s="9"/>
      <c r="B1047759" s="9"/>
    </row>
    <row r="1047760" customHeight="1" spans="1:2">
      <c r="A1047760" s="9"/>
      <c r="B1047760" s="9"/>
    </row>
    <row r="1047761" customHeight="1" spans="1:2">
      <c r="A1047761" s="9"/>
      <c r="B1047761" s="9"/>
    </row>
    <row r="1047762" customHeight="1" spans="1:2">
      <c r="A1047762" s="9"/>
      <c r="B1047762" s="9"/>
    </row>
    <row r="1047763" customHeight="1" spans="1:2">
      <c r="A1047763" s="9"/>
      <c r="B1047763" s="9"/>
    </row>
    <row r="1047764" customHeight="1" spans="1:2">
      <c r="A1047764" s="9"/>
      <c r="B1047764" s="9"/>
    </row>
    <row r="1047765" customHeight="1" spans="1:2">
      <c r="A1047765" s="9"/>
      <c r="B1047765" s="9"/>
    </row>
    <row r="1047766" customHeight="1" spans="1:2">
      <c r="A1047766" s="9"/>
      <c r="B1047766" s="9"/>
    </row>
    <row r="1047767" customHeight="1" spans="1:2">
      <c r="A1047767" s="9"/>
      <c r="B1047767" s="9"/>
    </row>
    <row r="1047768" customHeight="1" spans="1:2">
      <c r="A1047768" s="9"/>
      <c r="B1047768" s="9"/>
    </row>
    <row r="1047769" customHeight="1" spans="1:2">
      <c r="A1047769" s="9"/>
      <c r="B1047769" s="9"/>
    </row>
    <row r="1047770" customHeight="1" spans="1:2">
      <c r="A1047770" s="9"/>
      <c r="B1047770" s="9"/>
    </row>
    <row r="1047771" customHeight="1" spans="1:2">
      <c r="A1047771" s="9"/>
      <c r="B1047771" s="9"/>
    </row>
    <row r="1047772" customHeight="1" spans="1:2">
      <c r="A1047772" s="9"/>
      <c r="B1047772" s="9"/>
    </row>
    <row r="1047773" customHeight="1" spans="1:2">
      <c r="A1047773" s="9"/>
      <c r="B1047773" s="9"/>
    </row>
    <row r="1047774" customHeight="1" spans="1:2">
      <c r="A1047774" s="9"/>
      <c r="B1047774" s="9"/>
    </row>
    <row r="1047775" customHeight="1" spans="1:2">
      <c r="A1047775" s="9"/>
      <c r="B1047775" s="9"/>
    </row>
    <row r="1047776" customHeight="1" spans="1:2">
      <c r="A1047776" s="9"/>
      <c r="B1047776" s="9"/>
    </row>
    <row r="1047777" customHeight="1" spans="1:2">
      <c r="A1047777" s="9"/>
      <c r="B1047777" s="9"/>
    </row>
    <row r="1047778" customHeight="1" spans="1:2">
      <c r="A1047778" s="9"/>
      <c r="B1047778" s="9"/>
    </row>
    <row r="1047779" customHeight="1" spans="1:2">
      <c r="A1047779" s="9"/>
      <c r="B1047779" s="9"/>
    </row>
    <row r="1047780" customHeight="1" spans="1:2">
      <c r="A1047780" s="9"/>
      <c r="B1047780" s="9"/>
    </row>
    <row r="1047781" customHeight="1" spans="1:2">
      <c r="A1047781" s="9"/>
      <c r="B1047781" s="9"/>
    </row>
    <row r="1047782" customHeight="1" spans="1:2">
      <c r="A1047782" s="9"/>
      <c r="B1047782" s="9"/>
    </row>
    <row r="1047783" customHeight="1" spans="1:2">
      <c r="A1047783" s="9"/>
      <c r="B1047783" s="9"/>
    </row>
    <row r="1047784" customHeight="1" spans="1:2">
      <c r="A1047784" s="9"/>
      <c r="B1047784" s="9"/>
    </row>
    <row r="1047785" customHeight="1" spans="1:2">
      <c r="A1047785" s="9"/>
      <c r="B1047785" s="9"/>
    </row>
    <row r="1047786" customHeight="1" spans="1:2">
      <c r="A1047786" s="9"/>
      <c r="B1047786" s="9"/>
    </row>
    <row r="1047787" customHeight="1" spans="1:2">
      <c r="A1047787" s="9"/>
      <c r="B1047787" s="9"/>
    </row>
    <row r="1047788" customHeight="1" spans="1:2">
      <c r="A1047788" s="9"/>
      <c r="B1047788" s="9"/>
    </row>
    <row r="1047789" customHeight="1" spans="1:2">
      <c r="A1047789" s="9"/>
      <c r="B1047789" s="9"/>
    </row>
    <row r="1047790" customHeight="1" spans="1:2">
      <c r="A1047790" s="9"/>
      <c r="B1047790" s="9"/>
    </row>
    <row r="1047791" customHeight="1" spans="1:2">
      <c r="A1047791" s="9"/>
      <c r="B1047791" s="9"/>
    </row>
    <row r="1047792" customHeight="1" spans="1:2">
      <c r="A1047792" s="9"/>
      <c r="B1047792" s="9"/>
    </row>
    <row r="1047793" customHeight="1" spans="1:2">
      <c r="A1047793" s="9"/>
      <c r="B1047793" s="9"/>
    </row>
    <row r="1047794" customHeight="1" spans="1:2">
      <c r="A1047794" s="9"/>
      <c r="B1047794" s="9"/>
    </row>
    <row r="1047795" customHeight="1" spans="1:2">
      <c r="A1047795" s="9"/>
      <c r="B1047795" s="9"/>
    </row>
    <row r="1047796" customHeight="1" spans="1:2">
      <c r="A1047796" s="9"/>
      <c r="B1047796" s="9"/>
    </row>
    <row r="1047797" customHeight="1" spans="1:2">
      <c r="A1047797" s="9"/>
      <c r="B1047797" s="9"/>
    </row>
    <row r="1047798" customHeight="1" spans="1:2">
      <c r="A1047798" s="9"/>
      <c r="B1047798" s="9"/>
    </row>
    <row r="1047799" customHeight="1" spans="1:2">
      <c r="A1047799" s="9"/>
      <c r="B1047799" s="9"/>
    </row>
    <row r="1047800" customHeight="1" spans="1:2">
      <c r="A1047800" s="9"/>
      <c r="B1047800" s="9"/>
    </row>
    <row r="1047801" customHeight="1" spans="1:2">
      <c r="A1047801" s="9"/>
      <c r="B1047801" s="9"/>
    </row>
    <row r="1047802" customHeight="1" spans="1:2">
      <c r="A1047802" s="9"/>
      <c r="B1047802" s="9"/>
    </row>
    <row r="1047803" customHeight="1" spans="1:2">
      <c r="A1047803" s="9"/>
      <c r="B1047803" s="9"/>
    </row>
    <row r="1047804" customHeight="1" spans="1:2">
      <c r="A1047804" s="9"/>
      <c r="B1047804" s="9"/>
    </row>
    <row r="1047805" customHeight="1" spans="1:2">
      <c r="A1047805" s="9"/>
      <c r="B1047805" s="9"/>
    </row>
    <row r="1047806" customHeight="1" spans="1:2">
      <c r="A1047806" s="9"/>
      <c r="B1047806" s="9"/>
    </row>
    <row r="1047807" customHeight="1" spans="1:2">
      <c r="A1047807" s="9"/>
      <c r="B1047807" s="9"/>
    </row>
    <row r="1047808" customHeight="1" spans="1:2">
      <c r="A1047808" s="9"/>
      <c r="B1047808" s="9"/>
    </row>
    <row r="1047809" customHeight="1" spans="1:2">
      <c r="A1047809" s="9"/>
      <c r="B1047809" s="9"/>
    </row>
    <row r="1047810" customHeight="1" spans="1:2">
      <c r="A1047810" s="9"/>
      <c r="B1047810" s="9"/>
    </row>
    <row r="1047811" customHeight="1" spans="1:2">
      <c r="A1047811" s="9"/>
      <c r="B1047811" s="9"/>
    </row>
    <row r="1047812" customHeight="1" spans="1:2">
      <c r="A1047812" s="9"/>
      <c r="B1047812" s="9"/>
    </row>
    <row r="1047813" customHeight="1" spans="1:2">
      <c r="A1047813" s="9"/>
      <c r="B1047813" s="9"/>
    </row>
    <row r="1047814" customHeight="1" spans="1:2">
      <c r="A1047814" s="9"/>
      <c r="B1047814" s="9"/>
    </row>
    <row r="1047815" customHeight="1" spans="1:2">
      <c r="A1047815" s="9"/>
      <c r="B1047815" s="9"/>
    </row>
    <row r="1047816" customHeight="1" spans="1:2">
      <c r="A1047816" s="9"/>
      <c r="B1047816" s="9"/>
    </row>
    <row r="1047817" customHeight="1" spans="1:2">
      <c r="A1047817" s="9"/>
      <c r="B1047817" s="9"/>
    </row>
    <row r="1047818" customHeight="1" spans="1:2">
      <c r="A1047818" s="9"/>
      <c r="B1047818" s="9"/>
    </row>
    <row r="1047819" customHeight="1" spans="1:2">
      <c r="A1047819" s="9"/>
      <c r="B1047819" s="9"/>
    </row>
    <row r="1047820" customHeight="1" spans="1:2">
      <c r="A1047820" s="9"/>
      <c r="B1047820" s="9"/>
    </row>
    <row r="1047821" customHeight="1" spans="1:2">
      <c r="A1047821" s="9"/>
      <c r="B1047821" s="9"/>
    </row>
    <row r="1047822" customHeight="1" spans="1:2">
      <c r="A1047822" s="9"/>
      <c r="B1047822" s="9"/>
    </row>
    <row r="1047823" customHeight="1" spans="1:2">
      <c r="A1047823" s="9"/>
      <c r="B1047823" s="9"/>
    </row>
    <row r="1047824" customHeight="1" spans="1:2">
      <c r="A1047824" s="9"/>
      <c r="B1047824" s="9"/>
    </row>
    <row r="1047825" customHeight="1" spans="1:2">
      <c r="A1047825" s="9"/>
      <c r="B1047825" s="9"/>
    </row>
    <row r="1047826" customHeight="1" spans="1:2">
      <c r="A1047826" s="9"/>
      <c r="B1047826" s="9"/>
    </row>
    <row r="1047827" customHeight="1" spans="1:2">
      <c r="A1047827" s="9"/>
      <c r="B1047827" s="9"/>
    </row>
    <row r="1047828" customHeight="1" spans="1:2">
      <c r="A1047828" s="9"/>
      <c r="B1047828" s="9"/>
    </row>
    <row r="1047829" customHeight="1" spans="1:2">
      <c r="A1047829" s="9"/>
      <c r="B1047829" s="9"/>
    </row>
    <row r="1047830" customHeight="1" spans="1:2">
      <c r="A1047830" s="9"/>
      <c r="B1047830" s="9"/>
    </row>
    <row r="1047831" customHeight="1" spans="1:2">
      <c r="A1047831" s="9"/>
      <c r="B1047831" s="9"/>
    </row>
    <row r="1047832" customHeight="1" spans="1:2">
      <c r="A1047832" s="9"/>
      <c r="B1047832" s="9"/>
    </row>
    <row r="1047833" customHeight="1" spans="1:2">
      <c r="A1047833" s="9"/>
      <c r="B1047833" s="9"/>
    </row>
    <row r="1047834" customHeight="1" spans="1:2">
      <c r="A1047834" s="9"/>
      <c r="B1047834" s="9"/>
    </row>
    <row r="1047835" customHeight="1" spans="1:2">
      <c r="A1047835" s="9"/>
      <c r="B1047835" s="9"/>
    </row>
    <row r="1047836" customHeight="1" spans="1:2">
      <c r="A1047836" s="9"/>
      <c r="B1047836" s="9"/>
    </row>
    <row r="1047837" customHeight="1" spans="1:2">
      <c r="A1047837" s="9"/>
      <c r="B1047837" s="9"/>
    </row>
    <row r="1047838" customHeight="1" spans="1:2">
      <c r="A1047838" s="9"/>
      <c r="B1047838" s="9"/>
    </row>
    <row r="1047839" customHeight="1" spans="1:2">
      <c r="A1047839" s="9"/>
      <c r="B1047839" s="9"/>
    </row>
    <row r="1047840" customHeight="1" spans="1:2">
      <c r="A1047840" s="9"/>
      <c r="B1047840" s="9"/>
    </row>
    <row r="1047841" customHeight="1" spans="1:2">
      <c r="A1047841" s="9"/>
      <c r="B1047841" s="9"/>
    </row>
    <row r="1047842" customHeight="1" spans="1:2">
      <c r="A1047842" s="9"/>
      <c r="B1047842" s="9"/>
    </row>
    <row r="1047843" customHeight="1" spans="1:2">
      <c r="A1047843" s="9"/>
      <c r="B1047843" s="9"/>
    </row>
    <row r="1047844" customHeight="1" spans="1:2">
      <c r="A1047844" s="9"/>
      <c r="B1047844" s="9"/>
    </row>
    <row r="1047845" customHeight="1" spans="1:2">
      <c r="A1047845" s="9"/>
      <c r="B1047845" s="9"/>
    </row>
    <row r="1047846" customHeight="1" spans="1:2">
      <c r="A1047846" s="9"/>
      <c r="B1047846" s="9"/>
    </row>
    <row r="1047847" customHeight="1" spans="1:2">
      <c r="A1047847" s="9"/>
      <c r="B1047847" s="9"/>
    </row>
    <row r="1047848" customHeight="1" spans="1:2">
      <c r="A1047848" s="9"/>
      <c r="B1047848" s="9"/>
    </row>
    <row r="1047849" customHeight="1" spans="1:2">
      <c r="A1047849" s="9"/>
      <c r="B1047849" s="9"/>
    </row>
    <row r="1047850" customHeight="1" spans="1:2">
      <c r="A1047850" s="9"/>
      <c r="B1047850" s="9"/>
    </row>
    <row r="1047851" customHeight="1" spans="1:2">
      <c r="A1047851" s="9"/>
      <c r="B1047851" s="9"/>
    </row>
    <row r="1047852" customHeight="1" spans="1:2">
      <c r="A1047852" s="9"/>
      <c r="B1047852" s="9"/>
    </row>
    <row r="1047853" customHeight="1" spans="1:2">
      <c r="A1047853" s="9"/>
      <c r="B1047853" s="9"/>
    </row>
    <row r="1047854" customHeight="1" spans="1:2">
      <c r="A1047854" s="9"/>
      <c r="B1047854" s="9"/>
    </row>
    <row r="1047855" customHeight="1" spans="1:2">
      <c r="A1047855" s="9"/>
      <c r="B1047855" s="9"/>
    </row>
    <row r="1047856" customHeight="1" spans="1:2">
      <c r="A1047856" s="9"/>
      <c r="B1047856" s="9"/>
    </row>
    <row r="1047857" customHeight="1" spans="1:2">
      <c r="A1047857" s="9"/>
      <c r="B1047857" s="9"/>
    </row>
    <row r="1047858" customHeight="1" spans="1:2">
      <c r="A1047858" s="9"/>
      <c r="B1047858" s="9"/>
    </row>
    <row r="1047859" customHeight="1" spans="1:2">
      <c r="A1047859" s="9"/>
      <c r="B1047859" s="9"/>
    </row>
    <row r="1047860" customHeight="1" spans="1:2">
      <c r="A1047860" s="9"/>
      <c r="B1047860" s="9"/>
    </row>
    <row r="1047861" customHeight="1" spans="1:2">
      <c r="A1047861" s="9"/>
      <c r="B1047861" s="9"/>
    </row>
    <row r="1047862" customHeight="1" spans="1:2">
      <c r="A1047862" s="9"/>
      <c r="B1047862" s="9"/>
    </row>
    <row r="1047863" customHeight="1" spans="1:2">
      <c r="A1047863" s="9"/>
      <c r="B1047863" s="9"/>
    </row>
    <row r="1047864" customHeight="1" spans="1:2">
      <c r="A1047864" s="9"/>
      <c r="B1047864" s="9"/>
    </row>
    <row r="1047865" customHeight="1" spans="1:2">
      <c r="A1047865" s="9"/>
      <c r="B1047865" s="9"/>
    </row>
    <row r="1047866" customHeight="1" spans="1:2">
      <c r="A1047866" s="9"/>
      <c r="B1047866" s="9"/>
    </row>
    <row r="1047867" customHeight="1" spans="1:2">
      <c r="A1047867" s="9"/>
      <c r="B1047867" s="9"/>
    </row>
    <row r="1047868" customHeight="1" spans="1:2">
      <c r="A1047868" s="9"/>
      <c r="B1047868" s="9"/>
    </row>
    <row r="1047869" customHeight="1" spans="1:2">
      <c r="A1047869" s="9"/>
      <c r="B1047869" s="9"/>
    </row>
    <row r="1047870" customHeight="1" spans="1:2">
      <c r="A1047870" s="9"/>
      <c r="B1047870" s="9"/>
    </row>
    <row r="1047871" customHeight="1" spans="1:2">
      <c r="A1047871" s="9"/>
      <c r="B1047871" s="9"/>
    </row>
    <row r="1047872" customHeight="1" spans="1:2">
      <c r="A1047872" s="9"/>
      <c r="B1047872" s="9"/>
    </row>
    <row r="1047873" customHeight="1" spans="1:2">
      <c r="A1047873" s="9"/>
      <c r="B1047873" s="9"/>
    </row>
    <row r="1047874" customHeight="1" spans="1:2">
      <c r="A1047874" s="9"/>
      <c r="B1047874" s="9"/>
    </row>
    <row r="1047875" customHeight="1" spans="1:2">
      <c r="A1047875" s="9"/>
      <c r="B1047875" s="9"/>
    </row>
    <row r="1047876" customHeight="1" spans="1:2">
      <c r="A1047876" s="9"/>
      <c r="B1047876" s="9"/>
    </row>
    <row r="1047877" customHeight="1" spans="1:2">
      <c r="A1047877" s="9"/>
      <c r="B1047877" s="9"/>
    </row>
    <row r="1047878" customHeight="1" spans="1:2">
      <c r="A1047878" s="9"/>
      <c r="B1047878" s="9"/>
    </row>
    <row r="1047879" customHeight="1" spans="1:2">
      <c r="A1047879" s="9"/>
      <c r="B1047879" s="9"/>
    </row>
    <row r="1047880" customHeight="1" spans="1:2">
      <c r="A1047880" s="9"/>
      <c r="B1047880" s="9"/>
    </row>
    <row r="1047881" customHeight="1" spans="1:2">
      <c r="A1047881" s="9"/>
      <c r="B1047881" s="9"/>
    </row>
    <row r="1047882" customHeight="1" spans="1:2">
      <c r="A1047882" s="9"/>
      <c r="B1047882" s="9"/>
    </row>
    <row r="1047883" customHeight="1" spans="1:2">
      <c r="A1047883" s="9"/>
      <c r="B1047883" s="9"/>
    </row>
    <row r="1047884" customHeight="1" spans="1:2">
      <c r="A1047884" s="9"/>
      <c r="B1047884" s="9"/>
    </row>
    <row r="1047885" customHeight="1" spans="1:2">
      <c r="A1047885" s="9"/>
      <c r="B1047885" s="9"/>
    </row>
    <row r="1047886" customHeight="1" spans="1:2">
      <c r="A1047886" s="9"/>
      <c r="B1047886" s="9"/>
    </row>
    <row r="1047887" customHeight="1" spans="1:2">
      <c r="A1047887" s="9"/>
      <c r="B1047887" s="9"/>
    </row>
    <row r="1047888" customHeight="1" spans="1:2">
      <c r="A1047888" s="9"/>
      <c r="B1047888" s="9"/>
    </row>
    <row r="1047889" customHeight="1" spans="1:2">
      <c r="A1047889" s="9"/>
      <c r="B1047889" s="9"/>
    </row>
    <row r="1047890" customHeight="1" spans="1:2">
      <c r="A1047890" s="9"/>
      <c r="B1047890" s="9"/>
    </row>
    <row r="1047891" customHeight="1" spans="1:2">
      <c r="A1047891" s="9"/>
      <c r="B1047891" s="9"/>
    </row>
    <row r="1047892" customHeight="1" spans="1:2">
      <c r="A1047892" s="9"/>
      <c r="B1047892" s="9"/>
    </row>
    <row r="1047893" customHeight="1" spans="1:2">
      <c r="A1047893" s="9"/>
      <c r="B1047893" s="9"/>
    </row>
    <row r="1047894" customHeight="1" spans="1:2">
      <c r="A1047894" s="9"/>
      <c r="B1047894" s="9"/>
    </row>
    <row r="1047895" customHeight="1" spans="1:2">
      <c r="A1047895" s="9"/>
      <c r="B1047895" s="9"/>
    </row>
    <row r="1047896" customHeight="1" spans="1:2">
      <c r="A1047896" s="9"/>
      <c r="B1047896" s="9"/>
    </row>
    <row r="1047897" customHeight="1" spans="1:2">
      <c r="A1047897" s="9"/>
      <c r="B1047897" s="9"/>
    </row>
    <row r="1047898" customHeight="1" spans="1:2">
      <c r="A1047898" s="9"/>
      <c r="B1047898" s="9"/>
    </row>
    <row r="1047899" customHeight="1" spans="1:2">
      <c r="A1047899" s="9"/>
      <c r="B1047899" s="9"/>
    </row>
    <row r="1047900" customHeight="1" spans="1:2">
      <c r="A1047900" s="9"/>
      <c r="B1047900" s="9"/>
    </row>
    <row r="1047901" customHeight="1" spans="1:2">
      <c r="A1047901" s="9"/>
      <c r="B1047901" s="9"/>
    </row>
    <row r="1047902" customHeight="1" spans="1:2">
      <c r="A1047902" s="9"/>
      <c r="B1047902" s="9"/>
    </row>
    <row r="1047903" customHeight="1" spans="1:2">
      <c r="A1047903" s="9"/>
      <c r="B1047903" s="9"/>
    </row>
    <row r="1047904" customHeight="1" spans="1:2">
      <c r="A1047904" s="9"/>
      <c r="B1047904" s="9"/>
    </row>
    <row r="1047905" customHeight="1" spans="1:2">
      <c r="A1047905" s="9"/>
      <c r="B1047905" s="9"/>
    </row>
    <row r="1047906" customHeight="1" spans="1:2">
      <c r="A1047906" s="9"/>
      <c r="B1047906" s="9"/>
    </row>
    <row r="1047907" customHeight="1" spans="1:2">
      <c r="A1047907" s="9"/>
      <c r="B1047907" s="9"/>
    </row>
    <row r="1047908" customHeight="1" spans="1:2">
      <c r="A1047908" s="9"/>
      <c r="B1047908" s="9"/>
    </row>
    <row r="1047909" customHeight="1" spans="1:2">
      <c r="A1047909" s="9"/>
      <c r="B1047909" s="9"/>
    </row>
    <row r="1047910" customHeight="1" spans="1:2">
      <c r="A1047910" s="9"/>
      <c r="B1047910" s="9"/>
    </row>
    <row r="1047911" customHeight="1" spans="1:2">
      <c r="A1047911" s="9"/>
      <c r="B1047911" s="9"/>
    </row>
    <row r="1047912" customHeight="1" spans="1:2">
      <c r="A1047912" s="9"/>
      <c r="B1047912" s="9"/>
    </row>
    <row r="1047913" customHeight="1" spans="1:2">
      <c r="A1047913" s="9"/>
      <c r="B1047913" s="9"/>
    </row>
    <row r="1047914" customHeight="1" spans="1:2">
      <c r="A1047914" s="9"/>
      <c r="B1047914" s="9"/>
    </row>
    <row r="1047915" customHeight="1" spans="1:2">
      <c r="A1047915" s="9"/>
      <c r="B1047915" s="9"/>
    </row>
    <row r="1047916" customHeight="1" spans="1:2">
      <c r="A1047916" s="9"/>
      <c r="B1047916" s="9"/>
    </row>
    <row r="1047917" customHeight="1" spans="1:2">
      <c r="A1047917" s="9"/>
      <c r="B1047917" s="9"/>
    </row>
    <row r="1047918" customHeight="1" spans="1:2">
      <c r="A1047918" s="9"/>
      <c r="B1047918" s="9"/>
    </row>
    <row r="1047919" customHeight="1" spans="1:2">
      <c r="A1047919" s="9"/>
      <c r="B1047919" s="9"/>
    </row>
    <row r="1047920" customHeight="1" spans="1:2">
      <c r="A1047920" s="9"/>
      <c r="B1047920" s="9"/>
    </row>
    <row r="1047921" customHeight="1" spans="1:2">
      <c r="A1047921" s="9"/>
      <c r="B1047921" s="9"/>
    </row>
    <row r="1047922" customHeight="1" spans="1:2">
      <c r="A1047922" s="9"/>
      <c r="B1047922" s="9"/>
    </row>
    <row r="1047923" customHeight="1" spans="1:2">
      <c r="A1047923" s="9"/>
      <c r="B1047923" s="9"/>
    </row>
    <row r="1047924" customHeight="1" spans="1:2">
      <c r="A1047924" s="9"/>
      <c r="B1047924" s="9"/>
    </row>
    <row r="1047925" customHeight="1" spans="1:2">
      <c r="A1047925" s="9"/>
      <c r="B1047925" s="9"/>
    </row>
    <row r="1047926" customHeight="1" spans="1:2">
      <c r="A1047926" s="9"/>
      <c r="B1047926" s="9"/>
    </row>
    <row r="1047927" customHeight="1" spans="1:2">
      <c r="A1047927" s="9"/>
      <c r="B1047927" s="9"/>
    </row>
    <row r="1047928" customHeight="1" spans="1:2">
      <c r="A1047928" s="9"/>
      <c r="B1047928" s="9"/>
    </row>
    <row r="1047929" customHeight="1" spans="1:2">
      <c r="A1047929" s="9"/>
      <c r="B1047929" s="9"/>
    </row>
    <row r="1047930" customHeight="1" spans="1:2">
      <c r="A1047930" s="9"/>
      <c r="B1047930" s="9"/>
    </row>
    <row r="1047931" customHeight="1" spans="1:2">
      <c r="A1047931" s="9"/>
      <c r="B1047931" s="9"/>
    </row>
    <row r="1047932" customHeight="1" spans="1:2">
      <c r="A1047932" s="9"/>
      <c r="B1047932" s="9"/>
    </row>
    <row r="1047933" customHeight="1" spans="1:2">
      <c r="A1047933" s="9"/>
      <c r="B1047933" s="9"/>
    </row>
    <row r="1047934" customHeight="1" spans="1:2">
      <c r="A1047934" s="9"/>
      <c r="B1047934" s="9"/>
    </row>
    <row r="1047935" customHeight="1" spans="1:2">
      <c r="A1047935" s="9"/>
      <c r="B1047935" s="9"/>
    </row>
    <row r="1047936" customHeight="1" spans="1:2">
      <c r="A1047936" s="9"/>
      <c r="B1047936" s="9"/>
    </row>
    <row r="1047937" customHeight="1" spans="1:2">
      <c r="A1047937" s="9"/>
      <c r="B1047937" s="9"/>
    </row>
    <row r="1047938" customHeight="1" spans="1:2">
      <c r="A1047938" s="9"/>
      <c r="B1047938" s="9"/>
    </row>
    <row r="1047939" customHeight="1" spans="1:2">
      <c r="A1047939" s="9"/>
      <c r="B1047939" s="9"/>
    </row>
    <row r="1047940" customHeight="1" spans="1:2">
      <c r="A1047940" s="9"/>
      <c r="B1047940" s="9"/>
    </row>
    <row r="1047941" customHeight="1" spans="1:2">
      <c r="A1047941" s="9"/>
      <c r="B1047941" s="9"/>
    </row>
    <row r="1047942" customHeight="1" spans="1:2">
      <c r="A1047942" s="9"/>
      <c r="B1047942" s="9"/>
    </row>
    <row r="1047943" customHeight="1" spans="1:2">
      <c r="A1047943" s="9"/>
      <c r="B1047943" s="9"/>
    </row>
    <row r="1047944" customHeight="1" spans="1:2">
      <c r="A1047944" s="9"/>
      <c r="B1047944" s="9"/>
    </row>
    <row r="1047945" customHeight="1" spans="1:2">
      <c r="A1047945" s="9"/>
      <c r="B1047945" s="9"/>
    </row>
    <row r="1047946" customHeight="1" spans="1:2">
      <c r="A1047946" s="9"/>
      <c r="B1047946" s="9"/>
    </row>
    <row r="1047947" customHeight="1" spans="1:2">
      <c r="A1047947" s="9"/>
      <c r="B1047947" s="9"/>
    </row>
    <row r="1047948" customHeight="1" spans="1:2">
      <c r="A1047948" s="9"/>
      <c r="B1047948" s="9"/>
    </row>
    <row r="1047949" customHeight="1" spans="1:2">
      <c r="A1047949" s="9"/>
      <c r="B1047949" s="9"/>
    </row>
    <row r="1047950" customHeight="1" spans="1:2">
      <c r="A1047950" s="9"/>
      <c r="B1047950" s="9"/>
    </row>
    <row r="1047951" customHeight="1" spans="1:2">
      <c r="A1047951" s="9"/>
      <c r="B1047951" s="9"/>
    </row>
    <row r="1047952" customHeight="1" spans="1:2">
      <c r="A1047952" s="9"/>
      <c r="B1047952" s="9"/>
    </row>
    <row r="1047953" customHeight="1" spans="1:2">
      <c r="A1047953" s="9"/>
      <c r="B1047953" s="9"/>
    </row>
    <row r="1047954" customHeight="1" spans="1:2">
      <c r="A1047954" s="9"/>
      <c r="B1047954" s="9"/>
    </row>
    <row r="1047955" customHeight="1" spans="1:2">
      <c r="A1047955" s="9"/>
      <c r="B1047955" s="9"/>
    </row>
    <row r="1047956" customHeight="1" spans="1:2">
      <c r="A1047956" s="9"/>
      <c r="B1047956" s="9"/>
    </row>
    <row r="1047957" customHeight="1" spans="1:2">
      <c r="A1047957" s="9"/>
      <c r="B1047957" s="9"/>
    </row>
    <row r="1047958" customHeight="1" spans="1:2">
      <c r="A1047958" s="9"/>
      <c r="B1047958" s="9"/>
    </row>
    <row r="1047959" customHeight="1" spans="1:2">
      <c r="A1047959" s="9"/>
      <c r="B1047959" s="9"/>
    </row>
    <row r="1047960" customHeight="1" spans="1:2">
      <c r="A1047960" s="9"/>
      <c r="B1047960" s="9"/>
    </row>
    <row r="1047961" customHeight="1" spans="1:2">
      <c r="A1047961" s="9"/>
      <c r="B1047961" s="9"/>
    </row>
    <row r="1047962" customHeight="1" spans="1:2">
      <c r="A1047962" s="9"/>
      <c r="B1047962" s="9"/>
    </row>
    <row r="1047963" customHeight="1" spans="1:2">
      <c r="A1047963" s="9"/>
      <c r="B1047963" s="9"/>
    </row>
    <row r="1047964" customHeight="1" spans="1:2">
      <c r="A1047964" s="9"/>
      <c r="B1047964" s="9"/>
    </row>
    <row r="1047965" customHeight="1" spans="1:2">
      <c r="A1047965" s="9"/>
      <c r="B1047965" s="9"/>
    </row>
    <row r="1047966" customHeight="1" spans="1:2">
      <c r="A1047966" s="9"/>
      <c r="B1047966" s="9"/>
    </row>
    <row r="1047967" customHeight="1" spans="1:2">
      <c r="A1047967" s="9"/>
      <c r="B1047967" s="9"/>
    </row>
    <row r="1047968" customHeight="1" spans="1:2">
      <c r="A1047968" s="9"/>
      <c r="B1047968" s="9"/>
    </row>
    <row r="1047969" customHeight="1" spans="1:2">
      <c r="A1047969" s="9"/>
      <c r="B1047969" s="9"/>
    </row>
    <row r="1047970" customHeight="1" spans="1:2">
      <c r="A1047970" s="9"/>
      <c r="B1047970" s="9"/>
    </row>
    <row r="1047971" customHeight="1" spans="1:2">
      <c r="A1047971" s="9"/>
      <c r="B1047971" s="9"/>
    </row>
    <row r="1047972" customHeight="1" spans="1:2">
      <c r="A1047972" s="9"/>
      <c r="B1047972" s="9"/>
    </row>
    <row r="1047973" customHeight="1" spans="1:2">
      <c r="A1047973" s="9"/>
      <c r="B1047973" s="9"/>
    </row>
    <row r="1047974" customHeight="1" spans="1:2">
      <c r="A1047974" s="9"/>
      <c r="B1047974" s="9"/>
    </row>
    <row r="1047975" customHeight="1" spans="1:2">
      <c r="A1047975" s="9"/>
      <c r="B1047975" s="9"/>
    </row>
    <row r="1047976" customHeight="1" spans="1:2">
      <c r="A1047976" s="9"/>
      <c r="B1047976" s="9"/>
    </row>
    <row r="1047977" customHeight="1" spans="1:2">
      <c r="A1047977" s="9"/>
      <c r="B1047977" s="9"/>
    </row>
    <row r="1047978" customHeight="1" spans="1:2">
      <c r="A1047978" s="9"/>
      <c r="B1047978" s="9"/>
    </row>
    <row r="1047979" customHeight="1" spans="1:2">
      <c r="A1047979" s="9"/>
      <c r="B1047979" s="9"/>
    </row>
    <row r="1047980" customHeight="1" spans="1:2">
      <c r="A1047980" s="9"/>
      <c r="B1047980" s="9"/>
    </row>
    <row r="1047981" customHeight="1" spans="1:2">
      <c r="A1047981" s="9"/>
      <c r="B1047981" s="9"/>
    </row>
    <row r="1047982" customHeight="1" spans="1:2">
      <c r="A1047982" s="9"/>
      <c r="B1047982" s="9"/>
    </row>
    <row r="1047983" customHeight="1" spans="1:2">
      <c r="A1047983" s="9"/>
      <c r="B1047983" s="9"/>
    </row>
    <row r="1047984" customHeight="1" spans="1:2">
      <c r="A1047984" s="9"/>
      <c r="B1047984" s="9"/>
    </row>
    <row r="1047985" customHeight="1" spans="1:2">
      <c r="A1047985" s="9"/>
      <c r="B1047985" s="9"/>
    </row>
    <row r="1047986" customHeight="1" spans="1:2">
      <c r="A1047986" s="9"/>
      <c r="B1047986" s="9"/>
    </row>
    <row r="1047987" customHeight="1" spans="1:2">
      <c r="A1047987" s="9"/>
      <c r="B1047987" s="9"/>
    </row>
    <row r="1047988" customHeight="1" spans="1:2">
      <c r="A1047988" s="9"/>
      <c r="B1047988" s="9"/>
    </row>
    <row r="1047989" customHeight="1" spans="1:2">
      <c r="A1047989" s="9"/>
      <c r="B1047989" s="9"/>
    </row>
    <row r="1047990" customHeight="1" spans="1:2">
      <c r="A1047990" s="9"/>
      <c r="B1047990" s="9"/>
    </row>
    <row r="1047991" customHeight="1" spans="1:2">
      <c r="A1047991" s="9"/>
      <c r="B1047991" s="9"/>
    </row>
    <row r="1047992" customHeight="1" spans="1:2">
      <c r="A1047992" s="9"/>
      <c r="B1047992" s="9"/>
    </row>
    <row r="1047993" customHeight="1" spans="1:2">
      <c r="A1047993" s="9"/>
      <c r="B1047993" s="9"/>
    </row>
    <row r="1047994" customHeight="1" spans="1:2">
      <c r="A1047994" s="9"/>
      <c r="B1047994" s="9"/>
    </row>
    <row r="1047995" customHeight="1" spans="1:2">
      <c r="A1047995" s="9"/>
      <c r="B1047995" s="9"/>
    </row>
    <row r="1047996" customHeight="1" spans="1:2">
      <c r="A1047996" s="9"/>
      <c r="B1047996" s="9"/>
    </row>
    <row r="1047997" customHeight="1" spans="1:2">
      <c r="A1047997" s="9"/>
      <c r="B1047997" s="9"/>
    </row>
    <row r="1047998" customHeight="1" spans="1:2">
      <c r="A1047998" s="9"/>
      <c r="B1047998" s="9"/>
    </row>
    <row r="1047999" customHeight="1" spans="1:2">
      <c r="A1047999" s="9"/>
      <c r="B1047999" s="9"/>
    </row>
    <row r="1048000" customHeight="1" spans="1:2">
      <c r="A1048000" s="9"/>
      <c r="B1048000" s="9"/>
    </row>
    <row r="1048001" customHeight="1" spans="1:2">
      <c r="A1048001" s="9"/>
      <c r="B1048001" s="9"/>
    </row>
    <row r="1048002" customHeight="1" spans="1:2">
      <c r="A1048002" s="9"/>
      <c r="B1048002" s="9"/>
    </row>
    <row r="1048003" customHeight="1" spans="1:2">
      <c r="A1048003" s="9"/>
      <c r="B1048003" s="9"/>
    </row>
    <row r="1048004" customHeight="1" spans="1:2">
      <c r="A1048004" s="9"/>
      <c r="B1048004" s="9"/>
    </row>
    <row r="1048005" customHeight="1" spans="1:2">
      <c r="A1048005" s="9"/>
      <c r="B1048005" s="9"/>
    </row>
    <row r="1048006" customHeight="1" spans="1:2">
      <c r="A1048006" s="9"/>
      <c r="B1048006" s="9"/>
    </row>
    <row r="1048007" customHeight="1" spans="1:2">
      <c r="A1048007" s="9"/>
      <c r="B1048007" s="9"/>
    </row>
    <row r="1048008" customHeight="1" spans="1:2">
      <c r="A1048008" s="9"/>
      <c r="B1048008" s="9"/>
    </row>
    <row r="1048009" customHeight="1" spans="1:2">
      <c r="A1048009" s="9"/>
      <c r="B1048009" s="9"/>
    </row>
    <row r="1048010" customHeight="1" spans="1:2">
      <c r="A1048010" s="9"/>
      <c r="B1048010" s="9"/>
    </row>
    <row r="1048011" customHeight="1" spans="1:2">
      <c r="A1048011" s="9"/>
      <c r="B1048011" s="9"/>
    </row>
    <row r="1048012" customHeight="1" spans="1:2">
      <c r="A1048012" s="9"/>
      <c r="B1048012" s="9"/>
    </row>
    <row r="1048013" customHeight="1" spans="1:2">
      <c r="A1048013" s="9"/>
      <c r="B1048013" s="9"/>
    </row>
    <row r="1048014" customHeight="1" spans="1:2">
      <c r="A1048014" s="9"/>
      <c r="B1048014" s="9"/>
    </row>
    <row r="1048015" customHeight="1" spans="1:2">
      <c r="A1048015" s="9"/>
      <c r="B1048015" s="9"/>
    </row>
    <row r="1048016" customHeight="1" spans="1:2">
      <c r="A1048016" s="9"/>
      <c r="B1048016" s="9"/>
    </row>
    <row r="1048017" customHeight="1" spans="1:2">
      <c r="A1048017" s="9"/>
      <c r="B1048017" s="9"/>
    </row>
    <row r="1048018" customHeight="1" spans="1:2">
      <c r="A1048018" s="9"/>
      <c r="B1048018" s="9"/>
    </row>
    <row r="1048019" customHeight="1" spans="1:2">
      <c r="A1048019" s="9"/>
      <c r="B1048019" s="9"/>
    </row>
    <row r="1048020" customHeight="1" spans="1:2">
      <c r="A1048020" s="9"/>
      <c r="B1048020" s="9"/>
    </row>
    <row r="1048021" customHeight="1" spans="1:2">
      <c r="A1048021" s="9"/>
      <c r="B1048021" s="9"/>
    </row>
    <row r="1048022" customHeight="1" spans="1:2">
      <c r="A1048022" s="9"/>
      <c r="B1048022" s="9"/>
    </row>
    <row r="1048023" customHeight="1" spans="1:2">
      <c r="A1048023" s="9"/>
      <c r="B1048023" s="9"/>
    </row>
    <row r="1048024" customHeight="1" spans="1:2">
      <c r="A1048024" s="9"/>
      <c r="B1048024" s="9"/>
    </row>
    <row r="1048025" customHeight="1" spans="1:2">
      <c r="A1048025" s="9"/>
      <c r="B1048025" s="9"/>
    </row>
    <row r="1048026" customHeight="1" spans="1:2">
      <c r="A1048026" s="9"/>
      <c r="B1048026" s="9"/>
    </row>
    <row r="1048027" customHeight="1" spans="1:2">
      <c r="A1048027" s="9"/>
      <c r="B1048027" s="9"/>
    </row>
    <row r="1048028" customHeight="1" spans="1:2">
      <c r="A1048028" s="9"/>
      <c r="B1048028" s="9"/>
    </row>
    <row r="1048029" customHeight="1" spans="1:2">
      <c r="A1048029" s="9"/>
      <c r="B1048029" s="9"/>
    </row>
    <row r="1048030" customHeight="1" spans="1:2">
      <c r="A1048030" s="9"/>
      <c r="B1048030" s="9"/>
    </row>
    <row r="1048031" customHeight="1" spans="1:2">
      <c r="A1048031" s="9"/>
      <c r="B1048031" s="9"/>
    </row>
    <row r="1048032" customHeight="1" spans="1:2">
      <c r="A1048032" s="9"/>
      <c r="B1048032" s="9"/>
    </row>
    <row r="1048033" customHeight="1" spans="1:2">
      <c r="A1048033" s="9"/>
      <c r="B1048033" s="9"/>
    </row>
    <row r="1048034" customHeight="1" spans="1:2">
      <c r="A1048034" s="9"/>
      <c r="B1048034" s="9"/>
    </row>
    <row r="1048035" customHeight="1" spans="1:2">
      <c r="A1048035" s="9"/>
      <c r="B1048035" s="9"/>
    </row>
    <row r="1048036" customHeight="1" spans="1:2">
      <c r="A1048036" s="9"/>
      <c r="B1048036" s="9"/>
    </row>
    <row r="1048037" customHeight="1" spans="1:2">
      <c r="A1048037" s="9"/>
      <c r="B1048037" s="9"/>
    </row>
    <row r="1048038" customHeight="1" spans="1:2">
      <c r="A1048038" s="9"/>
      <c r="B1048038" s="9"/>
    </row>
    <row r="1048039" customHeight="1" spans="1:2">
      <c r="A1048039" s="9"/>
      <c r="B1048039" s="9"/>
    </row>
    <row r="1048040" customHeight="1" spans="1:2">
      <c r="A1048040" s="9"/>
      <c r="B1048040" s="9"/>
    </row>
    <row r="1048041" customHeight="1" spans="1:2">
      <c r="A1048041" s="9"/>
      <c r="B1048041" s="9"/>
    </row>
    <row r="1048042" customHeight="1" spans="1:2">
      <c r="A1048042" s="9"/>
      <c r="B1048042" s="9"/>
    </row>
    <row r="1048043" customHeight="1" spans="1:2">
      <c r="A1048043" s="9"/>
      <c r="B1048043" s="9"/>
    </row>
    <row r="1048044" customHeight="1" spans="1:2">
      <c r="A1048044" s="9"/>
      <c r="B1048044" s="9"/>
    </row>
    <row r="1048045" customHeight="1" spans="1:2">
      <c r="A1048045" s="9"/>
      <c r="B1048045" s="9"/>
    </row>
    <row r="1048046" customHeight="1" spans="1:2">
      <c r="A1048046" s="9"/>
      <c r="B1048046" s="9"/>
    </row>
    <row r="1048047" customHeight="1" spans="1:2">
      <c r="A1048047" s="9"/>
      <c r="B1048047" s="9"/>
    </row>
    <row r="1048048" customHeight="1" spans="1:2">
      <c r="A1048048" s="9"/>
      <c r="B1048048" s="9"/>
    </row>
    <row r="1048049" customHeight="1" spans="1:2">
      <c r="A1048049" s="9"/>
      <c r="B1048049" s="9"/>
    </row>
    <row r="1048050" customHeight="1" spans="1:2">
      <c r="A1048050" s="9"/>
      <c r="B1048050" s="9"/>
    </row>
    <row r="1048051" customHeight="1" spans="1:2">
      <c r="A1048051" s="9"/>
      <c r="B1048051" s="9"/>
    </row>
    <row r="1048052" customHeight="1" spans="1:2">
      <c r="A1048052" s="9"/>
      <c r="B1048052" s="9"/>
    </row>
    <row r="1048053" customHeight="1" spans="1:2">
      <c r="A1048053" s="9"/>
      <c r="B1048053" s="9"/>
    </row>
    <row r="1048054" customHeight="1" spans="1:2">
      <c r="A1048054" s="9"/>
      <c r="B1048054" s="9"/>
    </row>
    <row r="1048055" customHeight="1" spans="1:2">
      <c r="A1048055" s="9"/>
      <c r="B1048055" s="9"/>
    </row>
    <row r="1048056" customHeight="1" spans="1:2">
      <c r="A1048056" s="9"/>
      <c r="B1048056" s="9"/>
    </row>
    <row r="1048057" customHeight="1" spans="1:2">
      <c r="A1048057" s="9"/>
      <c r="B1048057" s="9"/>
    </row>
    <row r="1048058" customHeight="1" spans="1:2">
      <c r="A1048058" s="9"/>
      <c r="B1048058" s="9"/>
    </row>
    <row r="1048059" customHeight="1" spans="1:2">
      <c r="A1048059" s="9"/>
      <c r="B1048059" s="9"/>
    </row>
    <row r="1048060" customHeight="1" spans="1:2">
      <c r="A1048060" s="9"/>
      <c r="B1048060" s="9"/>
    </row>
    <row r="1048061" customHeight="1" spans="1:2">
      <c r="A1048061" s="9"/>
      <c r="B1048061" s="9"/>
    </row>
    <row r="1048062" customHeight="1" spans="1:2">
      <c r="A1048062" s="9"/>
      <c r="B1048062" s="9"/>
    </row>
    <row r="1048063" customHeight="1" spans="1:2">
      <c r="A1048063" s="9"/>
      <c r="B1048063" s="9"/>
    </row>
    <row r="1048064" customHeight="1" spans="1:2">
      <c r="A1048064" s="9"/>
      <c r="B1048064" s="9"/>
    </row>
    <row r="1048065" customHeight="1" spans="1:2">
      <c r="A1048065" s="9"/>
      <c r="B1048065" s="9"/>
    </row>
    <row r="1048066" customHeight="1" spans="1:2">
      <c r="A1048066" s="9"/>
      <c r="B1048066" s="9"/>
    </row>
    <row r="1048067" customHeight="1" spans="1:2">
      <c r="A1048067" s="9"/>
      <c r="B1048067" s="9"/>
    </row>
    <row r="1048068" customHeight="1" spans="1:2">
      <c r="A1048068" s="9"/>
      <c r="B1048068" s="9"/>
    </row>
    <row r="1048069" customHeight="1" spans="1:2">
      <c r="A1048069" s="9"/>
      <c r="B1048069" s="9"/>
    </row>
    <row r="1048070" customHeight="1" spans="1:2">
      <c r="A1048070" s="9"/>
      <c r="B1048070" s="9"/>
    </row>
    <row r="1048071" customHeight="1" spans="1:2">
      <c r="A1048071" s="9"/>
      <c r="B1048071" s="9"/>
    </row>
    <row r="1048072" customHeight="1" spans="1:2">
      <c r="A1048072" s="9"/>
      <c r="B1048072" s="9"/>
    </row>
    <row r="1048073" customHeight="1" spans="1:2">
      <c r="A1048073" s="9"/>
      <c r="B1048073" s="9"/>
    </row>
    <row r="1048074" customHeight="1" spans="1:2">
      <c r="A1048074" s="9"/>
      <c r="B1048074" s="9"/>
    </row>
    <row r="1048075" customHeight="1" spans="1:2">
      <c r="A1048075" s="9"/>
      <c r="B1048075" s="9"/>
    </row>
    <row r="1048076" customHeight="1" spans="1:2">
      <c r="A1048076" s="9"/>
      <c r="B1048076" s="9"/>
    </row>
    <row r="1048077" customHeight="1" spans="1:2">
      <c r="A1048077" s="9"/>
      <c r="B1048077" s="9"/>
    </row>
    <row r="1048078" customHeight="1" spans="1:2">
      <c r="A1048078" s="9"/>
      <c r="B1048078" s="9"/>
    </row>
    <row r="1048079" customHeight="1" spans="1:2">
      <c r="A1048079" s="9"/>
      <c r="B1048079" s="9"/>
    </row>
    <row r="1048080" customHeight="1" spans="1:2">
      <c r="A1048080" s="9"/>
      <c r="B1048080" s="9"/>
    </row>
    <row r="1048081" customHeight="1" spans="1:2">
      <c r="A1048081" s="9"/>
      <c r="B1048081" s="9"/>
    </row>
    <row r="1048082" customHeight="1" spans="1:2">
      <c r="A1048082" s="9"/>
      <c r="B1048082" s="9"/>
    </row>
    <row r="1048083" customHeight="1" spans="1:2">
      <c r="A1048083" s="9"/>
      <c r="B1048083" s="9"/>
    </row>
    <row r="1048084" customHeight="1" spans="1:2">
      <c r="A1048084" s="9"/>
      <c r="B1048084" s="9"/>
    </row>
    <row r="1048085" customHeight="1" spans="1:2">
      <c r="A1048085" s="9"/>
      <c r="B1048085" s="9"/>
    </row>
    <row r="1048086" customHeight="1" spans="1:2">
      <c r="A1048086" s="9"/>
      <c r="B1048086" s="9"/>
    </row>
    <row r="1048087" customHeight="1" spans="1:2">
      <c r="A1048087" s="9"/>
      <c r="B1048087" s="9"/>
    </row>
    <row r="1048088" customHeight="1" spans="1:2">
      <c r="A1048088" s="9"/>
      <c r="B1048088" s="9"/>
    </row>
    <row r="1048089" customHeight="1" spans="1:2">
      <c r="A1048089" s="9"/>
      <c r="B1048089" s="9"/>
    </row>
    <row r="1048090" customHeight="1" spans="1:2">
      <c r="A1048090" s="9"/>
      <c r="B1048090" s="9"/>
    </row>
    <row r="1048091" customHeight="1" spans="1:2">
      <c r="A1048091" s="9"/>
      <c r="B1048091" s="9"/>
    </row>
    <row r="1048092" customHeight="1" spans="1:2">
      <c r="A1048092" s="9"/>
      <c r="B1048092" s="9"/>
    </row>
    <row r="1048093" customHeight="1" spans="1:2">
      <c r="A1048093" s="9"/>
      <c r="B1048093" s="9"/>
    </row>
    <row r="1048094" customHeight="1" spans="1:2">
      <c r="A1048094" s="9"/>
      <c r="B1048094" s="9"/>
    </row>
    <row r="1048095" customHeight="1" spans="1:2">
      <c r="A1048095" s="9"/>
      <c r="B1048095" s="9"/>
    </row>
    <row r="1048096" customHeight="1" spans="1:2">
      <c r="A1048096" s="9"/>
      <c r="B1048096" s="9"/>
    </row>
    <row r="1048097" customHeight="1" spans="1:2">
      <c r="A1048097" s="9"/>
      <c r="B1048097" s="9"/>
    </row>
    <row r="1048098" customHeight="1" spans="1:2">
      <c r="A1048098" s="9"/>
      <c r="B1048098" s="9"/>
    </row>
    <row r="1048099" customHeight="1" spans="1:2">
      <c r="A1048099" s="9"/>
      <c r="B1048099" s="9"/>
    </row>
    <row r="1048100" customHeight="1" spans="1:2">
      <c r="A1048100" s="9"/>
      <c r="B1048100" s="9"/>
    </row>
    <row r="1048101" customHeight="1" spans="1:2">
      <c r="A1048101" s="9"/>
      <c r="B1048101" s="9"/>
    </row>
    <row r="1048102" customHeight="1" spans="1:2">
      <c r="A1048102" s="9"/>
      <c r="B1048102" s="9"/>
    </row>
    <row r="1048103" customHeight="1" spans="1:2">
      <c r="A1048103" s="9"/>
      <c r="B1048103" s="9"/>
    </row>
    <row r="1048104" customHeight="1" spans="1:2">
      <c r="A1048104" s="9"/>
      <c r="B1048104" s="9"/>
    </row>
    <row r="1048105" customHeight="1" spans="1:2">
      <c r="A1048105" s="9"/>
      <c r="B1048105" s="9"/>
    </row>
    <row r="1048106" customHeight="1" spans="1:2">
      <c r="A1048106" s="9"/>
      <c r="B1048106" s="9"/>
    </row>
    <row r="1048107" customHeight="1" spans="1:2">
      <c r="A1048107" s="9"/>
      <c r="B1048107" s="9"/>
    </row>
    <row r="1048108" customHeight="1" spans="1:2">
      <c r="A1048108" s="9"/>
      <c r="B1048108" s="9"/>
    </row>
    <row r="1048109" customHeight="1" spans="1:2">
      <c r="A1048109" s="9"/>
      <c r="B1048109" s="9"/>
    </row>
    <row r="1048110" customHeight="1" spans="1:2">
      <c r="A1048110" s="9"/>
      <c r="B1048110" s="9"/>
    </row>
    <row r="1048111" customHeight="1" spans="1:2">
      <c r="A1048111" s="9"/>
      <c r="B1048111" s="9"/>
    </row>
    <row r="1048112" customHeight="1" spans="1:2">
      <c r="A1048112" s="9"/>
      <c r="B1048112" s="9"/>
    </row>
    <row r="1048113" customHeight="1" spans="1:2">
      <c r="A1048113" s="9"/>
      <c r="B1048113" s="9"/>
    </row>
    <row r="1048114" customHeight="1" spans="1:2">
      <c r="A1048114" s="9"/>
      <c r="B1048114" s="9"/>
    </row>
    <row r="1048115" customHeight="1" spans="1:2">
      <c r="A1048115" s="9"/>
      <c r="B1048115" s="9"/>
    </row>
    <row r="1048116" customHeight="1" spans="1:2">
      <c r="A1048116" s="9"/>
      <c r="B1048116" s="9"/>
    </row>
    <row r="1048117" customHeight="1" spans="1:2">
      <c r="A1048117" s="9"/>
      <c r="B1048117" s="9"/>
    </row>
    <row r="1048118" customHeight="1" spans="1:2">
      <c r="A1048118" s="9"/>
      <c r="B1048118" s="9"/>
    </row>
    <row r="1048119" customHeight="1" spans="1:2">
      <c r="A1048119" s="9"/>
      <c r="B1048119" s="9"/>
    </row>
    <row r="1048120" customHeight="1" spans="1:2">
      <c r="A1048120" s="9"/>
      <c r="B1048120" s="9"/>
    </row>
    <row r="1048121" customHeight="1" spans="1:2">
      <c r="A1048121" s="9"/>
      <c r="B1048121" s="9"/>
    </row>
    <row r="1048122" customHeight="1" spans="1:2">
      <c r="A1048122" s="9"/>
      <c r="B1048122" s="9"/>
    </row>
    <row r="1048123" customHeight="1" spans="1:2">
      <c r="A1048123" s="9"/>
      <c r="B1048123" s="9"/>
    </row>
    <row r="1048124" customHeight="1" spans="1:2">
      <c r="A1048124" s="9"/>
      <c r="B1048124" s="9"/>
    </row>
    <row r="1048125" customHeight="1" spans="1:2">
      <c r="A1048125" s="9"/>
      <c r="B1048125" s="9"/>
    </row>
    <row r="1048126" customHeight="1" spans="1:2">
      <c r="A1048126" s="9"/>
      <c r="B1048126" s="9"/>
    </row>
    <row r="1048127" customHeight="1" spans="1:2">
      <c r="A1048127" s="9"/>
      <c r="B1048127" s="9"/>
    </row>
    <row r="1048128" customHeight="1" spans="1:2">
      <c r="A1048128" s="9"/>
      <c r="B1048128" s="9"/>
    </row>
    <row r="1048129" customHeight="1" spans="1:2">
      <c r="A1048129" s="9"/>
      <c r="B1048129" s="9"/>
    </row>
    <row r="1048130" customHeight="1" spans="1:2">
      <c r="A1048130" s="9"/>
      <c r="B1048130" s="9"/>
    </row>
    <row r="1048131" customHeight="1" spans="1:2">
      <c r="A1048131" s="9"/>
      <c r="B1048131" s="9"/>
    </row>
    <row r="1048132" customHeight="1" spans="1:2">
      <c r="A1048132" s="9"/>
      <c r="B1048132" s="9"/>
    </row>
    <row r="1048133" customHeight="1" spans="1:2">
      <c r="A1048133" s="9"/>
      <c r="B1048133" s="9"/>
    </row>
    <row r="1048134" customHeight="1" spans="1:2">
      <c r="A1048134" s="9"/>
      <c r="B1048134" s="9"/>
    </row>
    <row r="1048135" customHeight="1" spans="1:2">
      <c r="A1048135" s="9"/>
      <c r="B1048135" s="9"/>
    </row>
    <row r="1048136" customHeight="1" spans="1:2">
      <c r="A1048136" s="9"/>
      <c r="B1048136" s="9"/>
    </row>
    <row r="1048137" customHeight="1" spans="1:2">
      <c r="A1048137" s="9"/>
      <c r="B1048137" s="9"/>
    </row>
    <row r="1048138" customHeight="1" spans="1:2">
      <c r="A1048138" s="9"/>
      <c r="B1048138" s="9"/>
    </row>
    <row r="1048139" customHeight="1" spans="1:2">
      <c r="A1048139" s="9"/>
      <c r="B1048139" s="9"/>
    </row>
    <row r="1048140" customHeight="1" spans="1:2">
      <c r="A1048140" s="9"/>
      <c r="B1048140" s="9"/>
    </row>
    <row r="1048141" customHeight="1" spans="1:2">
      <c r="A1048141" s="9"/>
      <c r="B1048141" s="9"/>
    </row>
    <row r="1048142" customHeight="1" spans="1:2">
      <c r="A1048142" s="9"/>
      <c r="B1048142" s="9"/>
    </row>
    <row r="1048143" customHeight="1" spans="1:2">
      <c r="A1048143" s="9"/>
      <c r="B1048143" s="9"/>
    </row>
    <row r="1048144" customHeight="1" spans="1:2">
      <c r="A1048144" s="9"/>
      <c r="B1048144" s="9"/>
    </row>
    <row r="1048145" customHeight="1" spans="1:2">
      <c r="A1048145" s="9"/>
      <c r="B1048145" s="9"/>
    </row>
    <row r="1048146" customHeight="1" spans="1:2">
      <c r="A1048146" s="9"/>
      <c r="B1048146" s="9"/>
    </row>
    <row r="1048147" customHeight="1" spans="1:2">
      <c r="A1048147" s="9"/>
      <c r="B1048147" s="9"/>
    </row>
    <row r="1048148" customHeight="1" spans="1:2">
      <c r="A1048148" s="9"/>
      <c r="B1048148" s="9"/>
    </row>
    <row r="1048149" customHeight="1" spans="1:2">
      <c r="A1048149" s="9"/>
      <c r="B1048149" s="9"/>
    </row>
    <row r="1048150" customHeight="1" spans="1:2">
      <c r="A1048150" s="9"/>
      <c r="B1048150" s="9"/>
    </row>
    <row r="1048151" customHeight="1" spans="1:2">
      <c r="A1048151" s="9"/>
      <c r="B1048151" s="9"/>
    </row>
    <row r="1048152" customHeight="1" spans="1:2">
      <c r="A1048152" s="9"/>
      <c r="B1048152" s="9"/>
    </row>
    <row r="1048153" customHeight="1" spans="1:2">
      <c r="A1048153" s="9"/>
      <c r="B1048153" s="9"/>
    </row>
    <row r="1048154" customHeight="1" spans="1:2">
      <c r="A1048154" s="9"/>
      <c r="B1048154" s="9"/>
    </row>
    <row r="1048155" customHeight="1" spans="1:2">
      <c r="A1048155" s="9"/>
      <c r="B1048155" s="9"/>
    </row>
    <row r="1048156" customHeight="1" spans="1:2">
      <c r="A1048156" s="9"/>
      <c r="B1048156" s="9"/>
    </row>
    <row r="1048157" customHeight="1" spans="1:2">
      <c r="A1048157" s="9"/>
      <c r="B1048157" s="9"/>
    </row>
    <row r="1048158" customHeight="1" spans="1:2">
      <c r="A1048158" s="9"/>
      <c r="B1048158" s="9"/>
    </row>
    <row r="1048159" customHeight="1" spans="1:2">
      <c r="A1048159" s="9"/>
      <c r="B1048159" s="9"/>
    </row>
    <row r="1048160" customHeight="1" spans="1:2">
      <c r="A1048160" s="9"/>
      <c r="B1048160" s="9"/>
    </row>
    <row r="1048161" customHeight="1" spans="1:2">
      <c r="A1048161" s="9"/>
      <c r="B1048161" s="9"/>
    </row>
    <row r="1048162" customHeight="1" spans="1:2">
      <c r="A1048162" s="9"/>
      <c r="B1048162" s="9"/>
    </row>
    <row r="1048163" customHeight="1" spans="1:2">
      <c r="A1048163" s="9"/>
      <c r="B1048163" s="9"/>
    </row>
    <row r="1048164" customHeight="1" spans="1:2">
      <c r="A1048164" s="9"/>
      <c r="B1048164" s="9"/>
    </row>
    <row r="1048165" customHeight="1" spans="1:2">
      <c r="A1048165" s="9"/>
      <c r="B1048165" s="9"/>
    </row>
    <row r="1048166" customHeight="1" spans="1:2">
      <c r="A1048166" s="9"/>
      <c r="B1048166" s="9"/>
    </row>
    <row r="1048167" customHeight="1" spans="1:2">
      <c r="A1048167" s="9"/>
      <c r="B1048167" s="9"/>
    </row>
    <row r="1048168" customHeight="1" spans="1:2">
      <c r="A1048168" s="9"/>
      <c r="B1048168" s="9"/>
    </row>
    <row r="1048169" customHeight="1" spans="1:2">
      <c r="A1048169" s="9"/>
      <c r="B1048169" s="9"/>
    </row>
    <row r="1048170" customHeight="1" spans="1:2">
      <c r="A1048170" s="9"/>
      <c r="B1048170" s="9"/>
    </row>
    <row r="1048171" customHeight="1" spans="1:2">
      <c r="A1048171" s="9"/>
      <c r="B1048171" s="9"/>
    </row>
    <row r="1048172" customHeight="1" spans="1:2">
      <c r="A1048172" s="9"/>
      <c r="B1048172" s="9"/>
    </row>
    <row r="1048173" customHeight="1" spans="1:2">
      <c r="A1048173" s="9"/>
      <c r="B1048173" s="9"/>
    </row>
    <row r="1048174" customHeight="1" spans="1:2">
      <c r="A1048174" s="9"/>
      <c r="B1048174" s="9"/>
    </row>
    <row r="1048175" customHeight="1" spans="1:2">
      <c r="A1048175" s="9"/>
      <c r="B1048175" s="9"/>
    </row>
    <row r="1048176" customHeight="1" spans="1:2">
      <c r="A1048176" s="9"/>
      <c r="B1048176" s="9"/>
    </row>
    <row r="1048177" customHeight="1" spans="1:2">
      <c r="A1048177" s="9"/>
      <c r="B1048177" s="9"/>
    </row>
    <row r="1048178" customHeight="1" spans="1:2">
      <c r="A1048178" s="9"/>
      <c r="B1048178" s="9"/>
    </row>
    <row r="1048179" customHeight="1" spans="1:2">
      <c r="A1048179" s="9"/>
      <c r="B1048179" s="9"/>
    </row>
    <row r="1048180" customHeight="1" spans="1:2">
      <c r="A1048180" s="9"/>
      <c r="B1048180" s="9"/>
    </row>
    <row r="1048181" customHeight="1" spans="1:2">
      <c r="A1048181" s="9"/>
      <c r="B1048181" s="9"/>
    </row>
    <row r="1048182" customHeight="1" spans="1:2">
      <c r="A1048182" s="9"/>
      <c r="B1048182" s="9"/>
    </row>
    <row r="1048183" customHeight="1" spans="1:2">
      <c r="A1048183" s="9"/>
      <c r="B1048183" s="9"/>
    </row>
    <row r="1048184" customHeight="1" spans="1:2">
      <c r="A1048184" s="9"/>
      <c r="B1048184" s="9"/>
    </row>
    <row r="1048185" customHeight="1" spans="1:2">
      <c r="A1048185" s="9"/>
      <c r="B1048185" s="9"/>
    </row>
    <row r="1048186" customHeight="1" spans="1:2">
      <c r="A1048186" s="9"/>
      <c r="B1048186" s="9"/>
    </row>
    <row r="1048187" customHeight="1" spans="1:2">
      <c r="A1048187" s="9"/>
      <c r="B1048187" s="9"/>
    </row>
    <row r="1048188" customHeight="1" spans="1:2">
      <c r="A1048188" s="9"/>
      <c r="B1048188" s="9"/>
    </row>
    <row r="1048189" customHeight="1" spans="1:2">
      <c r="A1048189" s="9"/>
      <c r="B1048189" s="9"/>
    </row>
    <row r="1048190" customHeight="1" spans="1:2">
      <c r="A1048190" s="9"/>
      <c r="B1048190" s="9"/>
    </row>
    <row r="1048191" customHeight="1" spans="1:2">
      <c r="A1048191" s="9"/>
      <c r="B1048191" s="9"/>
    </row>
    <row r="1048192" customHeight="1" spans="1:2">
      <c r="A1048192" s="9"/>
      <c r="B1048192" s="9"/>
    </row>
    <row r="1048193" customHeight="1" spans="1:2">
      <c r="A1048193" s="9"/>
      <c r="B1048193" s="9"/>
    </row>
    <row r="1048194" customHeight="1" spans="1:2">
      <c r="A1048194" s="9"/>
      <c r="B1048194" s="9"/>
    </row>
    <row r="1048195" customHeight="1" spans="1:2">
      <c r="A1048195" s="9"/>
      <c r="B1048195" s="9"/>
    </row>
    <row r="1048196" customHeight="1" spans="1:2">
      <c r="A1048196" s="9"/>
      <c r="B1048196" s="9"/>
    </row>
    <row r="1048197" customHeight="1" spans="1:2">
      <c r="A1048197" s="9"/>
      <c r="B1048197" s="9"/>
    </row>
    <row r="1048198" customHeight="1" spans="1:2">
      <c r="A1048198" s="9"/>
      <c r="B1048198" s="9"/>
    </row>
    <row r="1048199" customHeight="1" spans="1:2">
      <c r="A1048199" s="9"/>
      <c r="B1048199" s="9"/>
    </row>
    <row r="1048200" customHeight="1" spans="1:2">
      <c r="A1048200" s="9"/>
      <c r="B1048200" s="9"/>
    </row>
    <row r="1048201" customHeight="1" spans="1:2">
      <c r="A1048201" s="9"/>
      <c r="B1048201" s="9"/>
    </row>
    <row r="1048202" customHeight="1" spans="1:2">
      <c r="A1048202" s="9"/>
      <c r="B1048202" s="9"/>
    </row>
    <row r="1048203" customHeight="1" spans="1:2">
      <c r="A1048203" s="9"/>
      <c r="B1048203" s="9"/>
    </row>
    <row r="1048204" customHeight="1" spans="1:2">
      <c r="A1048204" s="9"/>
      <c r="B1048204" s="9"/>
    </row>
    <row r="1048205" customHeight="1" spans="1:2">
      <c r="A1048205" s="9"/>
      <c r="B1048205" s="9"/>
    </row>
    <row r="1048206" customHeight="1" spans="1:2">
      <c r="A1048206" s="9"/>
      <c r="B1048206" s="9"/>
    </row>
    <row r="1048207" customHeight="1" spans="1:2">
      <c r="A1048207" s="9"/>
      <c r="B1048207" s="9"/>
    </row>
    <row r="1048208" customHeight="1" spans="1:2">
      <c r="A1048208" s="9"/>
      <c r="B1048208" s="9"/>
    </row>
    <row r="1048209" customHeight="1" spans="1:2">
      <c r="A1048209" s="9"/>
      <c r="B1048209" s="9"/>
    </row>
    <row r="1048210" customHeight="1" spans="1:2">
      <c r="A1048210" s="9"/>
      <c r="B1048210" s="9"/>
    </row>
    <row r="1048211" customHeight="1" spans="1:2">
      <c r="A1048211" s="9"/>
      <c r="B1048211" s="9"/>
    </row>
    <row r="1048212" customHeight="1" spans="1:2">
      <c r="A1048212" s="9"/>
      <c r="B1048212" s="9"/>
    </row>
    <row r="1048213" customHeight="1" spans="1:2">
      <c r="A1048213" s="9"/>
      <c r="B1048213" s="9"/>
    </row>
    <row r="1048214" customHeight="1" spans="1:2">
      <c r="A1048214" s="9"/>
      <c r="B1048214" s="9"/>
    </row>
    <row r="1048215" customHeight="1" spans="1:2">
      <c r="A1048215" s="9"/>
      <c r="B1048215" s="9"/>
    </row>
    <row r="1048216" customHeight="1" spans="1:2">
      <c r="A1048216" s="9"/>
      <c r="B1048216" s="9"/>
    </row>
    <row r="1048217" customHeight="1" spans="1:2">
      <c r="A1048217" s="9"/>
      <c r="B1048217" s="9"/>
    </row>
    <row r="1048218" customHeight="1" spans="1:2">
      <c r="A1048218" s="9"/>
      <c r="B1048218" s="9"/>
    </row>
    <row r="1048219" customHeight="1" spans="1:2">
      <c r="A1048219" s="9"/>
      <c r="B1048219" s="9"/>
    </row>
    <row r="1048220" customHeight="1" spans="1:2">
      <c r="A1048220" s="9"/>
      <c r="B1048220" s="9"/>
    </row>
    <row r="1048221" customHeight="1" spans="1:2">
      <c r="A1048221" s="9"/>
      <c r="B1048221" s="9"/>
    </row>
    <row r="1048222" customHeight="1" spans="1:2">
      <c r="A1048222" s="9"/>
      <c r="B1048222" s="9"/>
    </row>
    <row r="1048223" customHeight="1" spans="1:2">
      <c r="A1048223" s="9"/>
      <c r="B1048223" s="9"/>
    </row>
    <row r="1048224" customHeight="1" spans="1:2">
      <c r="A1048224" s="9"/>
      <c r="B1048224" s="9"/>
    </row>
    <row r="1048225" customHeight="1" spans="1:2">
      <c r="A1048225" s="9"/>
      <c r="B1048225" s="9"/>
    </row>
    <row r="1048226" customHeight="1" spans="1:2">
      <c r="A1048226" s="9"/>
      <c r="B1048226" s="9"/>
    </row>
    <row r="1048227" customHeight="1" spans="1:2">
      <c r="A1048227" s="9"/>
      <c r="B1048227" s="9"/>
    </row>
    <row r="1048228" customHeight="1" spans="1:2">
      <c r="A1048228" s="9"/>
      <c r="B1048228" s="9"/>
    </row>
    <row r="1048229" customHeight="1" spans="1:2">
      <c r="A1048229" s="9"/>
      <c r="B1048229" s="9"/>
    </row>
    <row r="1048230" customHeight="1" spans="1:2">
      <c r="A1048230" s="9"/>
      <c r="B1048230" s="9"/>
    </row>
    <row r="1048231" customHeight="1" spans="1:2">
      <c r="A1048231" s="9"/>
      <c r="B1048231" s="9"/>
    </row>
    <row r="1048232" customHeight="1" spans="1:2">
      <c r="A1048232" s="9"/>
      <c r="B1048232" s="9"/>
    </row>
    <row r="1048233" customHeight="1" spans="1:2">
      <c r="A1048233" s="9"/>
      <c r="B1048233" s="9"/>
    </row>
    <row r="1048234" customHeight="1" spans="1:2">
      <c r="A1048234" s="9"/>
      <c r="B1048234" s="9"/>
    </row>
    <row r="1048235" customHeight="1" spans="1:2">
      <c r="A1048235" s="9"/>
      <c r="B1048235" s="9"/>
    </row>
    <row r="1048236" customHeight="1" spans="1:2">
      <c r="A1048236" s="9"/>
      <c r="B1048236" s="9"/>
    </row>
    <row r="1048237" customHeight="1" spans="1:2">
      <c r="A1048237" s="9"/>
      <c r="B1048237" s="9"/>
    </row>
    <row r="1048238" customHeight="1" spans="1:2">
      <c r="A1048238" s="9"/>
      <c r="B1048238" s="9"/>
    </row>
    <row r="1048239" customHeight="1" spans="1:2">
      <c r="A1048239" s="9"/>
      <c r="B1048239" s="9"/>
    </row>
    <row r="1048240" customHeight="1" spans="1:2">
      <c r="A1048240" s="9"/>
      <c r="B1048240" s="9"/>
    </row>
    <row r="1048241" customHeight="1" spans="1:2">
      <c r="A1048241" s="9"/>
      <c r="B1048241" s="9"/>
    </row>
    <row r="1048242" customHeight="1" spans="1:2">
      <c r="A1048242" s="9"/>
      <c r="B1048242" s="9"/>
    </row>
    <row r="1048243" customHeight="1" spans="1:2">
      <c r="A1048243" s="9"/>
      <c r="B1048243" s="9"/>
    </row>
    <row r="1048244" customHeight="1" spans="1:2">
      <c r="A1048244" s="9"/>
      <c r="B1048244" s="9"/>
    </row>
    <row r="1048245" customHeight="1" spans="1:2">
      <c r="A1048245" s="9"/>
      <c r="B1048245" s="9"/>
    </row>
    <row r="1048246" customHeight="1" spans="1:2">
      <c r="A1048246" s="9"/>
      <c r="B1048246" s="9"/>
    </row>
    <row r="1048247" customHeight="1" spans="1:2">
      <c r="A1048247" s="9"/>
      <c r="B1048247" s="9"/>
    </row>
    <row r="1048248" customHeight="1" spans="1:2">
      <c r="A1048248" s="9"/>
      <c r="B1048248" s="9"/>
    </row>
    <row r="1048249" customHeight="1" spans="1:2">
      <c r="A1048249" s="9"/>
      <c r="B1048249" s="9"/>
    </row>
    <row r="1048250" customHeight="1" spans="1:2">
      <c r="A1048250" s="9"/>
      <c r="B1048250" s="9"/>
    </row>
    <row r="1048251" customHeight="1" spans="1:2">
      <c r="A1048251" s="9"/>
      <c r="B1048251" s="9"/>
    </row>
    <row r="1048252" customHeight="1" spans="1:2">
      <c r="A1048252" s="9"/>
      <c r="B1048252" s="9"/>
    </row>
    <row r="1048253" customHeight="1" spans="1:2">
      <c r="A1048253" s="9"/>
      <c r="B1048253" s="9"/>
    </row>
    <row r="1048254" customHeight="1" spans="1:2">
      <c r="A1048254" s="9"/>
      <c r="B1048254" s="9"/>
    </row>
    <row r="1048255" customHeight="1" spans="1:2">
      <c r="A1048255" s="9"/>
      <c r="B1048255" s="9"/>
    </row>
    <row r="1048256" customHeight="1" spans="1:2">
      <c r="A1048256" s="9"/>
      <c r="B1048256" s="9"/>
    </row>
    <row r="1048257" customHeight="1" spans="1:2">
      <c r="A1048257" s="9"/>
      <c r="B1048257" s="9"/>
    </row>
    <row r="1048258" customHeight="1" spans="1:2">
      <c r="A1048258" s="9"/>
      <c r="B1048258" s="9"/>
    </row>
    <row r="1048259" customHeight="1" spans="1:2">
      <c r="A1048259" s="9"/>
      <c r="B1048259" s="9"/>
    </row>
    <row r="1048260" customHeight="1" spans="1:2">
      <c r="A1048260" s="9"/>
      <c r="B1048260" s="9"/>
    </row>
    <row r="1048261" customHeight="1" spans="1:2">
      <c r="A1048261" s="9"/>
      <c r="B1048261" s="9"/>
    </row>
    <row r="1048262" customHeight="1" spans="1:2">
      <c r="A1048262" s="9"/>
      <c r="B1048262" s="9"/>
    </row>
    <row r="1048263" customHeight="1" spans="1:2">
      <c r="A1048263" s="9"/>
      <c r="B1048263" s="9"/>
    </row>
    <row r="1048264" customHeight="1" spans="1:2">
      <c r="A1048264" s="9"/>
      <c r="B1048264" s="9"/>
    </row>
    <row r="1048265" customHeight="1" spans="1:2">
      <c r="A1048265" s="9"/>
      <c r="B1048265" s="9"/>
    </row>
    <row r="1048266" customHeight="1" spans="1:2">
      <c r="A1048266" s="9"/>
      <c r="B1048266" s="9"/>
    </row>
    <row r="1048267" customHeight="1" spans="1:2">
      <c r="A1048267" s="9"/>
      <c r="B1048267" s="9"/>
    </row>
    <row r="1048268" customHeight="1" spans="1:2">
      <c r="A1048268" s="9"/>
      <c r="B1048268" s="9"/>
    </row>
    <row r="1048269" customHeight="1" spans="1:2">
      <c r="A1048269" s="9"/>
      <c r="B1048269" s="9"/>
    </row>
    <row r="1048270" customHeight="1" spans="1:2">
      <c r="A1048270" s="9"/>
      <c r="B1048270" s="9"/>
    </row>
    <row r="1048271" customHeight="1" spans="1:2">
      <c r="A1048271" s="9"/>
      <c r="B1048271" s="9"/>
    </row>
    <row r="1048272" customHeight="1" spans="1:2">
      <c r="A1048272" s="9"/>
      <c r="B1048272" s="9"/>
    </row>
    <row r="1048273" customHeight="1" spans="1:2">
      <c r="A1048273" s="9"/>
      <c r="B1048273" s="9"/>
    </row>
    <row r="1048274" customHeight="1" spans="1:2">
      <c r="A1048274" s="9"/>
      <c r="B1048274" s="9"/>
    </row>
    <row r="1048275" customHeight="1" spans="1:2">
      <c r="A1048275" s="9"/>
      <c r="B1048275" s="9"/>
    </row>
    <row r="1048276" customHeight="1" spans="1:2">
      <c r="A1048276" s="9"/>
      <c r="B1048276" s="9"/>
    </row>
    <row r="1048277" customHeight="1" spans="1:2">
      <c r="A1048277" s="9"/>
      <c r="B1048277" s="9"/>
    </row>
    <row r="1048278" customHeight="1" spans="1:2">
      <c r="A1048278" s="9"/>
      <c r="B1048278" s="9"/>
    </row>
    <row r="1048279" customHeight="1" spans="1:2">
      <c r="A1048279" s="9"/>
      <c r="B1048279" s="9"/>
    </row>
    <row r="1048280" customHeight="1" spans="1:2">
      <c r="A1048280" s="9"/>
      <c r="B1048280" s="9"/>
    </row>
    <row r="1048281" customHeight="1" spans="1:2">
      <c r="A1048281" s="9"/>
      <c r="B1048281" s="9"/>
    </row>
    <row r="1048282" customHeight="1" spans="1:2">
      <c r="A1048282" s="9"/>
      <c r="B1048282" s="9"/>
    </row>
    <row r="1048283" customHeight="1" spans="1:2">
      <c r="A1048283" s="9"/>
      <c r="B1048283" s="9"/>
    </row>
    <row r="1048284" customHeight="1" spans="1:2">
      <c r="A1048284" s="9"/>
      <c r="B1048284" s="9"/>
    </row>
    <row r="1048285" customHeight="1" spans="1:2">
      <c r="A1048285" s="9"/>
      <c r="B1048285" s="9"/>
    </row>
    <row r="1048286" customHeight="1" spans="1:2">
      <c r="A1048286" s="9"/>
      <c r="B1048286" s="9"/>
    </row>
    <row r="1048287" customHeight="1" spans="1:2">
      <c r="A1048287" s="9"/>
      <c r="B1048287" s="9"/>
    </row>
    <row r="1048288" customHeight="1" spans="1:2">
      <c r="A1048288" s="9"/>
      <c r="B1048288" s="9"/>
    </row>
    <row r="1048289" customHeight="1" spans="1:2">
      <c r="A1048289" s="9"/>
      <c r="B1048289" s="9"/>
    </row>
    <row r="1048290" customHeight="1" spans="1:2">
      <c r="A1048290" s="9"/>
      <c r="B1048290" s="9"/>
    </row>
    <row r="1048291" customHeight="1" spans="1:2">
      <c r="A1048291" s="9"/>
      <c r="B1048291" s="9"/>
    </row>
    <row r="1048292" customHeight="1" spans="1:2">
      <c r="A1048292" s="9"/>
      <c r="B1048292" s="9"/>
    </row>
    <row r="1048293" customHeight="1" spans="1:2">
      <c r="A1048293" s="9"/>
      <c r="B1048293" s="9"/>
    </row>
    <row r="1048294" customHeight="1" spans="1:2">
      <c r="A1048294" s="9"/>
      <c r="B1048294" s="9"/>
    </row>
    <row r="1048295" customHeight="1" spans="1:2">
      <c r="A1048295" s="9"/>
      <c r="B1048295" s="9"/>
    </row>
    <row r="1048296" customHeight="1" spans="1:2">
      <c r="A1048296" s="9"/>
      <c r="B1048296" s="9"/>
    </row>
    <row r="1048297" customHeight="1" spans="1:2">
      <c r="A1048297" s="9"/>
      <c r="B1048297" s="9"/>
    </row>
    <row r="1048298" customHeight="1" spans="1:2">
      <c r="A1048298" s="9"/>
      <c r="B1048298" s="9"/>
    </row>
    <row r="1048299" customHeight="1" spans="1:2">
      <c r="A1048299" s="9"/>
      <c r="B1048299" s="9"/>
    </row>
    <row r="1048300" customHeight="1" spans="1:2">
      <c r="A1048300" s="9"/>
      <c r="B1048300" s="9"/>
    </row>
    <row r="1048301" customHeight="1" spans="1:2">
      <c r="A1048301" s="9"/>
      <c r="B1048301" s="9"/>
    </row>
    <row r="1048302" customHeight="1" spans="1:2">
      <c r="A1048302" s="9"/>
      <c r="B1048302" s="9"/>
    </row>
    <row r="1048303" customHeight="1" spans="1:2">
      <c r="A1048303" s="9"/>
      <c r="B1048303" s="9"/>
    </row>
    <row r="1048304" customHeight="1" spans="1:2">
      <c r="A1048304" s="9"/>
      <c r="B1048304" s="9"/>
    </row>
    <row r="1048305" customHeight="1" spans="1:2">
      <c r="A1048305" s="9"/>
      <c r="B1048305" s="9"/>
    </row>
    <row r="1048306" customHeight="1" spans="1:2">
      <c r="A1048306" s="9"/>
      <c r="B1048306" s="9"/>
    </row>
    <row r="1048307" customHeight="1" spans="1:2">
      <c r="A1048307" s="9"/>
      <c r="B1048307" s="9"/>
    </row>
    <row r="1048308" customHeight="1" spans="1:2">
      <c r="A1048308" s="9"/>
      <c r="B1048308" s="9"/>
    </row>
    <row r="1048309" customHeight="1" spans="1:2">
      <c r="A1048309" s="9"/>
      <c r="B1048309" s="9"/>
    </row>
    <row r="1048310" customHeight="1" spans="1:2">
      <c r="A1048310" s="9"/>
      <c r="B1048310" s="9"/>
    </row>
    <row r="1048311" customHeight="1" spans="1:2">
      <c r="A1048311" s="9"/>
      <c r="B1048311" s="9"/>
    </row>
    <row r="1048312" customHeight="1" spans="1:2">
      <c r="A1048312" s="9"/>
      <c r="B1048312" s="9"/>
    </row>
    <row r="1048313" customHeight="1" spans="1:2">
      <c r="A1048313" s="9"/>
      <c r="B1048313" s="9"/>
    </row>
    <row r="1048314" customHeight="1" spans="1:2">
      <c r="A1048314" s="9"/>
      <c r="B1048314" s="9"/>
    </row>
    <row r="1048315" customHeight="1" spans="1:2">
      <c r="A1048315" s="9"/>
      <c r="B1048315" s="9"/>
    </row>
    <row r="1048316" customHeight="1" spans="1:2">
      <c r="A1048316" s="9"/>
      <c r="B1048316" s="9"/>
    </row>
    <row r="1048317" customHeight="1" spans="1:2">
      <c r="A1048317" s="9"/>
      <c r="B1048317" s="9"/>
    </row>
    <row r="1048318" customHeight="1" spans="1:2">
      <c r="A1048318" s="9"/>
      <c r="B1048318" s="9"/>
    </row>
    <row r="1048319" customHeight="1" spans="1:2">
      <c r="A1048319" s="9"/>
      <c r="B1048319" s="9"/>
    </row>
    <row r="1048320" customHeight="1" spans="1:2">
      <c r="A1048320" s="9"/>
      <c r="B1048320" s="9"/>
    </row>
    <row r="1048321" customHeight="1" spans="1:2">
      <c r="A1048321" s="9"/>
      <c r="B1048321" s="9"/>
    </row>
    <row r="1048322" customHeight="1" spans="1:2">
      <c r="A1048322" s="9"/>
      <c r="B1048322" s="9"/>
    </row>
    <row r="1048323" customHeight="1" spans="1:2">
      <c r="A1048323" s="9"/>
      <c r="B1048323" s="9"/>
    </row>
    <row r="1048324" customHeight="1" spans="1:2">
      <c r="A1048324" s="9"/>
      <c r="B1048324" s="9"/>
    </row>
    <row r="1048325" customHeight="1" spans="1:2">
      <c r="A1048325" s="9"/>
      <c r="B1048325" s="9"/>
    </row>
    <row r="1048326" customHeight="1" spans="1:2">
      <c r="A1048326" s="9"/>
      <c r="B1048326" s="9"/>
    </row>
    <row r="1048327" customHeight="1" spans="1:2">
      <c r="A1048327" s="9"/>
      <c r="B1048327" s="9"/>
    </row>
    <row r="1048328" customHeight="1" spans="1:2">
      <c r="A1048328" s="9"/>
      <c r="B1048328" s="9"/>
    </row>
    <row r="1048329" customHeight="1" spans="1:2">
      <c r="A1048329" s="9"/>
      <c r="B1048329" s="9"/>
    </row>
    <row r="1048330" customHeight="1" spans="1:2">
      <c r="A1048330" s="9"/>
      <c r="B1048330" s="9"/>
    </row>
    <row r="1048331" customHeight="1" spans="1:2">
      <c r="A1048331" s="9"/>
      <c r="B1048331" s="9"/>
    </row>
    <row r="1048332" customHeight="1" spans="1:2">
      <c r="A1048332" s="9"/>
      <c r="B1048332" s="9"/>
    </row>
    <row r="1048333" customHeight="1" spans="1:2">
      <c r="A1048333" s="9"/>
      <c r="B1048333" s="9"/>
    </row>
    <row r="1048334" customHeight="1" spans="1:2">
      <c r="A1048334" s="9"/>
      <c r="B1048334" s="9"/>
    </row>
    <row r="1048335" customHeight="1" spans="1:2">
      <c r="A1048335" s="9"/>
      <c r="B1048335" s="9"/>
    </row>
    <row r="1048336" customHeight="1" spans="1:2">
      <c r="A1048336" s="9"/>
      <c r="B1048336" s="9"/>
    </row>
    <row r="1048337" customHeight="1" spans="1:2">
      <c r="A1048337" s="9"/>
      <c r="B1048337" s="9"/>
    </row>
    <row r="1048338" customHeight="1" spans="1:2">
      <c r="A1048338" s="9"/>
      <c r="B1048338" s="9"/>
    </row>
    <row r="1048339" customHeight="1" spans="1:2">
      <c r="A1048339" s="9"/>
      <c r="B1048339" s="9"/>
    </row>
    <row r="1048340" customHeight="1" spans="1:2">
      <c r="A1048340" s="9"/>
      <c r="B1048340" s="9"/>
    </row>
    <row r="1048341" customHeight="1" spans="1:2">
      <c r="A1048341" s="9"/>
      <c r="B1048341" s="9"/>
    </row>
    <row r="1048342" customHeight="1" spans="1:2">
      <c r="A1048342" s="9"/>
      <c r="B1048342" s="9"/>
    </row>
    <row r="1048343" customHeight="1" spans="1:2">
      <c r="A1048343" s="9"/>
      <c r="B1048343" s="9"/>
    </row>
    <row r="1048344" customHeight="1" spans="1:2">
      <c r="A1048344" s="9"/>
      <c r="B1048344" s="9"/>
    </row>
    <row r="1048345" customHeight="1" spans="1:2">
      <c r="A1048345" s="9"/>
      <c r="B1048345" s="9"/>
    </row>
    <row r="1048346" customHeight="1" spans="1:2">
      <c r="A1048346" s="9"/>
      <c r="B1048346" s="9"/>
    </row>
    <row r="1048347" customHeight="1" spans="1:2">
      <c r="A1048347" s="9"/>
      <c r="B1048347" s="9"/>
    </row>
    <row r="1048348" customHeight="1" spans="1:2">
      <c r="A1048348" s="9"/>
      <c r="B1048348" s="9"/>
    </row>
    <row r="1048349" customHeight="1" spans="1:2">
      <c r="A1048349" s="9"/>
      <c r="B1048349" s="9"/>
    </row>
    <row r="1048350" customHeight="1" spans="1:2">
      <c r="A1048350" s="9"/>
      <c r="B1048350" s="9"/>
    </row>
    <row r="1048351" customHeight="1" spans="1:2">
      <c r="A1048351" s="9"/>
      <c r="B1048351" s="9"/>
    </row>
    <row r="1048352" customHeight="1" spans="1:2">
      <c r="A1048352" s="9"/>
      <c r="B1048352" s="9"/>
    </row>
    <row r="1048353" customHeight="1" spans="1:2">
      <c r="A1048353" s="9"/>
      <c r="B1048353" s="9"/>
    </row>
    <row r="1048354" customHeight="1" spans="1:2">
      <c r="A1048354" s="9"/>
      <c r="B1048354" s="9"/>
    </row>
    <row r="1048355" customHeight="1" spans="1:2">
      <c r="A1048355" s="9"/>
      <c r="B1048355" s="9"/>
    </row>
    <row r="1048356" customHeight="1" spans="1:2">
      <c r="A1048356" s="9"/>
      <c r="B1048356" s="9"/>
    </row>
    <row r="1048357" customHeight="1" spans="1:2">
      <c r="A1048357" s="9"/>
      <c r="B1048357" s="9"/>
    </row>
    <row r="1048358" customHeight="1" spans="1:2">
      <c r="A1048358" s="9"/>
      <c r="B1048358" s="9"/>
    </row>
    <row r="1048359" customHeight="1" spans="1:2">
      <c r="A1048359" s="9"/>
      <c r="B1048359" s="9"/>
    </row>
    <row r="1048360" customHeight="1" spans="1:2">
      <c r="A1048360" s="9"/>
      <c r="B1048360" s="9"/>
    </row>
    <row r="1048361" customHeight="1" spans="1:2">
      <c r="A1048361" s="9"/>
      <c r="B1048361" s="9"/>
    </row>
    <row r="1048362" customHeight="1" spans="1:2">
      <c r="A1048362" s="9"/>
      <c r="B1048362" s="9"/>
    </row>
    <row r="1048363" customHeight="1" spans="1:2">
      <c r="A1048363" s="9"/>
      <c r="B1048363" s="9"/>
    </row>
    <row r="1048364" customHeight="1" spans="1:2">
      <c r="A1048364" s="9"/>
      <c r="B1048364" s="9"/>
    </row>
    <row r="1048365" customHeight="1" spans="1:2">
      <c r="A1048365" s="9"/>
      <c r="B1048365" s="9"/>
    </row>
    <row r="1048366" customHeight="1" spans="1:2">
      <c r="A1048366" s="9"/>
      <c r="B1048366" s="9"/>
    </row>
    <row r="1048367" customHeight="1" spans="1:2">
      <c r="A1048367" s="9"/>
      <c r="B1048367" s="9"/>
    </row>
    <row r="1048368" customHeight="1" spans="1:2">
      <c r="A1048368" s="9"/>
      <c r="B1048368" s="9"/>
    </row>
    <row r="1048369" customHeight="1" spans="1:2">
      <c r="A1048369" s="9"/>
      <c r="B1048369" s="9"/>
    </row>
    <row r="1048370" customHeight="1" spans="1:2">
      <c r="A1048370" s="9"/>
      <c r="B1048370" s="9"/>
    </row>
    <row r="1048371" customHeight="1" spans="1:2">
      <c r="A1048371" s="9"/>
      <c r="B1048371" s="9"/>
    </row>
    <row r="1048372" customHeight="1" spans="1:2">
      <c r="A1048372" s="9"/>
      <c r="B1048372" s="9"/>
    </row>
    <row r="1048373" customHeight="1" spans="1:2">
      <c r="A1048373" s="9"/>
      <c r="B1048373" s="9"/>
    </row>
    <row r="1048374" customHeight="1" spans="1:2">
      <c r="A1048374" s="9"/>
      <c r="B1048374" s="9"/>
    </row>
    <row r="1048375" customHeight="1" spans="1:2">
      <c r="A1048375" s="9"/>
      <c r="B1048375" s="9"/>
    </row>
    <row r="1048376" customHeight="1" spans="1:2">
      <c r="A1048376" s="9"/>
      <c r="B1048376" s="9"/>
    </row>
    <row r="1048377" customHeight="1" spans="1:2">
      <c r="A1048377" s="9"/>
      <c r="B1048377" s="9"/>
    </row>
    <row r="1048378" customHeight="1" spans="1:2">
      <c r="A1048378" s="9"/>
      <c r="B1048378" s="9"/>
    </row>
    <row r="1048379" customHeight="1" spans="1:2">
      <c r="A1048379" s="9"/>
      <c r="B1048379" s="9"/>
    </row>
    <row r="1048380" customHeight="1" spans="1:2">
      <c r="A1048380" s="9"/>
      <c r="B1048380" s="9"/>
    </row>
    <row r="1048381" customHeight="1" spans="1:2">
      <c r="A1048381" s="9"/>
      <c r="B1048381" s="9"/>
    </row>
    <row r="1048382" customHeight="1" spans="1:2">
      <c r="A1048382" s="9"/>
      <c r="B1048382" s="9"/>
    </row>
    <row r="1048383" customHeight="1" spans="1:2">
      <c r="A1048383" s="9"/>
      <c r="B1048383" s="9"/>
    </row>
    <row r="1048384" customHeight="1" spans="1:2">
      <c r="A1048384" s="9"/>
      <c r="B1048384" s="9"/>
    </row>
    <row r="1048385" customHeight="1" spans="1:2">
      <c r="A1048385" s="9"/>
      <c r="B1048385" s="9"/>
    </row>
    <row r="1048386" customHeight="1" spans="1:2">
      <c r="A1048386" s="9"/>
      <c r="B1048386" s="9"/>
    </row>
    <row r="1048387" customHeight="1" spans="1:2">
      <c r="A1048387" s="9"/>
      <c r="B1048387" s="9"/>
    </row>
    <row r="1048388" customHeight="1" spans="1:2">
      <c r="A1048388" s="9"/>
      <c r="B1048388" s="9"/>
    </row>
    <row r="1048389" customHeight="1" spans="1:2">
      <c r="A1048389" s="9"/>
      <c r="B1048389" s="9"/>
    </row>
    <row r="1048390" customHeight="1" spans="1:2">
      <c r="A1048390" s="9"/>
      <c r="B1048390" s="9"/>
    </row>
    <row r="1048391" customHeight="1" spans="1:2">
      <c r="A1048391" s="9"/>
      <c r="B1048391" s="9"/>
    </row>
    <row r="1048392" customHeight="1" spans="1:2">
      <c r="A1048392" s="9"/>
      <c r="B1048392" s="9"/>
    </row>
    <row r="1048393" customHeight="1" spans="1:2">
      <c r="A1048393" s="9"/>
      <c r="B1048393" s="9"/>
    </row>
    <row r="1048394" customHeight="1" spans="1:2">
      <c r="A1048394" s="9"/>
      <c r="B1048394" s="9"/>
    </row>
    <row r="1048395" customHeight="1" spans="1:2">
      <c r="A1048395" s="9"/>
      <c r="B1048395" s="9"/>
    </row>
    <row r="1048396" customHeight="1" spans="1:2">
      <c r="A1048396" s="9"/>
      <c r="B1048396" s="9"/>
    </row>
    <row r="1048397" customHeight="1" spans="1:2">
      <c r="A1048397" s="9"/>
      <c r="B1048397" s="9"/>
    </row>
    <row r="1048398" customHeight="1" spans="1:2">
      <c r="A1048398" s="9"/>
      <c r="B1048398" s="9"/>
    </row>
    <row r="1048399" customHeight="1" spans="1:2">
      <c r="A1048399" s="9"/>
      <c r="B1048399" s="9"/>
    </row>
    <row r="1048400" customHeight="1" spans="1:2">
      <c r="A1048400" s="9"/>
      <c r="B1048400" s="9"/>
    </row>
    <row r="1048401" customHeight="1" spans="1:2">
      <c r="A1048401" s="9"/>
      <c r="B1048401" s="9"/>
    </row>
    <row r="1048402" customHeight="1" spans="1:2">
      <c r="A1048402" s="9"/>
      <c r="B1048402" s="9"/>
    </row>
    <row r="1048403" customHeight="1" spans="1:2">
      <c r="A1048403" s="9"/>
      <c r="B1048403" s="9"/>
    </row>
    <row r="1048404" customHeight="1" spans="1:2">
      <c r="A1048404" s="9"/>
      <c r="B1048404" s="9"/>
    </row>
    <row r="1048405" customHeight="1" spans="1:2">
      <c r="A1048405" s="9"/>
      <c r="B1048405" s="9"/>
    </row>
    <row r="1048406" customHeight="1" spans="1:2">
      <c r="A1048406" s="9"/>
      <c r="B1048406" s="9"/>
    </row>
    <row r="1048407" customHeight="1" spans="1:2">
      <c r="A1048407" s="9"/>
      <c r="B1048407" s="9"/>
    </row>
    <row r="1048408" customHeight="1" spans="1:2">
      <c r="A1048408" s="9"/>
      <c r="B1048408" s="9"/>
    </row>
    <row r="1048409" customHeight="1" spans="1:2">
      <c r="A1048409" s="9"/>
      <c r="B1048409" s="9"/>
    </row>
    <row r="1048410" customHeight="1" spans="1:2">
      <c r="A1048410" s="9"/>
      <c r="B1048410" s="9"/>
    </row>
    <row r="1048411" customHeight="1" spans="1:2">
      <c r="A1048411" s="9"/>
      <c r="B1048411" s="9"/>
    </row>
    <row r="1048412" customHeight="1" spans="1:2">
      <c r="A1048412" s="9"/>
      <c r="B1048412" s="9"/>
    </row>
    <row r="1048413" customHeight="1" spans="1:2">
      <c r="A1048413" s="9"/>
      <c r="B1048413" s="9"/>
    </row>
    <row r="1048414" customHeight="1" spans="1:2">
      <c r="A1048414" s="9"/>
      <c r="B1048414" s="9"/>
    </row>
    <row r="1048415" customHeight="1" spans="1:2">
      <c r="A1048415" s="9"/>
      <c r="B1048415" s="9"/>
    </row>
    <row r="1048416" customHeight="1" spans="1:2">
      <c r="A1048416" s="9"/>
      <c r="B1048416" s="9"/>
    </row>
    <row r="1048417" customHeight="1" spans="1:2">
      <c r="A1048417" s="9"/>
      <c r="B1048417" s="9"/>
    </row>
    <row r="1048418" customHeight="1" spans="1:2">
      <c r="A1048418" s="9"/>
      <c r="B1048418" s="9"/>
    </row>
    <row r="1048419" customHeight="1" spans="1:2">
      <c r="A1048419" s="9"/>
      <c r="B1048419" s="9"/>
    </row>
    <row r="1048420" customHeight="1" spans="1:2">
      <c r="A1048420" s="9"/>
      <c r="B1048420" s="9"/>
    </row>
    <row r="1048421" customHeight="1" spans="1:2">
      <c r="A1048421" s="9"/>
      <c r="B1048421" s="9"/>
    </row>
    <row r="1048422" customHeight="1" spans="1:2">
      <c r="A1048422" s="9"/>
      <c r="B1048422" s="9"/>
    </row>
    <row r="1048423" customHeight="1" spans="1:2">
      <c r="A1048423" s="9"/>
      <c r="B1048423" s="9"/>
    </row>
    <row r="1048424" customHeight="1" spans="1:2">
      <c r="A1048424" s="9"/>
      <c r="B1048424" s="9"/>
    </row>
    <row r="1048425" customHeight="1" spans="1:2">
      <c r="A1048425" s="9"/>
      <c r="B1048425" s="9"/>
    </row>
    <row r="1048426" customHeight="1" spans="1:2">
      <c r="A1048426" s="9"/>
      <c r="B1048426" s="9"/>
    </row>
    <row r="1048427" customHeight="1" spans="1:2">
      <c r="A1048427" s="9"/>
      <c r="B1048427" s="9"/>
    </row>
    <row r="1048428" customHeight="1" spans="1:2">
      <c r="A1048428" s="9"/>
      <c r="B1048428" s="9"/>
    </row>
    <row r="1048429" customHeight="1" spans="1:2">
      <c r="A1048429" s="9"/>
      <c r="B1048429" s="9"/>
    </row>
    <row r="1048430" customHeight="1" spans="1:2">
      <c r="A1048430" s="9"/>
      <c r="B1048430" s="9"/>
    </row>
    <row r="1048431" customHeight="1" spans="1:2">
      <c r="A1048431" s="9"/>
      <c r="B1048431" s="9"/>
    </row>
    <row r="1048432" customHeight="1" spans="1:2">
      <c r="A1048432" s="9"/>
      <c r="B1048432" s="9"/>
    </row>
    <row r="1048433" customHeight="1" spans="1:2">
      <c r="A1048433" s="9"/>
      <c r="B1048433" s="9"/>
    </row>
    <row r="1048434" customHeight="1" spans="1:2">
      <c r="A1048434" s="9"/>
      <c r="B1048434" s="9"/>
    </row>
    <row r="1048435" customHeight="1" spans="1:2">
      <c r="A1048435" s="9"/>
      <c r="B1048435" s="9"/>
    </row>
    <row r="1048436" customHeight="1" spans="1:2">
      <c r="A1048436" s="9"/>
      <c r="B1048436" s="9"/>
    </row>
    <row r="1048437" customHeight="1" spans="1:2">
      <c r="A1048437" s="9"/>
      <c r="B1048437" s="9"/>
    </row>
    <row r="1048438" customHeight="1" spans="1:2">
      <c r="A1048438" s="9"/>
      <c r="B1048438" s="9"/>
    </row>
    <row r="1048439" customHeight="1" spans="1:2">
      <c r="A1048439" s="9"/>
      <c r="B1048439" s="9"/>
    </row>
    <row r="1048440" customHeight="1" spans="1:2">
      <c r="A1048440" s="9"/>
      <c r="B1048440" s="9"/>
    </row>
    <row r="1048441" customHeight="1" spans="1:2">
      <c r="A1048441" s="9"/>
      <c r="B1048441" s="9"/>
    </row>
    <row r="1048442" customHeight="1" spans="1:2">
      <c r="A1048442" s="9"/>
      <c r="B1048442" s="9"/>
    </row>
    <row r="1048443" customHeight="1" spans="1:2">
      <c r="A1048443" s="9"/>
      <c r="B1048443" s="9"/>
    </row>
    <row r="1048444" customHeight="1" spans="1:2">
      <c r="A1048444" s="9"/>
      <c r="B1048444" s="9"/>
    </row>
    <row r="1048445" customHeight="1" spans="1:2">
      <c r="A1048445" s="9"/>
      <c r="B1048445" s="9"/>
    </row>
    <row r="1048446" customHeight="1" spans="1:2">
      <c r="A1048446" s="9"/>
      <c r="B1048446" s="9"/>
    </row>
    <row r="1048447" customHeight="1" spans="1:2">
      <c r="A1048447" s="9"/>
      <c r="B1048447" s="9"/>
    </row>
    <row r="1048448" customHeight="1" spans="1:2">
      <c r="A1048448" s="9"/>
      <c r="B1048448" s="9"/>
    </row>
    <row r="1048449" customHeight="1" spans="1:2">
      <c r="A1048449" s="9"/>
      <c r="B1048449" s="9"/>
    </row>
    <row r="1048450" customHeight="1" spans="1:2">
      <c r="A1048450" s="9"/>
      <c r="B1048450" s="9"/>
    </row>
    <row r="1048451" customHeight="1" spans="1:2">
      <c r="A1048451" s="9"/>
      <c r="B1048451" s="9"/>
    </row>
    <row r="1048452" customHeight="1" spans="1:2">
      <c r="A1048452" s="9"/>
      <c r="B1048452" s="9"/>
    </row>
    <row r="1048453" customHeight="1" spans="1:2">
      <c r="A1048453" s="9"/>
      <c r="B1048453" s="9"/>
    </row>
    <row r="1048454" customHeight="1" spans="1:2">
      <c r="A1048454" s="9"/>
      <c r="B1048454" s="9"/>
    </row>
    <row r="1048455" customHeight="1" spans="1:2">
      <c r="A1048455" s="9"/>
      <c r="B1048455" s="9"/>
    </row>
    <row r="1048456" customHeight="1" spans="1:2">
      <c r="A1048456" s="9"/>
      <c r="B1048456" s="9"/>
    </row>
    <row r="1048457" customHeight="1" spans="1:2">
      <c r="A1048457" s="9"/>
      <c r="B1048457" s="9"/>
    </row>
    <row r="1048458" customHeight="1" spans="1:2">
      <c r="A1048458" s="9"/>
      <c r="B1048458" s="9"/>
    </row>
    <row r="1048459" customHeight="1" spans="1:2">
      <c r="A1048459" s="9"/>
      <c r="B1048459" s="9"/>
    </row>
    <row r="1048460" customHeight="1" spans="1:2">
      <c r="A1048460" s="9"/>
      <c r="B1048460" s="9"/>
    </row>
    <row r="1048461" customHeight="1" spans="1:2">
      <c r="A1048461" s="9"/>
      <c r="B1048461" s="9"/>
    </row>
    <row r="1048462" customHeight="1" spans="1:2">
      <c r="A1048462" s="9"/>
      <c r="B1048462" s="9"/>
    </row>
    <row r="1048463" customHeight="1" spans="1:2">
      <c r="A1048463" s="9"/>
      <c r="B1048463" s="9"/>
    </row>
    <row r="1048464" customHeight="1" spans="1:2">
      <c r="A1048464" s="9"/>
      <c r="B1048464" s="9"/>
    </row>
    <row r="1048465" customHeight="1" spans="1:2">
      <c r="A1048465" s="9"/>
      <c r="B1048465" s="9"/>
    </row>
    <row r="1048466" customHeight="1" spans="1:2">
      <c r="A1048466" s="9"/>
      <c r="B1048466" s="9"/>
    </row>
    <row r="1048467" customHeight="1" spans="1:2">
      <c r="A1048467" s="9"/>
      <c r="B1048467" s="9"/>
    </row>
    <row r="1048468" customHeight="1" spans="1:2">
      <c r="A1048468" s="9"/>
      <c r="B1048468" s="9"/>
    </row>
    <row r="1048469" customHeight="1" spans="1:2">
      <c r="A1048469" s="9"/>
      <c r="B1048469" s="9"/>
    </row>
    <row r="1048470" customHeight="1" spans="1:2">
      <c r="A1048470" s="9"/>
      <c r="B1048470" s="9"/>
    </row>
    <row r="1048471" customHeight="1" spans="1:2">
      <c r="A1048471" s="9"/>
      <c r="B1048471" s="9"/>
    </row>
    <row r="1048472" customHeight="1" spans="1:2">
      <c r="A1048472" s="9"/>
      <c r="B1048472" s="9"/>
    </row>
    <row r="1048473" customHeight="1" spans="1:2">
      <c r="A1048473" s="9"/>
      <c r="B1048473" s="9"/>
    </row>
    <row r="1048474" customHeight="1" spans="1:2">
      <c r="A1048474" s="9"/>
      <c r="B1048474" s="9"/>
    </row>
    <row r="1048475" customHeight="1" spans="1:2">
      <c r="A1048475" s="9"/>
      <c r="B1048475" s="9"/>
    </row>
    <row r="1048476" customHeight="1" spans="1:2">
      <c r="A1048476" s="9"/>
      <c r="B1048476" s="9"/>
    </row>
    <row r="1048477" customHeight="1" spans="1:2">
      <c r="A1048477" s="9"/>
      <c r="B1048477" s="9"/>
    </row>
    <row r="1048478" customHeight="1" spans="1:2">
      <c r="A1048478" s="9"/>
      <c r="B1048478" s="9"/>
    </row>
    <row r="1048479" customHeight="1" spans="1:2">
      <c r="A1048479" s="9"/>
      <c r="B1048479" s="9"/>
    </row>
    <row r="1048480" customHeight="1" spans="1:2">
      <c r="A1048480" s="9"/>
      <c r="B1048480" s="9"/>
    </row>
    <row r="1048481" customHeight="1" spans="1:2">
      <c r="A1048481" s="9"/>
      <c r="B1048481" s="9"/>
    </row>
    <row r="1048482" customHeight="1" spans="1:2">
      <c r="A1048482" s="9"/>
      <c r="B1048482" s="9"/>
    </row>
    <row r="1048483" customHeight="1" spans="1:2">
      <c r="A1048483" s="9"/>
      <c r="B1048483" s="9"/>
    </row>
    <row r="1048484" customHeight="1" spans="1:2">
      <c r="A1048484" s="9"/>
      <c r="B1048484" s="9"/>
    </row>
    <row r="1048485" customHeight="1" spans="1:2">
      <c r="A1048485" s="9"/>
      <c r="B1048485" s="9"/>
    </row>
    <row r="1048486" customHeight="1" spans="1:2">
      <c r="A1048486" s="9"/>
      <c r="B1048486" s="9"/>
    </row>
    <row r="1048487" customHeight="1" spans="1:2">
      <c r="A1048487" s="9"/>
      <c r="B1048487" s="9"/>
    </row>
    <row r="1048488" customHeight="1" spans="1:2">
      <c r="A1048488" s="9"/>
      <c r="B1048488" s="9"/>
    </row>
    <row r="1048489" customHeight="1" spans="1:2">
      <c r="A1048489" s="9"/>
      <c r="B1048489" s="9"/>
    </row>
    <row r="1048490" customHeight="1" spans="1:2">
      <c r="A1048490" s="9"/>
      <c r="B1048490" s="9"/>
    </row>
    <row r="1048491" customHeight="1" spans="1:2">
      <c r="A1048491" s="9"/>
      <c r="B1048491" s="9"/>
    </row>
    <row r="1048492" customHeight="1" spans="1:2">
      <c r="A1048492" s="9"/>
      <c r="B1048492" s="9"/>
    </row>
    <row r="1048493" customHeight="1" spans="1:2">
      <c r="A1048493" s="9"/>
      <c r="B1048493" s="9"/>
    </row>
    <row r="1048494" customHeight="1" spans="1:2">
      <c r="A1048494" s="9"/>
      <c r="B1048494" s="9"/>
    </row>
    <row r="1048495" customHeight="1" spans="1:2">
      <c r="A1048495" s="9"/>
      <c r="B1048495" s="9"/>
    </row>
    <row r="1048496" customHeight="1" spans="1:2">
      <c r="A1048496" s="9"/>
      <c r="B1048496" s="9"/>
    </row>
    <row r="1048497" customHeight="1" spans="1:2">
      <c r="A1048497" s="9"/>
      <c r="B1048497" s="9"/>
    </row>
    <row r="1048498" customHeight="1" spans="1:2">
      <c r="A1048498" s="9"/>
      <c r="B1048498" s="9"/>
    </row>
    <row r="1048499" customHeight="1" spans="1:2">
      <c r="A1048499" s="9"/>
      <c r="B1048499" s="9"/>
    </row>
    <row r="1048500" customHeight="1" spans="1:2">
      <c r="A1048500" s="9"/>
      <c r="B1048500" s="9"/>
    </row>
    <row r="1048501" customHeight="1" spans="1:2">
      <c r="A1048501" s="9"/>
      <c r="B1048501" s="9"/>
    </row>
    <row r="1048502" customHeight="1" spans="1:2">
      <c r="A1048502" s="9"/>
      <c r="B1048502" s="9"/>
    </row>
    <row r="1048503" customHeight="1" spans="1:2">
      <c r="A1048503" s="9"/>
      <c r="B1048503" s="9"/>
    </row>
    <row r="1048504" customHeight="1" spans="1:2">
      <c r="A1048504" s="9"/>
      <c r="B1048504" s="9"/>
    </row>
    <row r="1048505" customHeight="1" spans="1:2">
      <c r="A1048505" s="9"/>
      <c r="B1048505" s="9"/>
    </row>
    <row r="1048506" customHeight="1" spans="1:2">
      <c r="A1048506" s="9"/>
      <c r="B1048506" s="9"/>
    </row>
    <row r="1048507" customHeight="1" spans="1:2">
      <c r="A1048507" s="9"/>
      <c r="B1048507" s="9"/>
    </row>
    <row r="1048508" customHeight="1" spans="1:2">
      <c r="A1048508" s="9"/>
      <c r="B1048508" s="9"/>
    </row>
    <row r="1048509" customHeight="1" spans="1:2">
      <c r="A1048509" s="9"/>
      <c r="B1048509" s="9"/>
    </row>
    <row r="1048510" customHeight="1" spans="1:2">
      <c r="A1048510" s="9"/>
      <c r="B1048510" s="9"/>
    </row>
    <row r="1048511" customHeight="1" spans="1:2">
      <c r="A1048511" s="9"/>
      <c r="B1048511" s="9"/>
    </row>
    <row r="1048512" customHeight="1" spans="1:2">
      <c r="A1048512" s="9"/>
      <c r="B1048512" s="9"/>
    </row>
    <row r="1048513" customHeight="1" spans="1:2">
      <c r="A1048513" s="9"/>
      <c r="B1048513" s="9"/>
    </row>
    <row r="1048514" customHeight="1" spans="1:2">
      <c r="A1048514" s="9"/>
      <c r="B1048514" s="9"/>
    </row>
    <row r="1048515" customHeight="1" spans="1:2">
      <c r="A1048515" s="9"/>
      <c r="B1048515" s="9"/>
    </row>
    <row r="1048516" customHeight="1" spans="1:2">
      <c r="A1048516" s="9"/>
      <c r="B1048516" s="9"/>
    </row>
    <row r="1048517" customHeight="1" spans="1:2">
      <c r="A1048517" s="9"/>
      <c r="B1048517" s="9"/>
    </row>
    <row r="1048518" customHeight="1" spans="1:2">
      <c r="A1048518" s="9"/>
      <c r="B1048518" s="9"/>
    </row>
    <row r="1048519" customHeight="1" spans="1:2">
      <c r="A1048519" s="9"/>
      <c r="B1048519" s="9"/>
    </row>
    <row r="1048520" customHeight="1" spans="1:2">
      <c r="A1048520" s="9"/>
      <c r="B1048520" s="9"/>
    </row>
    <row r="1048521" customHeight="1" spans="1:2">
      <c r="A1048521" s="9"/>
      <c r="B1048521" s="9"/>
    </row>
    <row r="1048522" customHeight="1" spans="1:2">
      <c r="A1048522" s="9"/>
      <c r="B1048522" s="9"/>
    </row>
    <row r="1048523" customHeight="1" spans="1:2">
      <c r="A1048523" s="9"/>
      <c r="B1048523" s="9"/>
    </row>
    <row r="1048524" customHeight="1" spans="1:2">
      <c r="A1048524" s="9"/>
      <c r="B1048524" s="9"/>
    </row>
    <row r="1048525" customHeight="1" spans="1:2">
      <c r="A1048525" s="9"/>
      <c r="B1048525" s="9"/>
    </row>
    <row r="1048526" customHeight="1" spans="1:2">
      <c r="A1048526" s="9"/>
      <c r="B1048526" s="9"/>
    </row>
    <row r="1048527" customHeight="1" spans="1:2">
      <c r="A1048527" s="9"/>
      <c r="B1048527" s="9"/>
    </row>
    <row r="1048528" customHeight="1" spans="1:2">
      <c r="A1048528" s="9"/>
      <c r="B1048528" s="9"/>
    </row>
    <row r="1048529" customHeight="1" spans="1:2">
      <c r="A1048529" s="9"/>
      <c r="B1048529" s="9"/>
    </row>
    <row r="1048530" customHeight="1" spans="1:2">
      <c r="A1048530" s="9"/>
      <c r="B1048530" s="9"/>
    </row>
    <row r="1048531" customHeight="1" spans="1:2">
      <c r="A1048531" s="9"/>
      <c r="B1048531" s="9"/>
    </row>
    <row r="1048532" customHeight="1" spans="1:2">
      <c r="A1048532" s="9"/>
      <c r="B1048532" s="9"/>
    </row>
    <row r="1048533" customHeight="1" spans="1:2">
      <c r="A1048533" s="9"/>
      <c r="B1048533" s="9"/>
    </row>
    <row r="1048534" customHeight="1" spans="1:2">
      <c r="A1048534" s="9"/>
      <c r="B1048534" s="9"/>
    </row>
    <row r="1048535" customHeight="1" spans="1:2">
      <c r="A1048535" s="9"/>
      <c r="B1048535" s="9"/>
    </row>
    <row r="1048536" customHeight="1" spans="1:2">
      <c r="A1048536" s="9"/>
      <c r="B1048536" s="9"/>
    </row>
    <row r="1048537" customHeight="1" spans="1:2">
      <c r="A1048537" s="9"/>
      <c r="B1048537" s="9"/>
    </row>
    <row r="1048538" customHeight="1" spans="1:2">
      <c r="A1048538" s="9"/>
      <c r="B1048538" s="9"/>
    </row>
    <row r="1048539" customHeight="1" spans="1:2">
      <c r="A1048539" s="9"/>
      <c r="B1048539" s="9"/>
    </row>
    <row r="1048540" customHeight="1" spans="1:2">
      <c r="A1048540" s="9"/>
      <c r="B1048540" s="9"/>
    </row>
    <row r="1048541" customHeight="1" spans="1:2">
      <c r="A1048541" s="9"/>
      <c r="B1048541" s="9"/>
    </row>
    <row r="1048542" customHeight="1" spans="1:2">
      <c r="A1048542" s="9"/>
      <c r="B1048542" s="9"/>
    </row>
    <row r="1048543" customHeight="1" spans="1:2">
      <c r="A1048543" s="9"/>
      <c r="B1048543" s="9"/>
    </row>
    <row r="1048544" customHeight="1" spans="1:2">
      <c r="A1048544" s="9"/>
      <c r="B1048544" s="9"/>
    </row>
    <row r="1048545" customHeight="1" spans="1:2">
      <c r="A1048545" s="9"/>
      <c r="B1048545" s="9"/>
    </row>
    <row r="1048546" customHeight="1" spans="1:2">
      <c r="A1048546" s="9"/>
      <c r="B1048546" s="9"/>
    </row>
    <row r="1048547" customHeight="1" spans="1:2">
      <c r="A1048547" s="9"/>
      <c r="B1048547" s="9"/>
    </row>
    <row r="1048548" customHeight="1" spans="1:2">
      <c r="A1048548" s="9"/>
      <c r="B1048548" s="9"/>
    </row>
    <row r="1048549" customHeight="1" spans="1:2">
      <c r="A1048549" s="9"/>
      <c r="B1048549" s="9"/>
    </row>
    <row r="1048550" customHeight="1" spans="1:2">
      <c r="A1048550" s="9"/>
      <c r="B1048550" s="9"/>
    </row>
    <row r="1048551" customHeight="1" spans="1:2">
      <c r="A1048551" s="9"/>
      <c r="B1048551" s="9"/>
    </row>
    <row r="1048552" customHeight="1" spans="1:2">
      <c r="A1048552" s="9"/>
      <c r="B1048552" s="9"/>
    </row>
    <row r="1048553" customHeight="1" spans="1:2">
      <c r="A1048553" s="9"/>
      <c r="B1048553" s="9"/>
    </row>
    <row r="1048554" customHeight="1" spans="1:2">
      <c r="A1048554" s="9"/>
      <c r="B1048554" s="9"/>
    </row>
    <row r="1048555" customHeight="1" spans="1:2">
      <c r="A1048555" s="9"/>
      <c r="B1048555" s="9"/>
    </row>
    <row r="1048556" customHeight="1" spans="1:2">
      <c r="A1048556" s="9"/>
      <c r="B1048556" s="9"/>
    </row>
    <row r="1048557" customHeight="1" spans="1:2">
      <c r="A1048557" s="9"/>
      <c r="B1048557" s="9"/>
    </row>
    <row r="1048558" customHeight="1" spans="1:2">
      <c r="A1048558" s="9"/>
      <c r="B1048558" s="9"/>
    </row>
    <row r="1048559" customHeight="1" spans="1:2">
      <c r="A1048559" s="9"/>
      <c r="B1048559" s="9"/>
    </row>
    <row r="1048560" customHeight="1" spans="1:2">
      <c r="A1048560" s="9"/>
      <c r="B1048560" s="9"/>
    </row>
    <row r="1048561" customHeight="1" spans="1:2">
      <c r="A1048561" s="9"/>
      <c r="B1048561" s="9"/>
    </row>
    <row r="1048562" customHeight="1" spans="1:2">
      <c r="A1048562" s="9"/>
      <c r="B1048562" s="9"/>
    </row>
    <row r="1048563" customHeight="1" spans="1:2">
      <c r="A1048563" s="9"/>
      <c r="B1048563" s="9"/>
    </row>
    <row r="1048564" customHeight="1" spans="1:2">
      <c r="A1048564" s="9"/>
      <c r="B1048564" s="9"/>
    </row>
    <row r="1048565" customHeight="1" spans="1:2">
      <c r="A1048565" s="9"/>
      <c r="B1048565" s="9"/>
    </row>
    <row r="1048566" customHeight="1" spans="1:2">
      <c r="A1048566" s="9"/>
      <c r="B1048566" s="9"/>
    </row>
    <row r="1048567" customHeight="1" spans="1:2">
      <c r="A1048567" s="9"/>
      <c r="B1048567" s="9"/>
    </row>
    <row r="1048568" customHeight="1" spans="1:2">
      <c r="A1048568" s="9"/>
      <c r="B1048568" s="9"/>
    </row>
    <row r="1048569" customHeight="1" spans="1:2">
      <c r="A1048569" s="9"/>
      <c r="B1048569" s="9"/>
    </row>
    <row r="1048570" customHeight="1" spans="1:2">
      <c r="A1048570" s="9"/>
      <c r="B1048570" s="9"/>
    </row>
    <row r="1048571" customHeight="1" spans="1:2">
      <c r="A1048571" s="9"/>
      <c r="B1048571" s="9"/>
    </row>
    <row r="1048572" customHeight="1" spans="1:2">
      <c r="A1048572" s="9"/>
      <c r="B1048572" s="9"/>
    </row>
    <row r="1048573" customHeight="1" spans="1:2">
      <c r="A1048573" s="9"/>
      <c r="B1048573" s="9"/>
    </row>
    <row r="1048574" customHeight="1" spans="1:2">
      <c r="A1048574" s="9"/>
      <c r="B1048574" s="9"/>
    </row>
    <row r="1048575" customHeight="1" spans="1:2">
      <c r="A1048575" s="9"/>
      <c r="B1048575" s="9"/>
    </row>
    <row r="1048576" customHeight="1" spans="1:2">
      <c r="A1048576" s="9"/>
      <c r="B1048576" s="9"/>
    </row>
  </sheetData>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J17"/>
  <sheetViews>
    <sheetView workbookViewId="0">
      <selection activeCell="A1" sqref="$A1:$XFD17"/>
    </sheetView>
  </sheetViews>
  <sheetFormatPr defaultColWidth="9" defaultRowHeight="13.5"/>
  <sheetData>
    <row r="1" s="1" customFormat="1" ht="62.1" customHeight="1" spans="1:166">
      <c r="A1" s="1" t="s">
        <v>0</v>
      </c>
      <c r="B1" s="2" t="s">
        <v>1</v>
      </c>
      <c r="C1" s="3" t="s">
        <v>2</v>
      </c>
      <c r="D1" s="1" t="s">
        <v>3</v>
      </c>
      <c r="E1" s="1" t="s">
        <v>4</v>
      </c>
      <c r="F1" s="1" t="s">
        <v>5</v>
      </c>
      <c r="G1" s="1" t="s">
        <v>6</v>
      </c>
      <c r="H1" s="1" t="s">
        <v>7</v>
      </c>
      <c r="I1" s="5" t="s">
        <v>8</v>
      </c>
      <c r="J1" s="2" t="s">
        <v>9</v>
      </c>
      <c r="K1" s="2" t="s">
        <v>10</v>
      </c>
      <c r="L1" s="1" t="s">
        <v>11</v>
      </c>
      <c r="M1" s="2" t="s">
        <v>12</v>
      </c>
      <c r="N1" s="2" t="s">
        <v>13</v>
      </c>
      <c r="O1" s="2" t="s">
        <v>14</v>
      </c>
      <c r="P1" s="2" t="s">
        <v>15</v>
      </c>
      <c r="Q1" s="10" t="s">
        <v>16</v>
      </c>
      <c r="R1" s="10" t="s">
        <v>17</v>
      </c>
      <c r="S1" s="10" t="s">
        <v>18</v>
      </c>
      <c r="T1" s="1" t="s">
        <v>19</v>
      </c>
      <c r="U1" s="1" t="s">
        <v>20</v>
      </c>
      <c r="V1" s="1" t="s">
        <v>21</v>
      </c>
      <c r="W1" s="1" t="s">
        <v>22</v>
      </c>
      <c r="X1" s="1" t="s">
        <v>23</v>
      </c>
      <c r="Y1" s="1" t="s">
        <v>24</v>
      </c>
      <c r="Z1" s="1" t="s">
        <v>25</v>
      </c>
      <c r="AA1" s="1" t="s">
        <v>26</v>
      </c>
      <c r="AB1" s="2" t="s">
        <v>27</v>
      </c>
      <c r="AC1" s="2" t="s">
        <v>28</v>
      </c>
      <c r="AD1" s="1" t="s">
        <v>29</v>
      </c>
      <c r="AE1" s="1" t="s">
        <v>30</v>
      </c>
      <c r="AF1" s="1" t="s">
        <v>31</v>
      </c>
      <c r="AG1" s="1" t="s">
        <v>32</v>
      </c>
      <c r="AH1" s="1" t="s">
        <v>33</v>
      </c>
      <c r="AI1" s="17" t="s">
        <v>34</v>
      </c>
      <c r="AJ1" s="17" t="s">
        <v>35</v>
      </c>
      <c r="AK1" s="5" t="s">
        <v>36</v>
      </c>
      <c r="AL1" s="5" t="s">
        <v>37</v>
      </c>
      <c r="AM1" s="5" t="s">
        <v>38</v>
      </c>
      <c r="AN1" s="17" t="s">
        <v>39</v>
      </c>
      <c r="AO1" s="17" t="s">
        <v>40</v>
      </c>
      <c r="AP1" s="2" t="s">
        <v>41</v>
      </c>
      <c r="AQ1" s="2" t="s">
        <v>42</v>
      </c>
      <c r="AR1" s="2" t="s">
        <v>43</v>
      </c>
      <c r="AS1" s="21" t="s">
        <v>44</v>
      </c>
      <c r="AT1" s="22" t="s">
        <v>45</v>
      </c>
      <c r="AU1" s="23" t="s">
        <v>46</v>
      </c>
      <c r="AV1" s="23" t="s">
        <v>47</v>
      </c>
      <c r="AW1" s="2" t="s">
        <v>48</v>
      </c>
      <c r="AX1" s="17" t="s">
        <v>49</v>
      </c>
      <c r="AY1" s="28" t="s">
        <v>50</v>
      </c>
      <c r="AZ1" s="17" t="s">
        <v>51</v>
      </c>
      <c r="BA1" s="2" t="s">
        <v>52</v>
      </c>
      <c r="BB1" s="2" t="s">
        <v>53</v>
      </c>
      <c r="BC1" s="29" t="s">
        <v>54</v>
      </c>
      <c r="BD1" s="29" t="s">
        <v>55</v>
      </c>
      <c r="BE1" s="29" t="s">
        <v>56</v>
      </c>
      <c r="BF1" s="29" t="s">
        <v>57</v>
      </c>
      <c r="BG1" s="30" t="s">
        <v>58</v>
      </c>
      <c r="BH1" s="30" t="s">
        <v>59</v>
      </c>
      <c r="BI1" s="30" t="s">
        <v>60</v>
      </c>
      <c r="BJ1" s="30" t="s">
        <v>61</v>
      </c>
      <c r="BK1" s="30" t="s">
        <v>62</v>
      </c>
      <c r="BL1" s="30" t="s">
        <v>63</v>
      </c>
      <c r="BM1" s="30" t="s">
        <v>64</v>
      </c>
      <c r="BN1" s="31" t="s">
        <v>65</v>
      </c>
      <c r="BO1" s="31" t="s">
        <v>66</v>
      </c>
      <c r="BP1" s="31" t="s">
        <v>67</v>
      </c>
      <c r="BQ1" s="31" t="s">
        <v>68</v>
      </c>
      <c r="BR1" s="31" t="s">
        <v>69</v>
      </c>
      <c r="BS1" s="31" t="s">
        <v>70</v>
      </c>
      <c r="BT1" s="32" t="s">
        <v>71</v>
      </c>
      <c r="BU1" s="17" t="s">
        <v>72</v>
      </c>
      <c r="BV1" s="32" t="s">
        <v>73</v>
      </c>
      <c r="BW1" s="17" t="s">
        <v>74</v>
      </c>
      <c r="BX1" s="32" t="s">
        <v>75</v>
      </c>
      <c r="BY1" s="32" t="s">
        <v>76</v>
      </c>
      <c r="BZ1" s="32" t="s">
        <v>77</v>
      </c>
      <c r="CA1" s="32" t="s">
        <v>78</v>
      </c>
      <c r="CB1" s="32" t="s">
        <v>79</v>
      </c>
      <c r="CC1" s="32" t="s">
        <v>80</v>
      </c>
      <c r="CD1" s="32" t="s">
        <v>81</v>
      </c>
      <c r="CE1" s="28" t="s">
        <v>82</v>
      </c>
      <c r="CF1" s="35" t="s">
        <v>83</v>
      </c>
      <c r="CG1" s="36" t="s">
        <v>84</v>
      </c>
      <c r="CH1" s="36" t="s">
        <v>85</v>
      </c>
      <c r="CI1" s="37" t="s">
        <v>86</v>
      </c>
      <c r="CJ1" s="38" t="s">
        <v>87</v>
      </c>
      <c r="CK1" s="17" t="s">
        <v>88</v>
      </c>
      <c r="CL1" s="17" t="s">
        <v>89</v>
      </c>
      <c r="CM1" s="17" t="s">
        <v>90</v>
      </c>
      <c r="CN1" s="17" t="s">
        <v>91</v>
      </c>
      <c r="CO1" s="17" t="s">
        <v>92</v>
      </c>
      <c r="CP1" s="36" t="s">
        <v>93</v>
      </c>
      <c r="CQ1" s="17" t="s">
        <v>94</v>
      </c>
      <c r="CR1" s="17" t="s">
        <v>95</v>
      </c>
      <c r="CS1" s="17" t="s">
        <v>96</v>
      </c>
      <c r="CT1" s="17" t="s">
        <v>97</v>
      </c>
      <c r="CU1" s="17" t="s">
        <v>98</v>
      </c>
      <c r="CV1" s="17" t="s">
        <v>99</v>
      </c>
      <c r="CW1" s="39" t="s">
        <v>100</v>
      </c>
      <c r="CX1" s="39" t="s">
        <v>101</v>
      </c>
      <c r="CY1" s="17" t="s">
        <v>102</v>
      </c>
      <c r="CZ1" s="39" t="s">
        <v>103</v>
      </c>
      <c r="DA1" s="39" t="s">
        <v>104</v>
      </c>
      <c r="DB1" s="17" t="s">
        <v>105</v>
      </c>
      <c r="DC1" s="17" t="s">
        <v>106</v>
      </c>
      <c r="DD1" s="17" t="s">
        <v>107</v>
      </c>
      <c r="DE1" s="17" t="s">
        <v>108</v>
      </c>
      <c r="DF1" s="17" t="s">
        <v>109</v>
      </c>
      <c r="DG1" s="17" t="s">
        <v>110</v>
      </c>
      <c r="DH1" s="17" t="s">
        <v>111</v>
      </c>
      <c r="DI1" s="17" t="s">
        <v>112</v>
      </c>
      <c r="DJ1" s="17" t="s">
        <v>113</v>
      </c>
      <c r="DK1" s="17" t="s">
        <v>114</v>
      </c>
      <c r="DL1" s="17" t="s">
        <v>115</v>
      </c>
      <c r="DM1" s="40" t="s">
        <v>116</v>
      </c>
      <c r="DN1" s="40" t="s">
        <v>117</v>
      </c>
      <c r="DO1" s="40" t="s">
        <v>118</v>
      </c>
      <c r="DP1" s="40" t="s">
        <v>119</v>
      </c>
      <c r="DQ1" s="40" t="s">
        <v>120</v>
      </c>
      <c r="DR1" s="40" t="s">
        <v>121</v>
      </c>
      <c r="DS1" s="40" t="s">
        <v>122</v>
      </c>
      <c r="DT1" s="40" t="s">
        <v>123</v>
      </c>
      <c r="DU1" s="40" t="s">
        <v>124</v>
      </c>
      <c r="DV1" s="40" t="s">
        <v>125</v>
      </c>
      <c r="DW1" s="40" t="s">
        <v>126</v>
      </c>
      <c r="DX1" s="40" t="s">
        <v>127</v>
      </c>
      <c r="DY1" s="40" t="s">
        <v>128</v>
      </c>
      <c r="DZ1" s="40" t="s">
        <v>129</v>
      </c>
      <c r="EA1" s="40" t="s">
        <v>130</v>
      </c>
      <c r="EB1" s="40" t="s">
        <v>131</v>
      </c>
      <c r="EC1" s="40" t="s">
        <v>132</v>
      </c>
      <c r="ED1" s="40" t="s">
        <v>133</v>
      </c>
      <c r="EE1" s="40" t="s">
        <v>134</v>
      </c>
      <c r="EF1" s="40" t="s">
        <v>135</v>
      </c>
      <c r="EG1" s="42" t="s">
        <v>136</v>
      </c>
      <c r="EH1" s="42" t="s">
        <v>137</v>
      </c>
      <c r="EI1" s="17" t="s">
        <v>138</v>
      </c>
      <c r="EJ1" s="17" t="s">
        <v>139</v>
      </c>
      <c r="EK1" s="17" t="s">
        <v>140</v>
      </c>
      <c r="EL1" s="17" t="s">
        <v>141</v>
      </c>
      <c r="EM1" s="17" t="s">
        <v>142</v>
      </c>
      <c r="EN1" s="17" t="s">
        <v>143</v>
      </c>
      <c r="EO1" s="40" t="s">
        <v>144</v>
      </c>
      <c r="EP1" s="40" t="s">
        <v>145</v>
      </c>
      <c r="EQ1" s="40" t="s">
        <v>146</v>
      </c>
      <c r="ER1" s="40" t="s">
        <v>147</v>
      </c>
      <c r="ES1" s="40" t="s">
        <v>148</v>
      </c>
      <c r="ET1" s="40" t="s">
        <v>149</v>
      </c>
      <c r="EU1" s="40" t="s">
        <v>150</v>
      </c>
      <c r="EV1" s="40" t="s">
        <v>151</v>
      </c>
      <c r="EW1" s="40" t="s">
        <v>152</v>
      </c>
      <c r="EX1" s="40" t="s">
        <v>153</v>
      </c>
      <c r="EY1" s="40" t="s">
        <v>154</v>
      </c>
      <c r="EZ1" s="40" t="s">
        <v>155</v>
      </c>
      <c r="FA1" s="40" t="s">
        <v>156</v>
      </c>
      <c r="FB1" s="28" t="s">
        <v>157</v>
      </c>
      <c r="FC1" s="40" t="s">
        <v>158</v>
      </c>
      <c r="FD1" s="40" t="s">
        <v>159</v>
      </c>
      <c r="FE1" s="40" t="s">
        <v>160</v>
      </c>
      <c r="FF1" s="40" t="s">
        <v>161</v>
      </c>
      <c r="FG1" s="40" t="s">
        <v>162</v>
      </c>
      <c r="FH1" s="40" t="s">
        <v>163</v>
      </c>
      <c r="FI1" s="40" t="s">
        <v>164</v>
      </c>
      <c r="FJ1" s="40" t="s">
        <v>165</v>
      </c>
    </row>
    <row r="2" s="1" customFormat="1" ht="36" customHeight="1" spans="1:166">
      <c r="A2" s="1">
        <v>4</v>
      </c>
      <c r="B2" s="1" t="s">
        <v>278</v>
      </c>
      <c r="C2" s="4" t="s">
        <v>279</v>
      </c>
      <c r="D2" s="1" t="s">
        <v>280</v>
      </c>
      <c r="E2" s="1" t="s">
        <v>5683</v>
      </c>
      <c r="F2" s="1" t="s">
        <v>280</v>
      </c>
      <c r="G2" s="1" t="s">
        <v>169</v>
      </c>
      <c r="H2" s="1">
        <v>2</v>
      </c>
      <c r="I2" s="5" t="s">
        <v>170</v>
      </c>
      <c r="J2"/>
      <c r="L2" s="1" t="s">
        <v>281</v>
      </c>
      <c r="M2" s="1">
        <v>1</v>
      </c>
      <c r="P2" s="6" t="s">
        <v>2995</v>
      </c>
      <c r="Q2" s="11" t="s">
        <v>2995</v>
      </c>
      <c r="R2" s="11" t="s">
        <v>2995</v>
      </c>
      <c r="S2" s="12" t="s">
        <v>2994</v>
      </c>
      <c r="T2" s="1" t="s">
        <v>282</v>
      </c>
      <c r="X2" s="1" t="s">
        <v>202</v>
      </c>
      <c r="Y2" s="1" t="s">
        <v>202</v>
      </c>
      <c r="Z2" s="7">
        <v>18144313521</v>
      </c>
      <c r="AA2" s="1" t="s">
        <v>5684</v>
      </c>
      <c r="AB2" s="1">
        <v>0</v>
      </c>
      <c r="AC2" s="1" t="s">
        <v>3011</v>
      </c>
      <c r="AD2" s="1">
        <v>628216</v>
      </c>
      <c r="AE2" s="1" t="s">
        <v>172</v>
      </c>
      <c r="AF2" s="9" t="s">
        <v>173</v>
      </c>
      <c r="AG2" s="1" t="s">
        <v>204</v>
      </c>
      <c r="AH2" s="1" t="s">
        <v>5685</v>
      </c>
      <c r="AJ2" s="1" t="s">
        <v>205</v>
      </c>
      <c r="AK2" s="18">
        <v>40469</v>
      </c>
      <c r="AL2" s="18"/>
      <c r="AM2" s="19"/>
      <c r="AN2" s="5"/>
      <c r="AO2" s="5"/>
      <c r="AP2" s="24" t="s">
        <v>177</v>
      </c>
      <c r="AQ2" s="5"/>
      <c r="AR2" s="5"/>
      <c r="AS2" s="25" t="s">
        <v>177</v>
      </c>
      <c r="AT2" s="5" t="s">
        <v>178</v>
      </c>
      <c r="AU2" s="1" t="s">
        <v>179</v>
      </c>
      <c r="AW2" s="1" t="s">
        <v>180</v>
      </c>
      <c r="AY2" s="5" t="s">
        <v>181</v>
      </c>
      <c r="BA2" s="1">
        <v>0</v>
      </c>
      <c r="BB2" s="1">
        <v>0</v>
      </c>
      <c r="BD2" s="1" t="e">
        <v>#N/A</v>
      </c>
      <c r="BG2" s="1" t="s">
        <v>207</v>
      </c>
      <c r="BH2" s="1" t="s">
        <v>185</v>
      </c>
      <c r="BJ2" s="1" t="s">
        <v>186</v>
      </c>
      <c r="BK2" s="1" t="s">
        <v>3002</v>
      </c>
      <c r="BL2" s="1" t="s">
        <v>208</v>
      </c>
      <c r="BM2" s="1" t="s">
        <v>209</v>
      </c>
      <c r="BT2" s="33">
        <v>1</v>
      </c>
      <c r="BU2" s="34"/>
      <c r="BX2" s="1" t="s">
        <v>188</v>
      </c>
      <c r="BY2" s="1" t="s">
        <v>189</v>
      </c>
      <c r="BZ2" s="1" t="s">
        <v>189</v>
      </c>
      <c r="CA2" s="1" t="s">
        <v>189</v>
      </c>
      <c r="CB2" s="1" t="s">
        <v>189</v>
      </c>
      <c r="CC2" s="1" t="s">
        <v>188</v>
      </c>
      <c r="CD2" s="1" t="s">
        <v>189</v>
      </c>
      <c r="CE2" s="5"/>
      <c r="CF2" s="34"/>
      <c r="DC2" s="1" t="s">
        <v>217</v>
      </c>
      <c r="DD2" s="1" t="s">
        <v>244</v>
      </c>
      <c r="DE2" s="1" t="s">
        <v>211</v>
      </c>
      <c r="DF2" s="1" t="s">
        <v>220</v>
      </c>
      <c r="DG2" s="1" t="s">
        <v>192</v>
      </c>
      <c r="DH2" s="1" t="s">
        <v>268</v>
      </c>
      <c r="DI2" s="1" t="s">
        <v>194</v>
      </c>
      <c r="DJ2" s="1" t="s">
        <v>194</v>
      </c>
      <c r="DK2" s="1" t="s">
        <v>194</v>
      </c>
      <c r="DL2" s="1" t="s">
        <v>194</v>
      </c>
      <c r="DM2" s="1">
        <v>208.35</v>
      </c>
      <c r="DN2" s="41">
        <v>104.18</v>
      </c>
      <c r="DO2" s="41">
        <v>174.53</v>
      </c>
      <c r="DP2" s="41">
        <v>87.27</v>
      </c>
      <c r="DQ2" s="41">
        <v>0</v>
      </c>
      <c r="DR2" s="41">
        <v>0</v>
      </c>
      <c r="DS2" s="41">
        <v>0</v>
      </c>
      <c r="DT2" s="41">
        <v>174.53</v>
      </c>
      <c r="DU2" s="41">
        <v>174.53</v>
      </c>
      <c r="DV2" s="41">
        <v>0</v>
      </c>
      <c r="DW2" s="41">
        <v>0</v>
      </c>
      <c r="DX2" s="41">
        <v>0</v>
      </c>
      <c r="DY2" s="41">
        <v>0</v>
      </c>
      <c r="DZ2" s="41">
        <v>0</v>
      </c>
      <c r="EA2" s="41">
        <v>0</v>
      </c>
      <c r="EB2" s="41">
        <v>0</v>
      </c>
      <c r="EC2" s="41">
        <v>0</v>
      </c>
      <c r="ED2" s="41">
        <v>0</v>
      </c>
      <c r="EE2" s="41">
        <v>174.53</v>
      </c>
      <c r="EF2" s="41">
        <v>33.37</v>
      </c>
      <c r="EG2" s="41">
        <v>104.18</v>
      </c>
      <c r="EH2" s="41">
        <v>174.53</v>
      </c>
      <c r="EI2" s="1">
        <v>2</v>
      </c>
      <c r="EJ2" s="41">
        <v>0</v>
      </c>
      <c r="EK2" s="41">
        <v>0</v>
      </c>
      <c r="EL2" s="41"/>
      <c r="EM2" s="33"/>
      <c r="EN2" s="33"/>
      <c r="EO2" s="43" t="s">
        <v>195</v>
      </c>
      <c r="ES2" s="1">
        <v>2</v>
      </c>
      <c r="ET2" s="1" t="s">
        <v>217</v>
      </c>
      <c r="EU2" s="1">
        <v>0</v>
      </c>
      <c r="EV2" s="1">
        <v>1</v>
      </c>
      <c r="EW2" s="1" t="s">
        <v>1941</v>
      </c>
      <c r="EX2" s="1" t="s">
        <v>217</v>
      </c>
      <c r="EY2" s="1" t="s">
        <v>5686</v>
      </c>
      <c r="EZ2" s="41"/>
      <c r="FA2" s="41"/>
      <c r="FB2" s="5">
        <v>20210526</v>
      </c>
      <c r="FC2" s="41"/>
      <c r="FD2" s="41"/>
      <c r="FE2" s="41"/>
      <c r="FF2" s="41"/>
      <c r="FG2" s="41"/>
      <c r="FH2" s="41"/>
      <c r="FI2" s="41"/>
      <c r="FJ2" s="41"/>
    </row>
    <row r="3" s="1" customFormat="1" ht="36" customHeight="1" spans="1:166">
      <c r="A3" s="1">
        <v>4</v>
      </c>
      <c r="B3" s="1" t="s">
        <v>283</v>
      </c>
      <c r="C3" s="4" t="s">
        <v>279</v>
      </c>
      <c r="D3" s="1" t="s">
        <v>280</v>
      </c>
      <c r="E3" s="1" t="s">
        <v>5683</v>
      </c>
      <c r="F3" s="1" t="s">
        <v>280</v>
      </c>
      <c r="G3" s="1" t="s">
        <v>217</v>
      </c>
      <c r="H3" s="1">
        <v>2</v>
      </c>
      <c r="I3" s="5" t="s">
        <v>170</v>
      </c>
      <c r="L3" s="1" t="s">
        <v>284</v>
      </c>
      <c r="M3" s="1">
        <v>1</v>
      </c>
      <c r="N3" s="7"/>
      <c r="P3" s="8" t="s">
        <v>2994</v>
      </c>
      <c r="Q3" s="11" t="s">
        <v>2995</v>
      </c>
      <c r="R3" s="11" t="s">
        <v>2995</v>
      </c>
      <c r="S3" s="12" t="s">
        <v>2994</v>
      </c>
      <c r="T3" s="1" t="s">
        <v>285</v>
      </c>
      <c r="X3" s="1" t="s">
        <v>169</v>
      </c>
      <c r="Y3" s="1" t="s">
        <v>169</v>
      </c>
      <c r="Z3" s="14">
        <v>18144313521</v>
      </c>
      <c r="AA3" s="1" t="s">
        <v>5687</v>
      </c>
      <c r="AB3" s="1">
        <v>0</v>
      </c>
      <c r="AC3" s="1" t="s">
        <v>3011</v>
      </c>
      <c r="AD3" s="1">
        <v>628216</v>
      </c>
      <c r="AE3" s="1" t="s">
        <v>172</v>
      </c>
      <c r="AF3" s="9" t="s">
        <v>173</v>
      </c>
      <c r="AG3" s="1" t="s">
        <v>204</v>
      </c>
      <c r="AH3" s="1" t="s">
        <v>5688</v>
      </c>
      <c r="AJ3" s="1" t="s">
        <v>205</v>
      </c>
      <c r="AK3" s="18">
        <v>40469</v>
      </c>
      <c r="AL3" s="18"/>
      <c r="AM3" s="19"/>
      <c r="AN3" s="5"/>
      <c r="AO3" s="5"/>
      <c r="AP3" s="24" t="s">
        <v>177</v>
      </c>
      <c r="AQ3" s="5"/>
      <c r="AR3" s="5"/>
      <c r="AS3" s="25" t="s">
        <v>177</v>
      </c>
      <c r="AT3" s="5" t="s">
        <v>178</v>
      </c>
      <c r="AU3" s="1" t="s">
        <v>179</v>
      </c>
      <c r="AW3" s="1" t="s">
        <v>180</v>
      </c>
      <c r="AY3" s="5" t="s">
        <v>181</v>
      </c>
      <c r="BA3" s="1">
        <v>0</v>
      </c>
      <c r="BB3" s="1">
        <v>0</v>
      </c>
      <c r="BD3" s="1" t="e">
        <v>#N/A</v>
      </c>
      <c r="BG3" s="1" t="s">
        <v>207</v>
      </c>
      <c r="BH3" s="1" t="s">
        <v>185</v>
      </c>
      <c r="BJ3" s="1" t="s">
        <v>186</v>
      </c>
      <c r="BK3" s="1" t="s">
        <v>3002</v>
      </c>
      <c r="BL3" s="1" t="s">
        <v>208</v>
      </c>
      <c r="BM3" s="1" t="s">
        <v>209</v>
      </c>
      <c r="BT3" s="33">
        <v>1</v>
      </c>
      <c r="BU3" s="34"/>
      <c r="BX3" s="1" t="s">
        <v>188</v>
      </c>
      <c r="BY3" s="1" t="s">
        <v>189</v>
      </c>
      <c r="BZ3" s="1" t="s">
        <v>189</v>
      </c>
      <c r="CA3" s="1" t="s">
        <v>189</v>
      </c>
      <c r="CB3" s="1" t="s">
        <v>189</v>
      </c>
      <c r="CC3" s="1" t="s">
        <v>188</v>
      </c>
      <c r="CD3" s="1" t="s">
        <v>189</v>
      </c>
      <c r="CE3" s="5"/>
      <c r="CF3" s="34"/>
      <c r="DC3" s="1" t="s">
        <v>217</v>
      </c>
      <c r="DD3" s="1" t="s">
        <v>244</v>
      </c>
      <c r="DE3" s="1" t="s">
        <v>211</v>
      </c>
      <c r="DF3" s="1" t="s">
        <v>220</v>
      </c>
      <c r="DG3" s="1" t="s">
        <v>192</v>
      </c>
      <c r="DH3" s="1" t="s">
        <v>268</v>
      </c>
      <c r="DI3" s="1" t="s">
        <v>194</v>
      </c>
      <c r="DJ3" s="1" t="s">
        <v>194</v>
      </c>
      <c r="DK3" s="1" t="s">
        <v>194</v>
      </c>
      <c r="DL3" s="1" t="s">
        <v>194</v>
      </c>
      <c r="DM3" s="1">
        <v>208.35</v>
      </c>
      <c r="DN3" s="41">
        <v>104.18</v>
      </c>
      <c r="DO3" s="41">
        <v>174.53</v>
      </c>
      <c r="DP3" s="41">
        <v>87.27</v>
      </c>
      <c r="DQ3" s="41">
        <v>0</v>
      </c>
      <c r="DR3" s="41">
        <v>0</v>
      </c>
      <c r="DS3" s="41">
        <v>0</v>
      </c>
      <c r="DT3" s="41">
        <v>174.53</v>
      </c>
      <c r="DU3" s="41">
        <v>174.53</v>
      </c>
      <c r="DV3" s="41">
        <v>0</v>
      </c>
      <c r="DW3" s="41">
        <v>0</v>
      </c>
      <c r="DX3" s="41">
        <v>0</v>
      </c>
      <c r="DY3" s="41">
        <v>0</v>
      </c>
      <c r="DZ3" s="41">
        <v>0</v>
      </c>
      <c r="EA3" s="41">
        <v>0</v>
      </c>
      <c r="EB3" s="41">
        <v>0</v>
      </c>
      <c r="EC3" s="41">
        <v>0</v>
      </c>
      <c r="ED3" s="41">
        <v>0</v>
      </c>
      <c r="EE3" s="41">
        <v>174.53</v>
      </c>
      <c r="EF3" s="41">
        <v>33.37</v>
      </c>
      <c r="EG3" s="41">
        <v>90</v>
      </c>
      <c r="EH3" s="41">
        <v>150.774620848531</v>
      </c>
      <c r="EI3" s="1">
        <v>2</v>
      </c>
      <c r="EJ3" s="41">
        <v>14.18</v>
      </c>
      <c r="EK3" s="41">
        <v>23.7553791514686</v>
      </c>
      <c r="EL3" s="41"/>
      <c r="EM3" s="33"/>
      <c r="EN3" s="33"/>
      <c r="EO3" s="43" t="s">
        <v>195</v>
      </c>
      <c r="ES3" s="1">
        <v>2</v>
      </c>
      <c r="ET3" s="1" t="s">
        <v>217</v>
      </c>
      <c r="EU3" s="1">
        <v>0</v>
      </c>
      <c r="EV3" s="1">
        <v>1</v>
      </c>
      <c r="EW3" s="1" t="s">
        <v>1941</v>
      </c>
      <c r="EX3" s="1" t="s">
        <v>217</v>
      </c>
      <c r="EY3" s="1" t="s">
        <v>5686</v>
      </c>
      <c r="EZ3" s="41"/>
      <c r="FA3" s="41"/>
      <c r="FB3" s="5">
        <v>20210526</v>
      </c>
      <c r="FC3" s="41"/>
      <c r="FD3" s="41"/>
      <c r="FE3" s="41"/>
      <c r="FF3" s="41"/>
      <c r="FG3" s="41"/>
      <c r="FH3" s="41"/>
      <c r="FI3" s="41"/>
      <c r="FJ3" s="41"/>
    </row>
    <row r="4" s="1" customFormat="1" ht="36" customHeight="1" spans="1:166">
      <c r="A4" s="1">
        <v>4</v>
      </c>
      <c r="B4" s="1" t="s">
        <v>346</v>
      </c>
      <c r="C4" s="3" t="s">
        <v>347</v>
      </c>
      <c r="D4" s="1" t="s">
        <v>348</v>
      </c>
      <c r="E4" s="1" t="s">
        <v>5689</v>
      </c>
      <c r="F4" s="1" t="s">
        <v>348</v>
      </c>
      <c r="G4" s="1" t="s">
        <v>169</v>
      </c>
      <c r="H4" s="1">
        <v>2</v>
      </c>
      <c r="I4" s="5" t="s">
        <v>170</v>
      </c>
      <c r="J4" s="9"/>
      <c r="L4" s="1" t="s">
        <v>349</v>
      </c>
      <c r="M4" s="1">
        <v>1</v>
      </c>
      <c r="P4" s="8" t="s">
        <v>2994</v>
      </c>
      <c r="Q4" s="11" t="s">
        <v>2995</v>
      </c>
      <c r="R4" s="11" t="s">
        <v>2995</v>
      </c>
      <c r="S4" s="12" t="s">
        <v>2994</v>
      </c>
      <c r="T4" s="1" t="s">
        <v>350</v>
      </c>
      <c r="X4" s="1" t="s">
        <v>169</v>
      </c>
      <c r="Y4" s="1" t="s">
        <v>169</v>
      </c>
      <c r="Z4" s="1" t="s">
        <v>351</v>
      </c>
      <c r="AA4" s="1" t="s">
        <v>5690</v>
      </c>
      <c r="AB4" s="1">
        <v>0</v>
      </c>
      <c r="AC4" s="1" t="s">
        <v>3011</v>
      </c>
      <c r="AD4" s="1">
        <v>628216</v>
      </c>
      <c r="AE4" s="1" t="s">
        <v>172</v>
      </c>
      <c r="AF4" s="1" t="s">
        <v>173</v>
      </c>
      <c r="AG4" s="1" t="s">
        <v>204</v>
      </c>
      <c r="AH4" s="1" t="s">
        <v>5691</v>
      </c>
      <c r="AJ4" s="1" t="s">
        <v>205</v>
      </c>
      <c r="AK4" s="5" t="s">
        <v>352</v>
      </c>
      <c r="AL4" s="5"/>
      <c r="AM4" s="9"/>
      <c r="AN4" s="5"/>
      <c r="AO4" s="5"/>
      <c r="AP4" s="24" t="s">
        <v>177</v>
      </c>
      <c r="AQ4" s="9"/>
      <c r="AR4" s="5"/>
      <c r="AS4" s="25" t="s">
        <v>177</v>
      </c>
      <c r="AT4" s="5" t="s">
        <v>178</v>
      </c>
      <c r="AU4" s="1" t="s">
        <v>179</v>
      </c>
      <c r="AW4" s="1" t="s">
        <v>180</v>
      </c>
      <c r="AY4" s="5" t="s">
        <v>181</v>
      </c>
      <c r="BA4" s="1">
        <v>0</v>
      </c>
      <c r="BB4" s="1">
        <v>0</v>
      </c>
      <c r="BD4" s="1" t="e">
        <v>#N/A</v>
      </c>
      <c r="BG4" s="1" t="s">
        <v>207</v>
      </c>
      <c r="BH4" s="1" t="s">
        <v>185</v>
      </c>
      <c r="BJ4" s="1" t="s">
        <v>186</v>
      </c>
      <c r="BK4" s="1" t="s">
        <v>3002</v>
      </c>
      <c r="BL4" s="1" t="s">
        <v>208</v>
      </c>
      <c r="BM4" s="1" t="s">
        <v>209</v>
      </c>
      <c r="BT4" s="33">
        <v>1</v>
      </c>
      <c r="BU4" s="34"/>
      <c r="BX4" s="1" t="s">
        <v>188</v>
      </c>
      <c r="BY4" s="1" t="s">
        <v>189</v>
      </c>
      <c r="BZ4" s="1" t="s">
        <v>189</v>
      </c>
      <c r="CA4" s="1" t="s">
        <v>189</v>
      </c>
      <c r="CB4" s="1" t="s">
        <v>189</v>
      </c>
      <c r="CC4" s="1" t="s">
        <v>188</v>
      </c>
      <c r="CD4" s="1" t="s">
        <v>189</v>
      </c>
      <c r="CE4" s="5"/>
      <c r="CF4" s="34"/>
      <c r="DC4" s="1" t="s">
        <v>169</v>
      </c>
      <c r="DD4" s="1" t="s">
        <v>210</v>
      </c>
      <c r="DE4" s="1" t="s">
        <v>211</v>
      </c>
      <c r="DF4" s="1" t="s">
        <v>211</v>
      </c>
      <c r="DG4" s="1" t="s">
        <v>193</v>
      </c>
      <c r="DH4" s="1" t="s">
        <v>193</v>
      </c>
      <c r="DI4" s="1" t="s">
        <v>194</v>
      </c>
      <c r="DJ4" s="1" t="s">
        <v>194</v>
      </c>
      <c r="DK4" s="1" t="s">
        <v>194</v>
      </c>
      <c r="DL4" s="1" t="s">
        <v>194</v>
      </c>
      <c r="DM4" s="1">
        <v>248.09</v>
      </c>
      <c r="DN4" s="41">
        <v>124.05</v>
      </c>
      <c r="DO4" s="41">
        <v>189.85</v>
      </c>
      <c r="DP4" s="41">
        <v>94.93</v>
      </c>
      <c r="DQ4" s="41">
        <v>0</v>
      </c>
      <c r="DR4" s="41">
        <v>0</v>
      </c>
      <c r="DS4" s="41">
        <v>0</v>
      </c>
      <c r="DT4" s="41">
        <v>189.85</v>
      </c>
      <c r="DU4" s="41">
        <v>0</v>
      </c>
      <c r="DV4" s="41">
        <v>0</v>
      </c>
      <c r="DW4" s="41">
        <v>0</v>
      </c>
      <c r="DX4" s="41">
        <v>0</v>
      </c>
      <c r="DY4" s="41">
        <v>0</v>
      </c>
      <c r="DZ4" s="41">
        <v>0</v>
      </c>
      <c r="EA4" s="41">
        <v>0</v>
      </c>
      <c r="EB4" s="41">
        <v>0</v>
      </c>
      <c r="EC4" s="41">
        <v>0</v>
      </c>
      <c r="ED4" s="41">
        <v>0</v>
      </c>
      <c r="EE4" s="41">
        <v>94.93</v>
      </c>
      <c r="EF4" s="41" t="s">
        <v>195</v>
      </c>
      <c r="EG4" s="41">
        <v>90</v>
      </c>
      <c r="EH4" s="41">
        <v>68.8730350665055</v>
      </c>
      <c r="EI4" s="1">
        <v>1</v>
      </c>
      <c r="EJ4" s="41">
        <v>34.05</v>
      </c>
      <c r="EK4" s="41">
        <v>26.0569649334946</v>
      </c>
      <c r="EL4" s="41"/>
      <c r="EM4" s="33" t="s">
        <v>353</v>
      </c>
      <c r="EN4" s="33"/>
      <c r="EO4" s="43" t="s">
        <v>5692</v>
      </c>
      <c r="ES4" s="1">
        <v>1</v>
      </c>
      <c r="ET4" s="1" t="s">
        <v>169</v>
      </c>
      <c r="EU4" s="1">
        <v>0</v>
      </c>
      <c r="EV4" s="1">
        <v>1</v>
      </c>
      <c r="EW4" s="1" t="s">
        <v>1929</v>
      </c>
      <c r="EX4" s="1" t="s">
        <v>169</v>
      </c>
      <c r="EY4" s="1" t="s">
        <v>3007</v>
      </c>
      <c r="EZ4" s="41"/>
      <c r="FA4" s="41"/>
      <c r="FB4" s="5">
        <v>20210526</v>
      </c>
      <c r="FC4" s="41"/>
      <c r="FD4" s="41"/>
      <c r="FE4" s="41"/>
      <c r="FF4" s="41"/>
      <c r="FG4" s="41"/>
      <c r="FH4" s="41"/>
      <c r="FI4" s="41"/>
      <c r="FJ4" s="41"/>
    </row>
    <row r="5" s="1" customFormat="1" ht="36" customHeight="1" spans="1:166">
      <c r="A5" s="1">
        <v>4</v>
      </c>
      <c r="B5" s="1" t="s">
        <v>354</v>
      </c>
      <c r="C5" s="3" t="s">
        <v>355</v>
      </c>
      <c r="D5" s="1" t="s">
        <v>348</v>
      </c>
      <c r="E5" s="1" t="s">
        <v>5689</v>
      </c>
      <c r="F5" s="1" t="s">
        <v>348</v>
      </c>
      <c r="G5" s="1">
        <v>2</v>
      </c>
      <c r="H5" s="1">
        <v>2</v>
      </c>
      <c r="I5" s="5" t="s">
        <v>170</v>
      </c>
      <c r="L5" s="1" t="s">
        <v>356</v>
      </c>
      <c r="M5" s="1">
        <v>1</v>
      </c>
      <c r="P5" s="6" t="s">
        <v>2994</v>
      </c>
      <c r="Q5" s="11" t="s">
        <v>2995</v>
      </c>
      <c r="R5" s="11" t="s">
        <v>2995</v>
      </c>
      <c r="S5" s="12" t="s">
        <v>2994</v>
      </c>
      <c r="T5" s="1" t="s">
        <v>357</v>
      </c>
      <c r="X5" s="1" t="s">
        <v>202</v>
      </c>
      <c r="Y5" s="1" t="s">
        <v>202</v>
      </c>
      <c r="Z5" s="15" t="s">
        <v>358</v>
      </c>
      <c r="AA5" s="15" t="s">
        <v>5690</v>
      </c>
      <c r="AB5" s="1">
        <v>0</v>
      </c>
      <c r="AC5" s="1" t="s">
        <v>3011</v>
      </c>
      <c r="AD5" s="1">
        <v>628216</v>
      </c>
      <c r="AE5" s="1" t="s">
        <v>172</v>
      </c>
      <c r="AF5" s="1" t="s">
        <v>173</v>
      </c>
      <c r="AG5" s="1" t="s">
        <v>204</v>
      </c>
      <c r="AH5" s="1" t="s">
        <v>5693</v>
      </c>
      <c r="AJ5" s="1" t="s">
        <v>205</v>
      </c>
      <c r="AK5" s="5" t="s">
        <v>359</v>
      </c>
      <c r="AL5" s="5"/>
      <c r="AM5" s="5"/>
      <c r="AN5" s="5"/>
      <c r="AO5" s="5"/>
      <c r="AP5" s="24" t="s">
        <v>177</v>
      </c>
      <c r="AQ5" s="5"/>
      <c r="AR5" s="5"/>
      <c r="AS5" s="25" t="s">
        <v>177</v>
      </c>
      <c r="AT5" s="5" t="s">
        <v>178</v>
      </c>
      <c r="AU5" s="1" t="s">
        <v>179</v>
      </c>
      <c r="AW5" s="1" t="s">
        <v>180</v>
      </c>
      <c r="AY5" s="5" t="s">
        <v>181</v>
      </c>
      <c r="BA5" s="1">
        <v>0</v>
      </c>
      <c r="BB5" s="1">
        <v>0</v>
      </c>
      <c r="BD5" s="1" t="e">
        <v>#N/A</v>
      </c>
      <c r="BG5" s="1" t="s">
        <v>207</v>
      </c>
      <c r="BH5" s="1" t="s">
        <v>185</v>
      </c>
      <c r="BJ5" s="1" t="s">
        <v>186</v>
      </c>
      <c r="BK5" s="1" t="s">
        <v>3002</v>
      </c>
      <c r="BL5" s="1" t="s">
        <v>208</v>
      </c>
      <c r="BM5" s="1" t="s">
        <v>209</v>
      </c>
      <c r="BT5" s="33">
        <v>1</v>
      </c>
      <c r="BU5" s="34"/>
      <c r="BX5" s="1" t="s">
        <v>188</v>
      </c>
      <c r="BY5" s="1" t="s">
        <v>189</v>
      </c>
      <c r="BZ5" s="1" t="s">
        <v>189</v>
      </c>
      <c r="CA5" s="1" t="s">
        <v>189</v>
      </c>
      <c r="CB5" s="1" t="s">
        <v>189</v>
      </c>
      <c r="CC5" s="1" t="s">
        <v>188</v>
      </c>
      <c r="CD5" s="1" t="s">
        <v>189</v>
      </c>
      <c r="CE5" s="5"/>
      <c r="CF5" s="34"/>
      <c r="DC5" s="1" t="s">
        <v>169</v>
      </c>
      <c r="DD5" s="1" t="s">
        <v>210</v>
      </c>
      <c r="DE5" s="1" t="s">
        <v>211</v>
      </c>
      <c r="DF5" s="1" t="s">
        <v>211</v>
      </c>
      <c r="DG5" s="1" t="s">
        <v>193</v>
      </c>
      <c r="DH5" s="1" t="s">
        <v>193</v>
      </c>
      <c r="DI5" s="1" t="s">
        <v>194</v>
      </c>
      <c r="DJ5" s="1" t="s">
        <v>194</v>
      </c>
      <c r="DK5" s="1" t="s">
        <v>194</v>
      </c>
      <c r="DL5" s="1" t="s">
        <v>194</v>
      </c>
      <c r="DM5" s="1">
        <v>248.09</v>
      </c>
      <c r="DN5" s="41">
        <v>124.05</v>
      </c>
      <c r="DO5" s="41">
        <v>189.85</v>
      </c>
      <c r="DP5" s="41">
        <v>94.93</v>
      </c>
      <c r="DQ5" s="41">
        <v>0</v>
      </c>
      <c r="DR5" s="41">
        <v>0</v>
      </c>
      <c r="DS5" s="41">
        <v>0</v>
      </c>
      <c r="DT5" s="41">
        <v>189.85</v>
      </c>
      <c r="DU5" s="41">
        <v>0</v>
      </c>
      <c r="DV5" s="41">
        <v>0</v>
      </c>
      <c r="DW5" s="41">
        <v>0</v>
      </c>
      <c r="DX5" s="41">
        <v>0</v>
      </c>
      <c r="DY5" s="41">
        <v>0</v>
      </c>
      <c r="DZ5" s="41">
        <v>0</v>
      </c>
      <c r="EA5" s="41">
        <v>0</v>
      </c>
      <c r="EB5" s="41">
        <v>0</v>
      </c>
      <c r="EC5" s="41">
        <v>0</v>
      </c>
      <c r="ED5" s="41">
        <v>0</v>
      </c>
      <c r="EE5" s="41">
        <v>94.93</v>
      </c>
      <c r="EF5" s="41" t="s">
        <v>195</v>
      </c>
      <c r="EG5" s="41">
        <v>120</v>
      </c>
      <c r="EH5" s="41">
        <v>91.8307134220073</v>
      </c>
      <c r="EI5" s="1">
        <v>1</v>
      </c>
      <c r="EJ5" s="41">
        <v>4.05</v>
      </c>
      <c r="EK5" s="41">
        <v>3.09928657799274</v>
      </c>
      <c r="EL5" s="41"/>
      <c r="EM5" s="33" t="s">
        <v>353</v>
      </c>
      <c r="EN5" s="33"/>
      <c r="EO5" s="43" t="s">
        <v>5692</v>
      </c>
      <c r="ES5" s="1">
        <v>1</v>
      </c>
      <c r="ET5" s="1" t="s">
        <v>169</v>
      </c>
      <c r="EU5" s="1">
        <v>0</v>
      </c>
      <c r="EV5" s="1">
        <v>1</v>
      </c>
      <c r="EW5" s="1" t="s">
        <v>1929</v>
      </c>
      <c r="EX5" s="1" t="s">
        <v>169</v>
      </c>
      <c r="EY5" s="1" t="s">
        <v>3007</v>
      </c>
      <c r="EZ5" s="41"/>
      <c r="FA5" s="41"/>
      <c r="FB5" s="5">
        <v>20210526</v>
      </c>
      <c r="FC5" s="41"/>
      <c r="FD5" s="41"/>
      <c r="FE5" s="41"/>
      <c r="FF5" s="41"/>
      <c r="FG5" s="41"/>
      <c r="FH5" s="41"/>
      <c r="FI5" s="41"/>
      <c r="FJ5" s="41"/>
    </row>
    <row r="6" s="1" customFormat="1" ht="36" customHeight="1" spans="1:166">
      <c r="A6" s="1">
        <v>4</v>
      </c>
      <c r="B6" s="1" t="s">
        <v>374</v>
      </c>
      <c r="C6" s="3" t="s">
        <v>375</v>
      </c>
      <c r="D6" s="1" t="s">
        <v>376</v>
      </c>
      <c r="E6" s="1" t="s">
        <v>5694</v>
      </c>
      <c r="F6" s="1" t="s">
        <v>376</v>
      </c>
      <c r="G6" s="1" t="s">
        <v>169</v>
      </c>
      <c r="H6" s="1">
        <v>3</v>
      </c>
      <c r="I6" s="5" t="s">
        <v>170</v>
      </c>
      <c r="L6" s="1" t="s">
        <v>377</v>
      </c>
      <c r="M6" s="1">
        <v>1</v>
      </c>
      <c r="P6" s="6" t="s">
        <v>2994</v>
      </c>
      <c r="Q6" s="11" t="s">
        <v>2995</v>
      </c>
      <c r="R6" s="11" t="s">
        <v>2995</v>
      </c>
      <c r="S6" s="12" t="s">
        <v>2994</v>
      </c>
      <c r="T6" s="1" t="s">
        <v>378</v>
      </c>
      <c r="X6" s="1" t="s">
        <v>233</v>
      </c>
      <c r="Y6" s="1" t="s">
        <v>233</v>
      </c>
      <c r="Z6" s="1" t="s">
        <v>379</v>
      </c>
      <c r="AA6" s="15" t="s">
        <v>5695</v>
      </c>
      <c r="AB6" s="1">
        <v>0</v>
      </c>
      <c r="AC6" s="1" t="s">
        <v>3011</v>
      </c>
      <c r="AD6" s="1">
        <v>628216</v>
      </c>
      <c r="AE6" s="1" t="s">
        <v>172</v>
      </c>
      <c r="AF6" s="1" t="s">
        <v>173</v>
      </c>
      <c r="AG6" s="1" t="s">
        <v>204</v>
      </c>
      <c r="AH6" s="1" t="s">
        <v>5696</v>
      </c>
      <c r="AJ6" s="1" t="s">
        <v>205</v>
      </c>
      <c r="AK6" s="5" t="s">
        <v>380</v>
      </c>
      <c r="AL6" s="5"/>
      <c r="AM6" s="5"/>
      <c r="AN6" s="5"/>
      <c r="AO6" s="5"/>
      <c r="AP6" s="24" t="s">
        <v>177</v>
      </c>
      <c r="AQ6" s="5"/>
      <c r="AR6" s="5"/>
      <c r="AS6" s="25" t="s">
        <v>177</v>
      </c>
      <c r="AT6" s="5" t="s">
        <v>178</v>
      </c>
      <c r="AU6" s="1" t="s">
        <v>179</v>
      </c>
      <c r="AW6" s="1" t="s">
        <v>180</v>
      </c>
      <c r="AY6" s="5" t="s">
        <v>181</v>
      </c>
      <c r="BA6" s="1">
        <v>0</v>
      </c>
      <c r="BB6" s="1">
        <v>0</v>
      </c>
      <c r="BD6" s="1" t="e">
        <v>#N/A</v>
      </c>
      <c r="BG6" s="1" t="s">
        <v>207</v>
      </c>
      <c r="BH6" s="1" t="s">
        <v>185</v>
      </c>
      <c r="BJ6" s="1" t="s">
        <v>186</v>
      </c>
      <c r="BK6" s="1" t="s">
        <v>3002</v>
      </c>
      <c r="BL6" s="1" t="s">
        <v>208</v>
      </c>
      <c r="BM6" s="1" t="s">
        <v>209</v>
      </c>
      <c r="BT6" s="33">
        <v>1</v>
      </c>
      <c r="BU6" s="34"/>
      <c r="BX6" s="1" t="s">
        <v>188</v>
      </c>
      <c r="BY6" s="1" t="s">
        <v>189</v>
      </c>
      <c r="BZ6" s="1" t="s">
        <v>189</v>
      </c>
      <c r="CA6" s="1" t="s">
        <v>189</v>
      </c>
      <c r="CB6" s="1" t="s">
        <v>189</v>
      </c>
      <c r="CC6" s="1" t="s">
        <v>188</v>
      </c>
      <c r="CD6" s="1" t="s">
        <v>189</v>
      </c>
      <c r="CE6" s="5"/>
      <c r="CF6" s="9"/>
      <c r="DC6" s="1" t="s">
        <v>169</v>
      </c>
      <c r="DD6" s="1" t="s">
        <v>210</v>
      </c>
      <c r="DE6" s="1" t="s">
        <v>211</v>
      </c>
      <c r="DF6" s="1" t="s">
        <v>220</v>
      </c>
      <c r="DG6" s="1" t="s">
        <v>220</v>
      </c>
      <c r="DH6" s="1" t="s">
        <v>220</v>
      </c>
      <c r="DI6" s="1" t="s">
        <v>194</v>
      </c>
      <c r="DJ6" s="1" t="s">
        <v>194</v>
      </c>
      <c r="DK6" s="1" t="s">
        <v>194</v>
      </c>
      <c r="DL6" s="1" t="s">
        <v>194</v>
      </c>
      <c r="DM6" s="1">
        <v>421.7</v>
      </c>
      <c r="DN6" s="41">
        <v>140.57</v>
      </c>
      <c r="DO6" s="41">
        <v>334.61</v>
      </c>
      <c r="DP6" s="41">
        <v>111.54</v>
      </c>
      <c r="DQ6" s="41">
        <v>0</v>
      </c>
      <c r="DR6" s="41">
        <v>0</v>
      </c>
      <c r="DS6" s="41">
        <v>0</v>
      </c>
      <c r="DT6" s="41">
        <v>334.61</v>
      </c>
      <c r="DU6" s="41">
        <v>0</v>
      </c>
      <c r="DV6" s="41">
        <v>0</v>
      </c>
      <c r="DW6" s="41">
        <v>0</v>
      </c>
      <c r="DX6" s="41">
        <v>0</v>
      </c>
      <c r="DY6" s="41">
        <v>0</v>
      </c>
      <c r="DZ6" s="41">
        <v>0</v>
      </c>
      <c r="EA6" s="41">
        <v>0</v>
      </c>
      <c r="EB6" s="41">
        <v>0</v>
      </c>
      <c r="EC6" s="41">
        <v>0</v>
      </c>
      <c r="ED6" s="41">
        <v>0</v>
      </c>
      <c r="EE6" s="41">
        <v>111.54</v>
      </c>
      <c r="EF6" s="41" t="s">
        <v>195</v>
      </c>
      <c r="EG6" s="41">
        <v>90</v>
      </c>
      <c r="EH6" s="41">
        <v>71.4135306253112</v>
      </c>
      <c r="EI6" s="1">
        <v>1</v>
      </c>
      <c r="EJ6" s="41">
        <v>50.57</v>
      </c>
      <c r="EK6" s="41">
        <v>40.1264693746888</v>
      </c>
      <c r="EL6" s="41"/>
      <c r="EM6" s="33" t="s">
        <v>381</v>
      </c>
      <c r="EN6" s="33"/>
      <c r="EO6" s="43" t="s">
        <v>5697</v>
      </c>
      <c r="ES6" s="1">
        <v>1</v>
      </c>
      <c r="ET6" s="1" t="s">
        <v>169</v>
      </c>
      <c r="EU6" s="1">
        <v>0</v>
      </c>
      <c r="EV6" s="1">
        <v>1</v>
      </c>
      <c r="EW6" s="1" t="s">
        <v>1929</v>
      </c>
      <c r="EX6" s="1" t="s">
        <v>169</v>
      </c>
      <c r="EY6" s="1" t="s">
        <v>3007</v>
      </c>
      <c r="EZ6" s="41"/>
      <c r="FA6" s="41"/>
      <c r="FB6" s="5">
        <v>20210526</v>
      </c>
      <c r="FC6" s="41"/>
      <c r="FD6" s="41"/>
      <c r="FE6" s="41"/>
      <c r="FF6" s="41"/>
      <c r="FG6" s="41"/>
      <c r="FH6" s="41"/>
      <c r="FI6" s="41"/>
      <c r="FJ6" s="41"/>
    </row>
    <row r="7" s="1" customFormat="1" ht="36" customHeight="1" spans="1:166">
      <c r="A7" s="1">
        <v>4</v>
      </c>
      <c r="B7" s="1" t="s">
        <v>382</v>
      </c>
      <c r="C7" s="3" t="s">
        <v>383</v>
      </c>
      <c r="D7" s="1" t="s">
        <v>376</v>
      </c>
      <c r="E7" s="1" t="s">
        <v>5694</v>
      </c>
      <c r="F7" s="1" t="s">
        <v>376</v>
      </c>
      <c r="G7" s="1">
        <v>2</v>
      </c>
      <c r="H7" s="1">
        <v>3</v>
      </c>
      <c r="I7" s="5" t="s">
        <v>170</v>
      </c>
      <c r="L7" s="1" t="s">
        <v>384</v>
      </c>
      <c r="M7" s="1">
        <v>1</v>
      </c>
      <c r="P7" s="8" t="s">
        <v>2994</v>
      </c>
      <c r="Q7" s="11" t="s">
        <v>2995</v>
      </c>
      <c r="R7" s="11" t="s">
        <v>2995</v>
      </c>
      <c r="S7" s="12" t="s">
        <v>2994</v>
      </c>
      <c r="T7" s="1" t="s">
        <v>385</v>
      </c>
      <c r="X7" s="1" t="s">
        <v>169</v>
      </c>
      <c r="Y7" s="1" t="s">
        <v>169</v>
      </c>
      <c r="Z7" s="1" t="s">
        <v>386</v>
      </c>
      <c r="AA7" s="1" t="s">
        <v>387</v>
      </c>
      <c r="AB7" s="1">
        <v>0</v>
      </c>
      <c r="AC7" s="1" t="s">
        <v>3011</v>
      </c>
      <c r="AD7" s="1">
        <v>628216</v>
      </c>
      <c r="AE7" s="1" t="s">
        <v>172</v>
      </c>
      <c r="AF7" s="1" t="s">
        <v>173</v>
      </c>
      <c r="AG7" s="1" t="s">
        <v>204</v>
      </c>
      <c r="AH7" s="1" t="s">
        <v>5698</v>
      </c>
      <c r="AJ7" s="1" t="s">
        <v>205</v>
      </c>
      <c r="AK7" s="5" t="s">
        <v>388</v>
      </c>
      <c r="AL7" s="5"/>
      <c r="AM7" s="5"/>
      <c r="AN7" s="5"/>
      <c r="AO7" s="5"/>
      <c r="AP7" s="24" t="s">
        <v>177</v>
      </c>
      <c r="AQ7" s="5"/>
      <c r="AR7" s="5"/>
      <c r="AS7" s="25" t="s">
        <v>177</v>
      </c>
      <c r="AT7" s="5" t="s">
        <v>178</v>
      </c>
      <c r="AU7" s="1" t="s">
        <v>179</v>
      </c>
      <c r="AW7" s="1" t="s">
        <v>180</v>
      </c>
      <c r="AY7" s="5" t="s">
        <v>181</v>
      </c>
      <c r="BA7" s="1">
        <v>0</v>
      </c>
      <c r="BB7" s="1">
        <v>0</v>
      </c>
      <c r="BD7" s="1" t="e">
        <v>#N/A</v>
      </c>
      <c r="BG7" s="1" t="s">
        <v>207</v>
      </c>
      <c r="BH7" s="1" t="s">
        <v>185</v>
      </c>
      <c r="BJ7" s="1" t="s">
        <v>186</v>
      </c>
      <c r="BK7" s="1" t="s">
        <v>3002</v>
      </c>
      <c r="BL7" s="1" t="s">
        <v>208</v>
      </c>
      <c r="BM7" s="1" t="s">
        <v>209</v>
      </c>
      <c r="BT7" s="33">
        <v>1</v>
      </c>
      <c r="BU7" s="34"/>
      <c r="BX7" s="1" t="s">
        <v>188</v>
      </c>
      <c r="BY7" s="1" t="s">
        <v>189</v>
      </c>
      <c r="BZ7" s="1" t="s">
        <v>189</v>
      </c>
      <c r="CA7" s="1" t="s">
        <v>189</v>
      </c>
      <c r="CB7" s="1" t="s">
        <v>189</v>
      </c>
      <c r="CC7" s="1" t="s">
        <v>188</v>
      </c>
      <c r="CD7" s="1" t="s">
        <v>189</v>
      </c>
      <c r="CE7" s="5"/>
      <c r="CF7" s="34"/>
      <c r="DC7" s="1" t="s">
        <v>169</v>
      </c>
      <c r="DD7" s="1" t="s">
        <v>210</v>
      </c>
      <c r="DE7" s="1" t="s">
        <v>211</v>
      </c>
      <c r="DF7" s="1" t="s">
        <v>220</v>
      </c>
      <c r="DG7" s="1" t="s">
        <v>220</v>
      </c>
      <c r="DH7" s="1" t="s">
        <v>220</v>
      </c>
      <c r="DI7" s="1" t="s">
        <v>194</v>
      </c>
      <c r="DJ7" s="1" t="s">
        <v>194</v>
      </c>
      <c r="DK7" s="1" t="s">
        <v>194</v>
      </c>
      <c r="DL7" s="1" t="s">
        <v>194</v>
      </c>
      <c r="DM7" s="1">
        <v>421.7</v>
      </c>
      <c r="DN7" s="41">
        <v>140.57</v>
      </c>
      <c r="DO7" s="41">
        <v>334.61</v>
      </c>
      <c r="DP7" s="41">
        <v>111.54</v>
      </c>
      <c r="DQ7" s="41">
        <v>0</v>
      </c>
      <c r="DR7" s="41">
        <v>0</v>
      </c>
      <c r="DS7" s="41">
        <v>0</v>
      </c>
      <c r="DT7" s="41">
        <v>334.61</v>
      </c>
      <c r="DU7" s="41">
        <v>0</v>
      </c>
      <c r="DV7" s="41">
        <v>0</v>
      </c>
      <c r="DW7" s="41">
        <v>0</v>
      </c>
      <c r="DX7" s="41">
        <v>0</v>
      </c>
      <c r="DY7" s="41">
        <v>0</v>
      </c>
      <c r="DZ7" s="41">
        <v>0</v>
      </c>
      <c r="EA7" s="41">
        <v>0</v>
      </c>
      <c r="EB7" s="41">
        <v>0</v>
      </c>
      <c r="EC7" s="41">
        <v>0</v>
      </c>
      <c r="ED7" s="41">
        <v>0</v>
      </c>
      <c r="EE7" s="41">
        <v>111.54</v>
      </c>
      <c r="EF7" s="41" t="s">
        <v>195</v>
      </c>
      <c r="EG7" s="41">
        <v>90</v>
      </c>
      <c r="EH7" s="41">
        <v>71.4135306253112</v>
      </c>
      <c r="EI7" s="1">
        <v>1</v>
      </c>
      <c r="EJ7" s="41">
        <v>50.57</v>
      </c>
      <c r="EK7" s="41">
        <v>40.1264693746888</v>
      </c>
      <c r="EL7" s="41"/>
      <c r="EM7" s="33" t="s">
        <v>381</v>
      </c>
      <c r="EN7" s="33"/>
      <c r="EO7" s="43" t="s">
        <v>5697</v>
      </c>
      <c r="ES7" s="1">
        <v>1</v>
      </c>
      <c r="ET7" s="1" t="s">
        <v>169</v>
      </c>
      <c r="EU7" s="1">
        <v>0</v>
      </c>
      <c r="EV7" s="1">
        <v>1</v>
      </c>
      <c r="EW7" s="1" t="s">
        <v>1929</v>
      </c>
      <c r="EX7" s="1" t="s">
        <v>169</v>
      </c>
      <c r="EY7" s="1" t="s">
        <v>3007</v>
      </c>
      <c r="EZ7" s="41"/>
      <c r="FA7" s="41"/>
      <c r="FB7" s="5">
        <v>20210526</v>
      </c>
      <c r="FC7" s="41"/>
      <c r="FD7" s="41"/>
      <c r="FE7" s="41"/>
      <c r="FF7" s="41"/>
      <c r="FG7" s="41"/>
      <c r="FH7" s="41"/>
      <c r="FI7" s="41"/>
      <c r="FJ7" s="41"/>
    </row>
    <row r="8" s="1" customFormat="1" ht="36" customHeight="1" spans="1:166">
      <c r="A8" s="1">
        <v>4</v>
      </c>
      <c r="B8" s="1" t="s">
        <v>389</v>
      </c>
      <c r="C8" s="3" t="s">
        <v>390</v>
      </c>
      <c r="D8" s="1" t="s">
        <v>376</v>
      </c>
      <c r="E8" s="1" t="s">
        <v>5694</v>
      </c>
      <c r="F8" s="1" t="s">
        <v>376</v>
      </c>
      <c r="G8" s="1">
        <v>3</v>
      </c>
      <c r="H8" s="1">
        <v>3</v>
      </c>
      <c r="I8" s="5" t="s">
        <v>170</v>
      </c>
      <c r="L8" s="1" t="s">
        <v>391</v>
      </c>
      <c r="M8" s="1">
        <v>1</v>
      </c>
      <c r="P8" s="6" t="s">
        <v>2994</v>
      </c>
      <c r="Q8" s="11" t="s">
        <v>2995</v>
      </c>
      <c r="R8" s="11" t="s">
        <v>2995</v>
      </c>
      <c r="S8" s="12" t="s">
        <v>2994</v>
      </c>
      <c r="T8" s="1" t="s">
        <v>392</v>
      </c>
      <c r="X8" s="1" t="s">
        <v>217</v>
      </c>
      <c r="Y8" s="1" t="s">
        <v>217</v>
      </c>
      <c r="Z8" s="1" t="s">
        <v>393</v>
      </c>
      <c r="AA8" s="1" t="s">
        <v>5695</v>
      </c>
      <c r="AB8" s="1">
        <v>0</v>
      </c>
      <c r="AC8" s="1" t="s">
        <v>3011</v>
      </c>
      <c r="AD8" s="1">
        <v>628216</v>
      </c>
      <c r="AE8" s="1" t="s">
        <v>172</v>
      </c>
      <c r="AF8" s="1" t="s">
        <v>173</v>
      </c>
      <c r="AG8" s="1" t="s">
        <v>204</v>
      </c>
      <c r="AH8" s="1" t="s">
        <v>5699</v>
      </c>
      <c r="AJ8" s="1" t="s">
        <v>205</v>
      </c>
      <c r="AK8" s="5" t="s">
        <v>394</v>
      </c>
      <c r="AL8" s="5"/>
      <c r="AM8" s="5"/>
      <c r="AN8" s="5"/>
      <c r="AO8" s="5"/>
      <c r="AP8" s="24" t="s">
        <v>177</v>
      </c>
      <c r="AQ8" s="5"/>
      <c r="AR8" s="5"/>
      <c r="AS8" s="25" t="s">
        <v>177</v>
      </c>
      <c r="AT8" s="5" t="s">
        <v>178</v>
      </c>
      <c r="AU8" s="1" t="s">
        <v>179</v>
      </c>
      <c r="AW8" s="1" t="s">
        <v>180</v>
      </c>
      <c r="AY8" s="5" t="s">
        <v>181</v>
      </c>
      <c r="BA8" s="1">
        <v>0</v>
      </c>
      <c r="BB8" s="1">
        <v>0</v>
      </c>
      <c r="BD8" s="1" t="e">
        <v>#N/A</v>
      </c>
      <c r="BG8" s="1" t="s">
        <v>207</v>
      </c>
      <c r="BH8" s="1" t="s">
        <v>185</v>
      </c>
      <c r="BJ8" s="1" t="s">
        <v>186</v>
      </c>
      <c r="BK8" s="1" t="s">
        <v>3002</v>
      </c>
      <c r="BL8" s="1" t="s">
        <v>208</v>
      </c>
      <c r="BM8" s="1" t="s">
        <v>209</v>
      </c>
      <c r="BT8" s="33">
        <v>1</v>
      </c>
      <c r="BU8" s="34"/>
      <c r="BX8" s="1" t="s">
        <v>188</v>
      </c>
      <c r="BY8" s="1" t="s">
        <v>189</v>
      </c>
      <c r="BZ8" s="1" t="s">
        <v>189</v>
      </c>
      <c r="CA8" s="1" t="s">
        <v>189</v>
      </c>
      <c r="CB8" s="1" t="s">
        <v>189</v>
      </c>
      <c r="CC8" s="1" t="s">
        <v>188</v>
      </c>
      <c r="CD8" s="1" t="s">
        <v>189</v>
      </c>
      <c r="CE8" s="5"/>
      <c r="CF8" s="34"/>
      <c r="DC8" s="1" t="s">
        <v>169</v>
      </c>
      <c r="DD8" s="1" t="s">
        <v>210</v>
      </c>
      <c r="DE8" s="1" t="s">
        <v>211</v>
      </c>
      <c r="DF8" s="1" t="s">
        <v>220</v>
      </c>
      <c r="DG8" s="1" t="s">
        <v>220</v>
      </c>
      <c r="DH8" s="1" t="s">
        <v>220</v>
      </c>
      <c r="DI8" s="1" t="s">
        <v>194</v>
      </c>
      <c r="DJ8" s="1" t="s">
        <v>194</v>
      </c>
      <c r="DK8" s="1" t="s">
        <v>194</v>
      </c>
      <c r="DL8" s="1" t="s">
        <v>194</v>
      </c>
      <c r="DM8" s="1">
        <v>421.7</v>
      </c>
      <c r="DN8" s="41">
        <v>140.57</v>
      </c>
      <c r="DO8" s="41">
        <v>334.61</v>
      </c>
      <c r="DP8" s="41">
        <v>111.54</v>
      </c>
      <c r="DQ8" s="41">
        <v>0</v>
      </c>
      <c r="DR8" s="41">
        <v>0</v>
      </c>
      <c r="DS8" s="41">
        <v>0</v>
      </c>
      <c r="DT8" s="41">
        <v>334.61</v>
      </c>
      <c r="DU8" s="41">
        <v>0</v>
      </c>
      <c r="DV8" s="41">
        <v>0</v>
      </c>
      <c r="DW8" s="41">
        <v>0</v>
      </c>
      <c r="DX8" s="41">
        <v>0</v>
      </c>
      <c r="DY8" s="41">
        <v>0</v>
      </c>
      <c r="DZ8" s="41">
        <v>0</v>
      </c>
      <c r="EA8" s="41">
        <v>0</v>
      </c>
      <c r="EB8" s="41">
        <v>0</v>
      </c>
      <c r="EC8" s="41">
        <v>0</v>
      </c>
      <c r="ED8" s="41">
        <v>0</v>
      </c>
      <c r="EE8" s="41">
        <v>111.54</v>
      </c>
      <c r="EF8" s="41" t="s">
        <v>195</v>
      </c>
      <c r="EG8" s="41">
        <v>90</v>
      </c>
      <c r="EH8" s="41">
        <v>71.4135306253112</v>
      </c>
      <c r="EI8" s="1">
        <v>1</v>
      </c>
      <c r="EJ8" s="41">
        <v>50.57</v>
      </c>
      <c r="EK8" s="41">
        <v>40.1264693746888</v>
      </c>
      <c r="EL8" s="41"/>
      <c r="EM8" s="33" t="s">
        <v>381</v>
      </c>
      <c r="EN8" s="33"/>
      <c r="EO8" s="43" t="s">
        <v>5697</v>
      </c>
      <c r="ES8" s="1">
        <v>1</v>
      </c>
      <c r="ET8" s="1" t="s">
        <v>169</v>
      </c>
      <c r="EU8" s="1">
        <v>0</v>
      </c>
      <c r="EV8" s="1">
        <v>1</v>
      </c>
      <c r="EW8" s="1" t="s">
        <v>1929</v>
      </c>
      <c r="EX8" s="1" t="s">
        <v>169</v>
      </c>
      <c r="EY8" s="1" t="s">
        <v>3007</v>
      </c>
      <c r="EZ8" s="41"/>
      <c r="FA8" s="41"/>
      <c r="FB8" s="5">
        <v>20210526</v>
      </c>
      <c r="FC8" s="41"/>
      <c r="FD8" s="41"/>
      <c r="FE8" s="41"/>
      <c r="FF8" s="41"/>
      <c r="FG8" s="41"/>
      <c r="FH8" s="41"/>
      <c r="FI8" s="41"/>
      <c r="FJ8" s="41"/>
    </row>
    <row r="9" s="1" customFormat="1" ht="36" customHeight="1" spans="1:166">
      <c r="A9" s="1">
        <v>4</v>
      </c>
      <c r="B9" s="1" t="s">
        <v>403</v>
      </c>
      <c r="C9" s="4" t="s">
        <v>404</v>
      </c>
      <c r="D9" s="1" t="s">
        <v>405</v>
      </c>
      <c r="E9" s="1" t="s">
        <v>5700</v>
      </c>
      <c r="F9" s="1" t="s">
        <v>405</v>
      </c>
      <c r="G9" s="1" t="s">
        <v>169</v>
      </c>
      <c r="H9" s="1">
        <v>2</v>
      </c>
      <c r="I9" s="5" t="s">
        <v>170</v>
      </c>
      <c r="J9" s="9"/>
      <c r="L9" s="1" t="s">
        <v>406</v>
      </c>
      <c r="M9" s="1">
        <v>1</v>
      </c>
      <c r="P9" s="6" t="s">
        <v>2994</v>
      </c>
      <c r="Q9" s="11" t="s">
        <v>2995</v>
      </c>
      <c r="R9" s="11" t="s">
        <v>2995</v>
      </c>
      <c r="S9" s="12" t="s">
        <v>2994</v>
      </c>
      <c r="T9" s="1" t="s">
        <v>407</v>
      </c>
      <c r="X9" s="1" t="s">
        <v>202</v>
      </c>
      <c r="Y9" s="1" t="s">
        <v>202</v>
      </c>
      <c r="Z9" s="7">
        <v>15883932067</v>
      </c>
      <c r="AA9" s="1" t="s">
        <v>5701</v>
      </c>
      <c r="AB9" s="1">
        <v>0</v>
      </c>
      <c r="AC9" s="1" t="s">
        <v>3011</v>
      </c>
      <c r="AD9" s="1">
        <v>628216</v>
      </c>
      <c r="AE9" s="1" t="s">
        <v>172</v>
      </c>
      <c r="AF9" s="9" t="s">
        <v>173</v>
      </c>
      <c r="AG9" s="1" t="s">
        <v>204</v>
      </c>
      <c r="AH9" s="1" t="s">
        <v>5702</v>
      </c>
      <c r="AJ9" s="1" t="s">
        <v>205</v>
      </c>
      <c r="AK9" s="18">
        <v>31691</v>
      </c>
      <c r="AL9" s="18"/>
      <c r="AM9" s="18"/>
      <c r="AN9" s="5"/>
      <c r="AO9" s="5"/>
      <c r="AP9" s="24" t="s">
        <v>177</v>
      </c>
      <c r="AQ9" s="9"/>
      <c r="AR9" s="5"/>
      <c r="AS9" s="25" t="s">
        <v>177</v>
      </c>
      <c r="AT9" s="5" t="s">
        <v>178</v>
      </c>
      <c r="AU9" s="1" t="s">
        <v>179</v>
      </c>
      <c r="AW9" s="1" t="s">
        <v>180</v>
      </c>
      <c r="AY9" s="5" t="s">
        <v>181</v>
      </c>
      <c r="BA9" s="1">
        <v>0</v>
      </c>
      <c r="BB9" s="1">
        <v>0</v>
      </c>
      <c r="BD9" s="1" t="e">
        <v>#N/A</v>
      </c>
      <c r="BG9" s="1" t="s">
        <v>207</v>
      </c>
      <c r="BH9" s="1" t="s">
        <v>185</v>
      </c>
      <c r="BJ9" s="1" t="s">
        <v>186</v>
      </c>
      <c r="BK9" s="1" t="s">
        <v>3002</v>
      </c>
      <c r="BL9" s="1" t="s">
        <v>208</v>
      </c>
      <c r="BM9" s="1" t="s">
        <v>209</v>
      </c>
      <c r="BT9" s="33">
        <v>1</v>
      </c>
      <c r="BU9" s="34"/>
      <c r="BX9" s="1" t="s">
        <v>188</v>
      </c>
      <c r="BY9" s="1" t="s">
        <v>189</v>
      </c>
      <c r="BZ9" s="1" t="s">
        <v>189</v>
      </c>
      <c r="CA9" s="1" t="s">
        <v>189</v>
      </c>
      <c r="CB9" s="1" t="s">
        <v>189</v>
      </c>
      <c r="CC9" s="1" t="s">
        <v>188</v>
      </c>
      <c r="CD9" s="1" t="s">
        <v>189</v>
      </c>
      <c r="CE9" s="5"/>
      <c r="CF9" s="34"/>
      <c r="DC9" s="1" t="s">
        <v>169</v>
      </c>
      <c r="DD9" s="1" t="s">
        <v>210</v>
      </c>
      <c r="DE9" s="1" t="s">
        <v>211</v>
      </c>
      <c r="DF9" s="1" t="s">
        <v>220</v>
      </c>
      <c r="DG9" s="1" t="s">
        <v>220</v>
      </c>
      <c r="DH9" s="1" t="s">
        <v>408</v>
      </c>
      <c r="DI9" s="1" t="s">
        <v>194</v>
      </c>
      <c r="DJ9" s="1" t="s">
        <v>194</v>
      </c>
      <c r="DK9" s="1" t="s">
        <v>194</v>
      </c>
      <c r="DL9" s="1" t="s">
        <v>253</v>
      </c>
      <c r="DM9" s="1">
        <v>249.82</v>
      </c>
      <c r="DN9" s="41">
        <v>124.91</v>
      </c>
      <c r="DO9" s="41">
        <v>192.92</v>
      </c>
      <c r="DP9" s="41">
        <v>96.46</v>
      </c>
      <c r="DQ9" s="41">
        <v>0</v>
      </c>
      <c r="DR9" s="41">
        <v>0</v>
      </c>
      <c r="DS9" s="41">
        <v>0</v>
      </c>
      <c r="DT9" s="41">
        <v>192.92</v>
      </c>
      <c r="DU9" s="41">
        <v>0</v>
      </c>
      <c r="DV9" s="41">
        <v>0</v>
      </c>
      <c r="DW9" s="41">
        <v>0</v>
      </c>
      <c r="DX9" s="41">
        <v>0</v>
      </c>
      <c r="DY9" s="41">
        <v>0</v>
      </c>
      <c r="DZ9" s="41">
        <v>0</v>
      </c>
      <c r="EA9" s="41">
        <v>0</v>
      </c>
      <c r="EB9" s="41">
        <v>0</v>
      </c>
      <c r="EC9" s="41">
        <v>0</v>
      </c>
      <c r="ED9" s="41">
        <v>0</v>
      </c>
      <c r="EE9" s="41">
        <v>96.46</v>
      </c>
      <c r="EF9" s="41" t="s">
        <v>195</v>
      </c>
      <c r="EG9" s="41">
        <v>120</v>
      </c>
      <c r="EH9" s="41">
        <v>92.6683211912577</v>
      </c>
      <c r="EI9" s="1">
        <v>1</v>
      </c>
      <c r="EJ9" s="41">
        <v>4.91</v>
      </c>
      <c r="EK9" s="41">
        <v>3.79167880874229</v>
      </c>
      <c r="EL9" s="41"/>
      <c r="EM9" s="33" t="s">
        <v>409</v>
      </c>
      <c r="EN9" s="33"/>
      <c r="EO9" s="43" t="s">
        <v>5703</v>
      </c>
      <c r="ES9" s="1">
        <v>1</v>
      </c>
      <c r="ET9" s="1" t="s">
        <v>169</v>
      </c>
      <c r="EU9" s="1">
        <v>0</v>
      </c>
      <c r="EV9" s="1">
        <v>1</v>
      </c>
      <c r="EW9" s="1" t="s">
        <v>1929</v>
      </c>
      <c r="EX9" s="1" t="s">
        <v>169</v>
      </c>
      <c r="EY9" s="1" t="s">
        <v>3007</v>
      </c>
      <c r="EZ9" s="41"/>
      <c r="FA9" s="41"/>
      <c r="FB9" s="5">
        <v>20210526</v>
      </c>
      <c r="FC9" s="41"/>
      <c r="FD9" s="41"/>
      <c r="FE9" s="41"/>
      <c r="FF9" s="41"/>
      <c r="FG9" s="41"/>
      <c r="FH9" s="41"/>
      <c r="FI9" s="41"/>
      <c r="FJ9" s="41"/>
    </row>
    <row r="10" s="1" customFormat="1" ht="36" customHeight="1" spans="1:166">
      <c r="A10" s="1">
        <v>4</v>
      </c>
      <c r="B10" s="1" t="s">
        <v>410</v>
      </c>
      <c r="C10" s="4" t="s">
        <v>404</v>
      </c>
      <c r="D10" s="1" t="s">
        <v>405</v>
      </c>
      <c r="E10" s="1" t="s">
        <v>5700</v>
      </c>
      <c r="F10" s="1" t="s">
        <v>405</v>
      </c>
      <c r="G10" s="1" t="s">
        <v>217</v>
      </c>
      <c r="H10" s="1">
        <v>2</v>
      </c>
      <c r="I10" s="5" t="s">
        <v>170</v>
      </c>
      <c r="L10" s="1" t="s">
        <v>411</v>
      </c>
      <c r="M10" s="1">
        <v>1</v>
      </c>
      <c r="P10" s="6" t="s">
        <v>2994</v>
      </c>
      <c r="Q10" s="11" t="s">
        <v>2995</v>
      </c>
      <c r="R10" s="11" t="s">
        <v>2995</v>
      </c>
      <c r="S10" s="12" t="s">
        <v>2994</v>
      </c>
      <c r="T10" s="1" t="s">
        <v>412</v>
      </c>
      <c r="X10" s="1" t="s">
        <v>169</v>
      </c>
      <c r="Y10" s="1" t="s">
        <v>169</v>
      </c>
      <c r="Z10" s="7">
        <v>15883932067</v>
      </c>
      <c r="AA10" s="1" t="s">
        <v>5704</v>
      </c>
      <c r="AB10" s="1">
        <v>0</v>
      </c>
      <c r="AC10" s="1" t="s">
        <v>3011</v>
      </c>
      <c r="AD10" s="1">
        <v>628216</v>
      </c>
      <c r="AE10" s="1" t="s">
        <v>172</v>
      </c>
      <c r="AF10" s="9" t="s">
        <v>173</v>
      </c>
      <c r="AG10" s="1" t="s">
        <v>204</v>
      </c>
      <c r="AH10" s="1" t="s">
        <v>5705</v>
      </c>
      <c r="AJ10" s="1" t="s">
        <v>205</v>
      </c>
      <c r="AK10" s="18">
        <v>31691</v>
      </c>
      <c r="AL10" s="18"/>
      <c r="AM10" s="19"/>
      <c r="AN10" s="5"/>
      <c r="AO10" s="5"/>
      <c r="AP10" s="24" t="s">
        <v>177</v>
      </c>
      <c r="AQ10" s="5"/>
      <c r="AR10" s="5"/>
      <c r="AS10" s="25" t="s">
        <v>177</v>
      </c>
      <c r="AT10" s="5" t="s">
        <v>178</v>
      </c>
      <c r="AU10" s="1" t="s">
        <v>179</v>
      </c>
      <c r="AW10" s="1" t="s">
        <v>180</v>
      </c>
      <c r="AY10" s="5" t="s">
        <v>181</v>
      </c>
      <c r="BA10" s="1">
        <v>0</v>
      </c>
      <c r="BB10" s="1">
        <v>0</v>
      </c>
      <c r="BD10" s="1" t="e">
        <v>#N/A</v>
      </c>
      <c r="BG10" s="1" t="s">
        <v>207</v>
      </c>
      <c r="BH10" s="1" t="s">
        <v>185</v>
      </c>
      <c r="BJ10" s="1" t="s">
        <v>186</v>
      </c>
      <c r="BK10" s="1" t="s">
        <v>3002</v>
      </c>
      <c r="BL10" s="1" t="s">
        <v>208</v>
      </c>
      <c r="BM10" s="1" t="s">
        <v>209</v>
      </c>
      <c r="BT10" s="33">
        <v>1</v>
      </c>
      <c r="BU10" s="34"/>
      <c r="BX10" s="1" t="s">
        <v>188</v>
      </c>
      <c r="BY10" s="1" t="s">
        <v>189</v>
      </c>
      <c r="BZ10" s="1" t="s">
        <v>189</v>
      </c>
      <c r="CA10" s="1" t="s">
        <v>189</v>
      </c>
      <c r="CB10" s="1" t="s">
        <v>189</v>
      </c>
      <c r="CC10" s="1" t="s">
        <v>188</v>
      </c>
      <c r="CD10" s="1" t="s">
        <v>189</v>
      </c>
      <c r="CE10" s="5"/>
      <c r="CF10" s="34"/>
      <c r="DC10" s="1" t="s">
        <v>169</v>
      </c>
      <c r="DD10" s="1" t="s">
        <v>210</v>
      </c>
      <c r="DE10" s="1" t="s">
        <v>211</v>
      </c>
      <c r="DF10" s="1" t="s">
        <v>220</v>
      </c>
      <c r="DG10" s="1" t="s">
        <v>220</v>
      </c>
      <c r="DH10" s="1" t="s">
        <v>408</v>
      </c>
      <c r="DI10" s="1" t="s">
        <v>194</v>
      </c>
      <c r="DJ10" s="1" t="s">
        <v>194</v>
      </c>
      <c r="DK10" s="1" t="s">
        <v>194</v>
      </c>
      <c r="DL10" s="1" t="s">
        <v>253</v>
      </c>
      <c r="DM10" s="1">
        <v>249.82</v>
      </c>
      <c r="DN10" s="41">
        <v>124.91</v>
      </c>
      <c r="DO10" s="41">
        <v>192.92</v>
      </c>
      <c r="DP10" s="41">
        <v>96.46</v>
      </c>
      <c r="DQ10" s="41">
        <v>0</v>
      </c>
      <c r="DR10" s="41">
        <v>0</v>
      </c>
      <c r="DS10" s="41">
        <v>0</v>
      </c>
      <c r="DT10" s="41">
        <v>192.92</v>
      </c>
      <c r="DU10" s="41">
        <v>0</v>
      </c>
      <c r="DV10" s="41">
        <v>0</v>
      </c>
      <c r="DW10" s="41">
        <v>0</v>
      </c>
      <c r="DX10" s="41">
        <v>0</v>
      </c>
      <c r="DY10" s="41">
        <v>0</v>
      </c>
      <c r="DZ10" s="41">
        <v>0</v>
      </c>
      <c r="EA10" s="41">
        <v>0</v>
      </c>
      <c r="EB10" s="41">
        <v>0</v>
      </c>
      <c r="EC10" s="41">
        <v>0</v>
      </c>
      <c r="ED10" s="41">
        <v>0</v>
      </c>
      <c r="EE10" s="41">
        <v>96.46</v>
      </c>
      <c r="EF10" s="41" t="s">
        <v>195</v>
      </c>
      <c r="EG10" s="41">
        <v>90</v>
      </c>
      <c r="EH10" s="41">
        <v>69.5012408934433</v>
      </c>
      <c r="EI10" s="1">
        <v>1</v>
      </c>
      <c r="EJ10" s="41">
        <v>34.91</v>
      </c>
      <c r="EK10" s="41">
        <v>26.9587591065567</v>
      </c>
      <c r="EL10" s="41"/>
      <c r="EM10" s="33" t="s">
        <v>409</v>
      </c>
      <c r="EN10" s="33"/>
      <c r="EO10" s="43" t="s">
        <v>5703</v>
      </c>
      <c r="ES10" s="1">
        <v>1</v>
      </c>
      <c r="ET10" s="1" t="s">
        <v>169</v>
      </c>
      <c r="EU10" s="1">
        <v>0</v>
      </c>
      <c r="EV10" s="1">
        <v>1</v>
      </c>
      <c r="EW10" s="1" t="s">
        <v>1929</v>
      </c>
      <c r="EX10" s="1" t="s">
        <v>169</v>
      </c>
      <c r="EY10" s="1" t="s">
        <v>3007</v>
      </c>
      <c r="EZ10" s="41"/>
      <c r="FA10" s="41"/>
      <c r="FB10" s="5">
        <v>20210526</v>
      </c>
      <c r="FC10" s="41"/>
      <c r="FD10" s="41"/>
      <c r="FE10" s="41"/>
      <c r="FF10" s="41"/>
      <c r="FG10" s="41"/>
      <c r="FH10" s="41"/>
      <c r="FI10" s="41"/>
      <c r="FJ10" s="41"/>
    </row>
    <row r="11" s="1" customFormat="1" ht="36" customHeight="1" spans="1:166">
      <c r="A11" s="1">
        <v>4</v>
      </c>
      <c r="B11" s="1" t="s">
        <v>453</v>
      </c>
      <c r="C11" s="4" t="s">
        <v>454</v>
      </c>
      <c r="D11" s="1" t="s">
        <v>455</v>
      </c>
      <c r="E11" s="1" t="s">
        <v>5706</v>
      </c>
      <c r="F11" s="1" t="s">
        <v>455</v>
      </c>
      <c r="G11" s="1" t="s">
        <v>169</v>
      </c>
      <c r="H11" s="1">
        <v>2</v>
      </c>
      <c r="I11" s="5" t="s">
        <v>170</v>
      </c>
      <c r="J11" s="9"/>
      <c r="K11" s="9"/>
      <c r="L11" s="1" t="s">
        <v>456</v>
      </c>
      <c r="M11" s="1">
        <v>1</v>
      </c>
      <c r="P11" s="6" t="s">
        <v>2994</v>
      </c>
      <c r="Q11" s="11" t="s">
        <v>2995</v>
      </c>
      <c r="R11" s="11" t="s">
        <v>2995</v>
      </c>
      <c r="S11" s="12" t="s">
        <v>2994</v>
      </c>
      <c r="T11" s="1" t="s">
        <v>457</v>
      </c>
      <c r="X11" s="1" t="s">
        <v>202</v>
      </c>
      <c r="Y11" s="1" t="s">
        <v>202</v>
      </c>
      <c r="Z11" s="7">
        <v>15984093213</v>
      </c>
      <c r="AA11" s="1" t="s">
        <v>5707</v>
      </c>
      <c r="AB11" s="1">
        <v>0</v>
      </c>
      <c r="AC11" s="1" t="s">
        <v>3011</v>
      </c>
      <c r="AD11" s="1">
        <v>628216</v>
      </c>
      <c r="AE11" s="1" t="s">
        <v>172</v>
      </c>
      <c r="AF11" s="9" t="s">
        <v>173</v>
      </c>
      <c r="AG11" s="1" t="s">
        <v>204</v>
      </c>
      <c r="AH11" s="1" t="s">
        <v>5708</v>
      </c>
      <c r="AJ11" s="1" t="s">
        <v>205</v>
      </c>
      <c r="AK11" s="20">
        <v>32421</v>
      </c>
      <c r="AL11" s="20"/>
      <c r="AM11" s="20"/>
      <c r="AN11" s="5"/>
      <c r="AO11" s="5"/>
      <c r="AP11" s="24" t="s">
        <v>177</v>
      </c>
      <c r="AQ11" s="9"/>
      <c r="AR11" s="5"/>
      <c r="AS11" s="25" t="s">
        <v>177</v>
      </c>
      <c r="AT11" s="5" t="s">
        <v>178</v>
      </c>
      <c r="AU11" s="1" t="s">
        <v>179</v>
      </c>
      <c r="AW11" s="1" t="s">
        <v>180</v>
      </c>
      <c r="AY11" s="5" t="s">
        <v>181</v>
      </c>
      <c r="BA11" s="1">
        <v>0</v>
      </c>
      <c r="BB11" s="1">
        <v>0</v>
      </c>
      <c r="BD11" s="1" t="e">
        <v>#N/A</v>
      </c>
      <c r="BG11" s="1" t="s">
        <v>207</v>
      </c>
      <c r="BH11" s="1" t="s">
        <v>185</v>
      </c>
      <c r="BJ11" s="1" t="s">
        <v>186</v>
      </c>
      <c r="BK11" s="1" t="s">
        <v>3002</v>
      </c>
      <c r="BL11" s="1" t="s">
        <v>208</v>
      </c>
      <c r="BM11" s="1" t="s">
        <v>209</v>
      </c>
      <c r="BT11" s="33">
        <v>1</v>
      </c>
      <c r="BU11" s="34"/>
      <c r="BX11" s="1" t="s">
        <v>188</v>
      </c>
      <c r="BY11" s="1" t="s">
        <v>189</v>
      </c>
      <c r="BZ11" s="1" t="s">
        <v>189</v>
      </c>
      <c r="CA11" s="1" t="s">
        <v>189</v>
      </c>
      <c r="CB11" s="1" t="s">
        <v>189</v>
      </c>
      <c r="CC11" s="1" t="s">
        <v>188</v>
      </c>
      <c r="CD11" s="1" t="s">
        <v>189</v>
      </c>
      <c r="CE11" s="5"/>
      <c r="CF11" s="34"/>
      <c r="CI11"/>
      <c r="CP11"/>
      <c r="DC11" s="1" t="s">
        <v>169</v>
      </c>
      <c r="DD11" s="1" t="s">
        <v>210</v>
      </c>
      <c r="DE11" s="1" t="s">
        <v>211</v>
      </c>
      <c r="DF11" s="1" t="s">
        <v>458</v>
      </c>
      <c r="DG11" s="1" t="s">
        <v>220</v>
      </c>
      <c r="DH11" s="1" t="s">
        <v>211</v>
      </c>
      <c r="DI11" s="1" t="s">
        <v>194</v>
      </c>
      <c r="DJ11" s="1" t="s">
        <v>253</v>
      </c>
      <c r="DK11" s="1" t="s">
        <v>194</v>
      </c>
      <c r="DL11" s="1" t="s">
        <v>194</v>
      </c>
      <c r="DM11" s="1">
        <v>273.31</v>
      </c>
      <c r="DN11" s="41">
        <v>136.66</v>
      </c>
      <c r="DO11" s="41">
        <v>215.47</v>
      </c>
      <c r="DP11" s="41">
        <v>107.74</v>
      </c>
      <c r="DQ11" s="41">
        <v>0</v>
      </c>
      <c r="DR11" s="41">
        <v>0</v>
      </c>
      <c r="DS11" s="41">
        <v>0</v>
      </c>
      <c r="DT11" s="41">
        <v>215.47</v>
      </c>
      <c r="DU11" s="41">
        <v>0</v>
      </c>
      <c r="DV11" s="41">
        <v>0</v>
      </c>
      <c r="DW11" s="41">
        <v>0</v>
      </c>
      <c r="DX11" s="41">
        <v>0</v>
      </c>
      <c r="DY11" s="41">
        <v>0</v>
      </c>
      <c r="DZ11" s="41">
        <v>0</v>
      </c>
      <c r="EA11" s="41">
        <v>0</v>
      </c>
      <c r="EB11" s="41">
        <v>0</v>
      </c>
      <c r="EC11" s="41">
        <v>0</v>
      </c>
      <c r="ED11" s="41">
        <v>0</v>
      </c>
      <c r="EE11" s="41">
        <v>107.74</v>
      </c>
      <c r="EF11" s="41" t="s">
        <v>195</v>
      </c>
      <c r="EG11" s="41">
        <v>120</v>
      </c>
      <c r="EH11" s="41">
        <v>94.6055905166106</v>
      </c>
      <c r="EI11" s="1">
        <v>1</v>
      </c>
      <c r="EJ11" s="41">
        <v>16.66</v>
      </c>
      <c r="EK11" s="41">
        <v>13.1344094833894</v>
      </c>
      <c r="EL11" s="41"/>
      <c r="EM11" s="33" t="s">
        <v>459</v>
      </c>
      <c r="EN11" s="33"/>
      <c r="EO11" s="43" t="s">
        <v>5709</v>
      </c>
      <c r="ES11" s="1">
        <v>1</v>
      </c>
      <c r="ET11" s="1" t="s">
        <v>169</v>
      </c>
      <c r="EU11" s="1">
        <v>0</v>
      </c>
      <c r="EV11" s="1">
        <v>1</v>
      </c>
      <c r="EW11" s="1" t="s">
        <v>1929</v>
      </c>
      <c r="EX11" s="1" t="s">
        <v>169</v>
      </c>
      <c r="EY11" s="1" t="s">
        <v>3007</v>
      </c>
      <c r="EZ11" s="41"/>
      <c r="FA11" s="41"/>
      <c r="FB11" s="5">
        <v>20210526</v>
      </c>
      <c r="FC11" s="41"/>
      <c r="FD11" s="41"/>
      <c r="FE11" s="41"/>
      <c r="FF11" s="41"/>
      <c r="FG11" s="41"/>
      <c r="FH11" s="41"/>
      <c r="FI11" s="41"/>
      <c r="FJ11" s="41"/>
    </row>
    <row r="12" s="1" customFormat="1" ht="36" customHeight="1" spans="1:166">
      <c r="A12" s="1">
        <v>4</v>
      </c>
      <c r="B12" s="1" t="s">
        <v>460</v>
      </c>
      <c r="C12" s="4" t="s">
        <v>454</v>
      </c>
      <c r="D12" s="1" t="s">
        <v>455</v>
      </c>
      <c r="E12" s="1" t="s">
        <v>5706</v>
      </c>
      <c r="F12" s="1" t="s">
        <v>455</v>
      </c>
      <c r="G12" s="1" t="s">
        <v>217</v>
      </c>
      <c r="H12" s="1">
        <v>2</v>
      </c>
      <c r="I12" s="5" t="s">
        <v>170</v>
      </c>
      <c r="L12" s="1" t="s">
        <v>461</v>
      </c>
      <c r="M12" s="1">
        <v>1</v>
      </c>
      <c r="P12" s="6" t="s">
        <v>2994</v>
      </c>
      <c r="Q12" s="11" t="s">
        <v>2995</v>
      </c>
      <c r="R12" s="11" t="s">
        <v>2995</v>
      </c>
      <c r="S12" s="12" t="s">
        <v>2994</v>
      </c>
      <c r="T12" s="1" t="s">
        <v>462</v>
      </c>
      <c r="X12" s="1" t="s">
        <v>169</v>
      </c>
      <c r="Y12" s="1" t="s">
        <v>169</v>
      </c>
      <c r="Z12" s="7">
        <v>15984093213</v>
      </c>
      <c r="AA12" s="1" t="s">
        <v>5707</v>
      </c>
      <c r="AB12" s="1">
        <v>0</v>
      </c>
      <c r="AC12" s="1" t="s">
        <v>3011</v>
      </c>
      <c r="AD12" s="1">
        <v>628216</v>
      </c>
      <c r="AE12" s="1" t="s">
        <v>172</v>
      </c>
      <c r="AF12" s="9" t="s">
        <v>173</v>
      </c>
      <c r="AG12" s="1" t="s">
        <v>204</v>
      </c>
      <c r="AH12" s="1" t="s">
        <v>5710</v>
      </c>
      <c r="AJ12" s="1" t="s">
        <v>205</v>
      </c>
      <c r="AK12" s="18">
        <v>32421</v>
      </c>
      <c r="AL12" s="18"/>
      <c r="AM12" s="19"/>
      <c r="AN12" s="5"/>
      <c r="AO12" s="5"/>
      <c r="AP12" s="24" t="s">
        <v>177</v>
      </c>
      <c r="AQ12" s="5"/>
      <c r="AR12" s="5"/>
      <c r="AS12" s="25" t="s">
        <v>177</v>
      </c>
      <c r="AT12" s="5" t="s">
        <v>178</v>
      </c>
      <c r="AU12" s="1" t="s">
        <v>179</v>
      </c>
      <c r="AW12" s="1" t="s">
        <v>180</v>
      </c>
      <c r="AY12" s="5" t="s">
        <v>181</v>
      </c>
      <c r="BA12" s="1">
        <v>0</v>
      </c>
      <c r="BB12" s="1">
        <v>0</v>
      </c>
      <c r="BD12" s="1" t="e">
        <v>#N/A</v>
      </c>
      <c r="BG12" s="1" t="s">
        <v>207</v>
      </c>
      <c r="BH12" s="1" t="s">
        <v>185</v>
      </c>
      <c r="BJ12" s="1" t="s">
        <v>186</v>
      </c>
      <c r="BK12" s="1" t="s">
        <v>3002</v>
      </c>
      <c r="BL12" s="1" t="s">
        <v>208</v>
      </c>
      <c r="BM12" s="1" t="s">
        <v>209</v>
      </c>
      <c r="BT12" s="33">
        <v>1</v>
      </c>
      <c r="BU12" s="34"/>
      <c r="BX12" s="1" t="s">
        <v>188</v>
      </c>
      <c r="BY12" s="1" t="s">
        <v>189</v>
      </c>
      <c r="BZ12" s="1" t="s">
        <v>189</v>
      </c>
      <c r="CA12" s="1" t="s">
        <v>189</v>
      </c>
      <c r="CB12" s="1" t="s">
        <v>189</v>
      </c>
      <c r="CC12" s="1" t="s">
        <v>188</v>
      </c>
      <c r="CD12" s="1" t="s">
        <v>189</v>
      </c>
      <c r="CE12" s="5"/>
      <c r="CF12" s="34"/>
      <c r="DC12" s="1" t="s">
        <v>169</v>
      </c>
      <c r="DD12" s="1" t="s">
        <v>210</v>
      </c>
      <c r="DE12" s="1" t="s">
        <v>211</v>
      </c>
      <c r="DF12" s="1" t="s">
        <v>458</v>
      </c>
      <c r="DG12" s="1" t="s">
        <v>220</v>
      </c>
      <c r="DH12" s="1" t="s">
        <v>211</v>
      </c>
      <c r="DI12" s="1" t="s">
        <v>194</v>
      </c>
      <c r="DJ12" s="1" t="s">
        <v>253</v>
      </c>
      <c r="DK12" s="1" t="s">
        <v>194</v>
      </c>
      <c r="DL12" s="1" t="s">
        <v>194</v>
      </c>
      <c r="DM12" s="1">
        <v>273.31</v>
      </c>
      <c r="DN12" s="41">
        <v>136.66</v>
      </c>
      <c r="DO12" s="41">
        <v>215.47</v>
      </c>
      <c r="DP12" s="41">
        <v>107.74</v>
      </c>
      <c r="DQ12" s="41">
        <v>0</v>
      </c>
      <c r="DR12" s="41">
        <v>0</v>
      </c>
      <c r="DS12" s="41">
        <v>0</v>
      </c>
      <c r="DT12" s="41">
        <v>215.47</v>
      </c>
      <c r="DU12" s="41">
        <v>0</v>
      </c>
      <c r="DV12" s="41">
        <v>0</v>
      </c>
      <c r="DW12" s="41">
        <v>0</v>
      </c>
      <c r="DX12" s="41">
        <v>0</v>
      </c>
      <c r="DY12" s="41">
        <v>0</v>
      </c>
      <c r="DZ12" s="41">
        <v>0</v>
      </c>
      <c r="EA12" s="41">
        <v>0</v>
      </c>
      <c r="EB12" s="41">
        <v>0</v>
      </c>
      <c r="EC12" s="41">
        <v>0</v>
      </c>
      <c r="ED12" s="41">
        <v>0</v>
      </c>
      <c r="EE12" s="41">
        <v>107.74</v>
      </c>
      <c r="EF12" s="41" t="s">
        <v>195</v>
      </c>
      <c r="EG12" s="41">
        <v>90</v>
      </c>
      <c r="EH12" s="41">
        <v>70.9541928874579</v>
      </c>
      <c r="EI12" s="1">
        <v>1</v>
      </c>
      <c r="EJ12" s="41">
        <v>46.66</v>
      </c>
      <c r="EK12" s="41">
        <v>36.7858071125421</v>
      </c>
      <c r="EL12" s="41"/>
      <c r="EM12" s="33" t="s">
        <v>459</v>
      </c>
      <c r="EN12" s="33"/>
      <c r="EO12" s="43" t="s">
        <v>5709</v>
      </c>
      <c r="ES12" s="1">
        <v>1</v>
      </c>
      <c r="ET12" s="1" t="s">
        <v>169</v>
      </c>
      <c r="EU12" s="1">
        <v>0</v>
      </c>
      <c r="EV12" s="1">
        <v>1</v>
      </c>
      <c r="EW12" s="1" t="s">
        <v>1929</v>
      </c>
      <c r="EX12" s="1" t="s">
        <v>169</v>
      </c>
      <c r="EY12" s="1" t="s">
        <v>3007</v>
      </c>
      <c r="EZ12" s="41"/>
      <c r="FA12" s="41"/>
      <c r="FB12" s="5">
        <v>20210526</v>
      </c>
      <c r="FC12" s="41"/>
      <c r="FD12" s="41"/>
      <c r="FE12" s="41"/>
      <c r="FF12" s="41"/>
      <c r="FG12" s="41"/>
      <c r="FH12" s="41"/>
      <c r="FI12" s="41"/>
      <c r="FJ12" s="41"/>
    </row>
    <row r="13" s="1" customFormat="1" ht="36" customHeight="1" spans="1:166">
      <c r="A13" s="1">
        <v>4</v>
      </c>
      <c r="B13" s="1" t="s">
        <v>542</v>
      </c>
      <c r="C13" s="3" t="s">
        <v>543</v>
      </c>
      <c r="D13" s="1" t="s">
        <v>544</v>
      </c>
      <c r="E13" s="1" t="s">
        <v>5711</v>
      </c>
      <c r="F13" s="1" t="s">
        <v>544</v>
      </c>
      <c r="G13" s="1" t="s">
        <v>217</v>
      </c>
      <c r="H13" s="1">
        <v>2</v>
      </c>
      <c r="I13" s="5" t="s">
        <v>170</v>
      </c>
      <c r="J13" s="1" t="s">
        <v>545</v>
      </c>
      <c r="K13" s="1" t="s">
        <v>546</v>
      </c>
      <c r="L13" s="1" t="s">
        <v>547</v>
      </c>
      <c r="M13" s="1">
        <v>3</v>
      </c>
      <c r="P13" s="8" t="s">
        <v>2994</v>
      </c>
      <c r="Q13" s="11" t="s">
        <v>2995</v>
      </c>
      <c r="R13" s="11" t="s">
        <v>2995</v>
      </c>
      <c r="S13" s="12" t="s">
        <v>2994</v>
      </c>
      <c r="T13" s="13" t="s">
        <v>548</v>
      </c>
      <c r="U13" s="13"/>
      <c r="V13" s="13"/>
      <c r="W13" s="13"/>
      <c r="X13" s="1" t="s">
        <v>169</v>
      </c>
      <c r="Y13" s="1" t="s">
        <v>169</v>
      </c>
      <c r="Z13" s="1">
        <v>15729761626</v>
      </c>
      <c r="AA13" s="16" t="s">
        <v>549</v>
      </c>
      <c r="AB13" s="1">
        <v>0</v>
      </c>
      <c r="AC13" s="1" t="s">
        <v>3011</v>
      </c>
      <c r="AD13" s="1">
        <v>628216</v>
      </c>
      <c r="AE13" s="1" t="s">
        <v>172</v>
      </c>
      <c r="AF13" s="1" t="s">
        <v>173</v>
      </c>
      <c r="AG13" s="1" t="s">
        <v>204</v>
      </c>
      <c r="AH13" s="1" t="s">
        <v>5712</v>
      </c>
      <c r="AJ13" s="1" t="s">
        <v>205</v>
      </c>
      <c r="AK13" s="5" t="s">
        <v>550</v>
      </c>
      <c r="AL13" s="5"/>
      <c r="AM13" s="5"/>
      <c r="AN13" s="5"/>
      <c r="AO13" s="5"/>
      <c r="AP13" s="24" t="s">
        <v>177</v>
      </c>
      <c r="AQ13" s="5"/>
      <c r="AR13" s="5"/>
      <c r="AS13" s="25" t="s">
        <v>177</v>
      </c>
      <c r="AT13" s="5" t="s">
        <v>178</v>
      </c>
      <c r="AU13" s="1" t="s">
        <v>179</v>
      </c>
      <c r="AW13" s="1" t="s">
        <v>180</v>
      </c>
      <c r="AY13" s="5" t="s">
        <v>181</v>
      </c>
      <c r="BA13" s="1">
        <v>0</v>
      </c>
      <c r="BB13" s="1">
        <v>0</v>
      </c>
      <c r="BD13" s="1" t="e">
        <v>#N/A</v>
      </c>
      <c r="BG13" s="1" t="s">
        <v>207</v>
      </c>
      <c r="BH13" s="1" t="s">
        <v>185</v>
      </c>
      <c r="BJ13" s="1" t="s">
        <v>186</v>
      </c>
      <c r="BK13" s="1" t="s">
        <v>3002</v>
      </c>
      <c r="BL13" s="1" t="s">
        <v>208</v>
      </c>
      <c r="BM13" s="1" t="s">
        <v>209</v>
      </c>
      <c r="BT13" s="33">
        <v>1</v>
      </c>
      <c r="BU13" s="34"/>
      <c r="BX13" s="1" t="s">
        <v>189</v>
      </c>
      <c r="BY13" s="1" t="s">
        <v>189</v>
      </c>
      <c r="BZ13" s="1" t="s">
        <v>189</v>
      </c>
      <c r="CA13" s="1" t="s">
        <v>189</v>
      </c>
      <c r="CB13" s="1" t="s">
        <v>189</v>
      </c>
      <c r="CC13" s="1" t="s">
        <v>188</v>
      </c>
      <c r="CD13" s="1" t="s">
        <v>189</v>
      </c>
      <c r="CE13" s="5"/>
      <c r="CF13" s="34"/>
      <c r="DC13" s="1" t="s">
        <v>169</v>
      </c>
      <c r="DD13" s="1" t="s">
        <v>210</v>
      </c>
      <c r="DE13" s="1" t="s">
        <v>211</v>
      </c>
      <c r="DF13" s="1" t="s">
        <v>211</v>
      </c>
      <c r="DG13" s="1" t="s">
        <v>193</v>
      </c>
      <c r="DH13" s="1" t="s">
        <v>211</v>
      </c>
      <c r="DI13" s="1" t="s">
        <v>194</v>
      </c>
      <c r="DJ13" s="1" t="s">
        <v>194</v>
      </c>
      <c r="DK13" s="1" t="s">
        <v>194</v>
      </c>
      <c r="DL13" s="1" t="s">
        <v>194</v>
      </c>
      <c r="DM13" s="1">
        <v>360.52</v>
      </c>
      <c r="DN13" s="41">
        <v>180.26</v>
      </c>
      <c r="DO13" s="41">
        <v>274.94</v>
      </c>
      <c r="DP13" s="41">
        <v>137.47</v>
      </c>
      <c r="DQ13" s="41">
        <v>0</v>
      </c>
      <c r="DR13" s="41">
        <v>0</v>
      </c>
      <c r="DS13" s="41">
        <v>0</v>
      </c>
      <c r="DT13" s="41">
        <v>274.94</v>
      </c>
      <c r="DU13" s="41">
        <v>0</v>
      </c>
      <c r="DV13" s="41">
        <v>0</v>
      </c>
      <c r="DW13" s="41">
        <v>0</v>
      </c>
      <c r="DX13" s="41">
        <v>0</v>
      </c>
      <c r="DY13" s="41">
        <v>0</v>
      </c>
      <c r="DZ13" s="41">
        <v>0</v>
      </c>
      <c r="EA13" s="41">
        <v>0</v>
      </c>
      <c r="EB13" s="41">
        <v>0</v>
      </c>
      <c r="EC13" s="41">
        <v>0</v>
      </c>
      <c r="ED13" s="41">
        <v>0</v>
      </c>
      <c r="EE13" s="41">
        <v>137.47</v>
      </c>
      <c r="EF13" s="41" t="s">
        <v>195</v>
      </c>
      <c r="EG13" s="41">
        <v>180.26</v>
      </c>
      <c r="EH13" s="41">
        <v>137.47</v>
      </c>
      <c r="EI13" s="1">
        <v>1</v>
      </c>
      <c r="EJ13" s="41">
        <v>0</v>
      </c>
      <c r="EK13" s="41">
        <v>0</v>
      </c>
      <c r="EL13" s="41"/>
      <c r="EM13" s="33"/>
      <c r="EN13" s="33"/>
      <c r="EO13" s="43"/>
      <c r="ES13" s="1">
        <v>1</v>
      </c>
      <c r="ET13" s="1" t="s">
        <v>169</v>
      </c>
      <c r="EU13" s="1">
        <v>0</v>
      </c>
      <c r="EV13" s="1">
        <v>1</v>
      </c>
      <c r="EW13" s="1" t="s">
        <v>1929</v>
      </c>
      <c r="EX13" s="1" t="s">
        <v>169</v>
      </c>
      <c r="EY13" s="1" t="s">
        <v>3007</v>
      </c>
      <c r="EZ13" s="41"/>
      <c r="FA13" s="41"/>
      <c r="FB13" s="5">
        <v>20210526</v>
      </c>
      <c r="FC13" s="41"/>
      <c r="FD13" s="41"/>
      <c r="FE13" s="41"/>
      <c r="FF13" s="41"/>
      <c r="FG13" s="41"/>
      <c r="FH13" s="41"/>
      <c r="FI13" s="41"/>
      <c r="FJ13" s="41"/>
    </row>
    <row r="14" s="1" customFormat="1" ht="36" customHeight="1" spans="1:166">
      <c r="A14" s="1">
        <v>4</v>
      </c>
      <c r="B14" s="1" t="s">
        <v>551</v>
      </c>
      <c r="C14" s="4" t="s">
        <v>543</v>
      </c>
      <c r="D14" s="1" t="s">
        <v>544</v>
      </c>
      <c r="E14" s="1" t="s">
        <v>5711</v>
      </c>
      <c r="F14" s="1" t="s">
        <v>544</v>
      </c>
      <c r="G14" s="1" t="s">
        <v>169</v>
      </c>
      <c r="H14" s="1">
        <v>2</v>
      </c>
      <c r="I14" s="5" t="s">
        <v>170</v>
      </c>
      <c r="L14" s="7" t="s">
        <v>552</v>
      </c>
      <c r="M14" s="1">
        <v>1</v>
      </c>
      <c r="P14" s="6" t="s">
        <v>2994</v>
      </c>
      <c r="Q14" s="11" t="s">
        <v>2995</v>
      </c>
      <c r="R14" s="11" t="s">
        <v>2995</v>
      </c>
      <c r="S14" s="12" t="s">
        <v>2994</v>
      </c>
      <c r="T14" s="1" t="s">
        <v>553</v>
      </c>
      <c r="X14" s="1" t="s">
        <v>233</v>
      </c>
      <c r="Y14" s="1" t="s">
        <v>233</v>
      </c>
      <c r="Z14" s="7">
        <v>15729761626</v>
      </c>
      <c r="AA14" s="1" t="s">
        <v>5713</v>
      </c>
      <c r="AB14" s="1">
        <v>0</v>
      </c>
      <c r="AC14" s="1" t="s">
        <v>3011</v>
      </c>
      <c r="AD14" s="1">
        <v>628216</v>
      </c>
      <c r="AE14" s="1" t="s">
        <v>172</v>
      </c>
      <c r="AF14" s="9" t="s">
        <v>173</v>
      </c>
      <c r="AG14" s="1" t="s">
        <v>204</v>
      </c>
      <c r="AH14" s="1" t="s">
        <v>5714</v>
      </c>
      <c r="AJ14" s="1" t="s">
        <v>205</v>
      </c>
      <c r="AK14" s="5" t="s">
        <v>550</v>
      </c>
      <c r="AL14" s="18"/>
      <c r="AM14" s="19"/>
      <c r="AN14" s="5"/>
      <c r="AO14" s="5"/>
      <c r="AP14" s="24" t="s">
        <v>177</v>
      </c>
      <c r="AQ14" s="5"/>
      <c r="AR14" s="5"/>
      <c r="AS14" s="25" t="s">
        <v>177</v>
      </c>
      <c r="AT14" s="5" t="s">
        <v>178</v>
      </c>
      <c r="AU14" s="1" t="s">
        <v>179</v>
      </c>
      <c r="AW14" s="1" t="s">
        <v>180</v>
      </c>
      <c r="AY14" s="5" t="s">
        <v>181</v>
      </c>
      <c r="BA14" s="1">
        <v>0</v>
      </c>
      <c r="BB14" s="1">
        <v>0</v>
      </c>
      <c r="BD14" s="1" t="e">
        <v>#N/A</v>
      </c>
      <c r="BG14" s="1" t="s">
        <v>207</v>
      </c>
      <c r="BH14" s="1" t="s">
        <v>185</v>
      </c>
      <c r="BJ14" s="1" t="s">
        <v>186</v>
      </c>
      <c r="BK14" s="1" t="s">
        <v>3002</v>
      </c>
      <c r="BL14" s="1" t="s">
        <v>208</v>
      </c>
      <c r="BM14" s="1" t="s">
        <v>209</v>
      </c>
      <c r="BT14" s="33">
        <v>1</v>
      </c>
      <c r="BU14" s="34"/>
      <c r="BX14" s="1" t="s">
        <v>189</v>
      </c>
      <c r="BY14" s="1" t="s">
        <v>189</v>
      </c>
      <c r="BZ14" s="1" t="s">
        <v>189</v>
      </c>
      <c r="CA14" s="1" t="s">
        <v>189</v>
      </c>
      <c r="CB14" s="1" t="s">
        <v>189</v>
      </c>
      <c r="CC14" s="1" t="s">
        <v>188</v>
      </c>
      <c r="CD14" s="1" t="s">
        <v>189</v>
      </c>
      <c r="CE14" s="5"/>
      <c r="CF14" s="34"/>
      <c r="DC14" s="1" t="s">
        <v>169</v>
      </c>
      <c r="DD14" s="1" t="s">
        <v>210</v>
      </c>
      <c r="DE14" s="1" t="s">
        <v>211</v>
      </c>
      <c r="DF14" s="1" t="s">
        <v>211</v>
      </c>
      <c r="DG14" s="1" t="s">
        <v>193</v>
      </c>
      <c r="DH14" s="1" t="s">
        <v>211</v>
      </c>
      <c r="DI14" s="1" t="s">
        <v>194</v>
      </c>
      <c r="DJ14" s="1" t="s">
        <v>194</v>
      </c>
      <c r="DK14" s="1" t="s">
        <v>194</v>
      </c>
      <c r="DL14" s="1" t="s">
        <v>194</v>
      </c>
      <c r="DM14" s="1">
        <v>360.52</v>
      </c>
      <c r="DN14" s="41">
        <v>180.26</v>
      </c>
      <c r="DO14" s="41">
        <v>274.94</v>
      </c>
      <c r="DP14" s="41">
        <v>137.47</v>
      </c>
      <c r="DQ14" s="41">
        <v>0</v>
      </c>
      <c r="DR14" s="41">
        <v>0</v>
      </c>
      <c r="DS14" s="41">
        <v>0</v>
      </c>
      <c r="DT14" s="41">
        <v>274.94</v>
      </c>
      <c r="DU14" s="41">
        <v>0</v>
      </c>
      <c r="DV14" s="41">
        <v>0</v>
      </c>
      <c r="DW14" s="41">
        <v>0</v>
      </c>
      <c r="DX14" s="41">
        <v>0</v>
      </c>
      <c r="DY14" s="41">
        <v>0</v>
      </c>
      <c r="DZ14" s="41">
        <v>0</v>
      </c>
      <c r="EA14" s="41">
        <v>0</v>
      </c>
      <c r="EB14" s="41">
        <v>0</v>
      </c>
      <c r="EC14" s="41">
        <v>0</v>
      </c>
      <c r="ED14" s="41">
        <v>0</v>
      </c>
      <c r="EE14" s="41">
        <v>137.47</v>
      </c>
      <c r="EF14" s="41" t="s">
        <v>195</v>
      </c>
      <c r="EG14" s="41">
        <v>180.26</v>
      </c>
      <c r="EH14" s="41">
        <v>137.47</v>
      </c>
      <c r="EI14" s="1">
        <v>1</v>
      </c>
      <c r="EJ14" s="41">
        <v>0</v>
      </c>
      <c r="EK14" s="41">
        <v>0</v>
      </c>
      <c r="EL14" s="41"/>
      <c r="EM14" s="33"/>
      <c r="EN14" s="33"/>
      <c r="EO14" s="43"/>
      <c r="ES14" s="1">
        <v>1</v>
      </c>
      <c r="ET14" s="1" t="s">
        <v>169</v>
      </c>
      <c r="EU14" s="1">
        <v>0</v>
      </c>
      <c r="EV14" s="1">
        <v>1</v>
      </c>
      <c r="EW14" s="1" t="s">
        <v>1929</v>
      </c>
      <c r="EX14" s="1" t="s">
        <v>169</v>
      </c>
      <c r="EY14" s="1" t="s">
        <v>3007</v>
      </c>
      <c r="EZ14" s="41"/>
      <c r="FA14" s="41"/>
      <c r="FB14" s="5">
        <v>20210526</v>
      </c>
      <c r="FC14" s="41"/>
      <c r="FD14" s="41"/>
      <c r="FE14" s="41"/>
      <c r="FF14" s="41"/>
      <c r="FG14" s="41"/>
      <c r="FH14" s="41"/>
      <c r="FI14" s="41"/>
      <c r="FJ14" s="41"/>
    </row>
    <row r="15" s="1" customFormat="1" ht="36" customHeight="1" spans="1:166">
      <c r="A15" s="1">
        <v>3</v>
      </c>
      <c r="B15" s="1" t="s">
        <v>2989</v>
      </c>
      <c r="C15" s="3" t="s">
        <v>2990</v>
      </c>
      <c r="D15" s="1" t="s">
        <v>2991</v>
      </c>
      <c r="E15" s="1" t="s">
        <v>2992</v>
      </c>
      <c r="F15" s="1" t="s">
        <v>2991</v>
      </c>
      <c r="G15" s="1" t="s">
        <v>169</v>
      </c>
      <c r="H15" s="1">
        <v>2</v>
      </c>
      <c r="I15" s="5" t="s">
        <v>170</v>
      </c>
      <c r="L15" s="1" t="s">
        <v>2993</v>
      </c>
      <c r="M15" s="1">
        <v>1</v>
      </c>
      <c r="P15" s="8" t="s">
        <v>2994</v>
      </c>
      <c r="Q15" s="11" t="s">
        <v>2995</v>
      </c>
      <c r="R15" s="11" t="s">
        <v>2995</v>
      </c>
      <c r="S15" s="12" t="s">
        <v>2994</v>
      </c>
      <c r="T15" s="1" t="s">
        <v>2996</v>
      </c>
      <c r="X15" s="1" t="s">
        <v>169</v>
      </c>
      <c r="Y15" s="1" t="s">
        <v>169</v>
      </c>
      <c r="Z15" s="1" t="s">
        <v>2997</v>
      </c>
      <c r="AA15" s="1" t="s">
        <v>2998</v>
      </c>
      <c r="AB15" s="1">
        <v>0</v>
      </c>
      <c r="AC15" s="1" t="s">
        <v>2999</v>
      </c>
      <c r="AD15" s="1">
        <v>628216</v>
      </c>
      <c r="AE15" s="1" t="s">
        <v>172</v>
      </c>
      <c r="AF15" s="1" t="s">
        <v>173</v>
      </c>
      <c r="AG15" s="1" t="s">
        <v>174</v>
      </c>
      <c r="AH15" s="1" t="s">
        <v>3000</v>
      </c>
      <c r="AJ15" s="1" t="s">
        <v>176</v>
      </c>
      <c r="AK15" s="5" t="s">
        <v>3001</v>
      </c>
      <c r="AL15" s="5"/>
      <c r="AM15" s="5"/>
      <c r="AN15" s="5"/>
      <c r="AO15" s="5"/>
      <c r="AP15" s="24" t="s">
        <v>177</v>
      </c>
      <c r="AQ15" s="5"/>
      <c r="AR15" s="5"/>
      <c r="AS15" s="25" t="s">
        <v>177</v>
      </c>
      <c r="AT15" s="5" t="s">
        <v>178</v>
      </c>
      <c r="AU15" s="1" t="s">
        <v>179</v>
      </c>
      <c r="AW15" s="1" t="s">
        <v>180</v>
      </c>
      <c r="AY15" s="5" t="s">
        <v>181</v>
      </c>
      <c r="BA15" s="1">
        <v>0</v>
      </c>
      <c r="BB15" s="1">
        <v>0</v>
      </c>
      <c r="BD15" s="1" t="e">
        <v>#N/A</v>
      </c>
      <c r="BG15" s="1" t="s">
        <v>207</v>
      </c>
      <c r="BH15" s="1" t="s">
        <v>185</v>
      </c>
      <c r="BJ15" s="1" t="s">
        <v>186</v>
      </c>
      <c r="BK15" s="1" t="s">
        <v>3002</v>
      </c>
      <c r="BL15" s="1" t="s">
        <v>208</v>
      </c>
      <c r="BM15" s="1" t="s">
        <v>209</v>
      </c>
      <c r="BT15" s="33">
        <v>1</v>
      </c>
      <c r="BU15" s="34"/>
      <c r="BX15" s="1" t="s">
        <v>189</v>
      </c>
      <c r="BY15" s="1" t="s">
        <v>189</v>
      </c>
      <c r="BZ15" s="1" t="s">
        <v>189</v>
      </c>
      <c r="CA15" s="1" t="s">
        <v>189</v>
      </c>
      <c r="CB15" s="1" t="s">
        <v>189</v>
      </c>
      <c r="CC15" s="1" t="s">
        <v>188</v>
      </c>
      <c r="CD15" s="1" t="s">
        <v>189</v>
      </c>
      <c r="CE15" s="5"/>
      <c r="CF15" s="34"/>
      <c r="DC15" s="1" t="s">
        <v>169</v>
      </c>
      <c r="DD15" s="1" t="s">
        <v>210</v>
      </c>
      <c r="DE15" s="1" t="s">
        <v>3003</v>
      </c>
      <c r="DF15" s="1" t="s">
        <v>687</v>
      </c>
      <c r="DG15" s="1" t="s">
        <v>220</v>
      </c>
      <c r="DH15" s="1" t="s">
        <v>3004</v>
      </c>
      <c r="DI15" s="1" t="s">
        <v>194</v>
      </c>
      <c r="DJ15" s="1" t="s">
        <v>253</v>
      </c>
      <c r="DK15" s="1" t="s">
        <v>194</v>
      </c>
      <c r="DL15" s="1" t="s">
        <v>194</v>
      </c>
      <c r="DM15" s="1">
        <v>300.04</v>
      </c>
      <c r="DN15" s="41">
        <v>150.02</v>
      </c>
      <c r="DO15" s="41">
        <v>220.03</v>
      </c>
      <c r="DP15" s="41">
        <v>110.02</v>
      </c>
      <c r="DQ15" s="41">
        <v>0</v>
      </c>
      <c r="DR15" s="41">
        <v>0</v>
      </c>
      <c r="DS15" s="41">
        <v>0</v>
      </c>
      <c r="DT15" s="41">
        <v>220.03</v>
      </c>
      <c r="DU15" s="41">
        <v>0</v>
      </c>
      <c r="DV15" s="41">
        <v>0</v>
      </c>
      <c r="DW15" s="41">
        <v>0</v>
      </c>
      <c r="DX15" s="41">
        <v>0</v>
      </c>
      <c r="DY15" s="41">
        <v>0</v>
      </c>
      <c r="DZ15" s="41">
        <v>0</v>
      </c>
      <c r="EA15" s="41">
        <v>0</v>
      </c>
      <c r="EB15" s="41">
        <v>0</v>
      </c>
      <c r="EC15" s="41">
        <v>0</v>
      </c>
      <c r="ED15" s="41">
        <v>0</v>
      </c>
      <c r="EE15" s="41">
        <v>110.02</v>
      </c>
      <c r="EF15" s="41" t="s">
        <v>195</v>
      </c>
      <c r="EG15" s="41">
        <v>90</v>
      </c>
      <c r="EH15" s="41">
        <v>66.0031995733902</v>
      </c>
      <c r="EI15" s="1">
        <v>1</v>
      </c>
      <c r="EJ15" s="41">
        <v>60.02</v>
      </c>
      <c r="EK15" s="41">
        <v>44.0168004266098</v>
      </c>
      <c r="EL15" s="41"/>
      <c r="EM15" s="33" t="s">
        <v>3005</v>
      </c>
      <c r="EN15" s="33"/>
      <c r="EO15" s="43" t="s">
        <v>3006</v>
      </c>
      <c r="ES15" s="1">
        <v>1</v>
      </c>
      <c r="ET15" s="1" t="s">
        <v>169</v>
      </c>
      <c r="EU15" s="1">
        <v>0</v>
      </c>
      <c r="EV15" s="1">
        <v>1</v>
      </c>
      <c r="EW15" s="1" t="s">
        <v>1929</v>
      </c>
      <c r="EX15" s="1" t="s">
        <v>169</v>
      </c>
      <c r="EY15" s="1" t="s">
        <v>3007</v>
      </c>
      <c r="EZ15" s="41"/>
      <c r="FA15" s="41"/>
      <c r="FB15" s="5"/>
      <c r="FC15" s="41"/>
      <c r="FD15" s="41"/>
      <c r="FE15" s="41"/>
      <c r="FF15" s="41"/>
      <c r="FG15" s="41"/>
      <c r="FH15" s="41"/>
      <c r="FI15" s="41"/>
      <c r="FJ15" s="41"/>
    </row>
    <row r="16" s="1" customFormat="1" ht="36" customHeight="1" spans="1:166">
      <c r="A16" s="1">
        <v>3</v>
      </c>
      <c r="B16" s="1" t="s">
        <v>1224</v>
      </c>
      <c r="C16" s="4" t="s">
        <v>1225</v>
      </c>
      <c r="D16" s="1" t="s">
        <v>1226</v>
      </c>
      <c r="E16" s="1" t="s">
        <v>5715</v>
      </c>
      <c r="F16" s="1" t="s">
        <v>1226</v>
      </c>
      <c r="G16" s="1" t="s">
        <v>169</v>
      </c>
      <c r="H16" s="1">
        <v>2</v>
      </c>
      <c r="I16" s="5" t="s">
        <v>170</v>
      </c>
      <c r="J16"/>
      <c r="L16" s="1" t="s">
        <v>1227</v>
      </c>
      <c r="M16" s="1">
        <v>2</v>
      </c>
      <c r="P16" s="8" t="s">
        <v>2994</v>
      </c>
      <c r="Q16" s="11" t="s">
        <v>2995</v>
      </c>
      <c r="R16" s="11" t="s">
        <v>2995</v>
      </c>
      <c r="S16" s="12" t="s">
        <v>2994</v>
      </c>
      <c r="T16" s="1" t="s">
        <v>1228</v>
      </c>
      <c r="X16" s="1" t="s">
        <v>233</v>
      </c>
      <c r="Y16" s="1" t="s">
        <v>233</v>
      </c>
      <c r="Z16" s="7">
        <v>13548262186</v>
      </c>
      <c r="AA16" s="1" t="s">
        <v>5716</v>
      </c>
      <c r="AB16" s="1">
        <v>0</v>
      </c>
      <c r="AC16" s="1" t="s">
        <v>2999</v>
      </c>
      <c r="AD16" s="1">
        <v>628216</v>
      </c>
      <c r="AE16" s="1" t="s">
        <v>172</v>
      </c>
      <c r="AF16" s="9" t="s">
        <v>173</v>
      </c>
      <c r="AG16" s="1" t="s">
        <v>174</v>
      </c>
      <c r="AH16" s="1" t="s">
        <v>5717</v>
      </c>
      <c r="AJ16" s="1" t="s">
        <v>176</v>
      </c>
      <c r="AK16" s="18">
        <v>40137</v>
      </c>
      <c r="AL16" s="18"/>
      <c r="AM16" s="19"/>
      <c r="AN16" s="5"/>
      <c r="AO16" s="5"/>
      <c r="AP16" s="24" t="s">
        <v>177</v>
      </c>
      <c r="AQ16" s="26" t="s">
        <v>492</v>
      </c>
      <c r="AR16" s="5"/>
      <c r="AS16" s="25" t="s">
        <v>5718</v>
      </c>
      <c r="AT16" s="5" t="s">
        <v>178</v>
      </c>
      <c r="AU16" s="1" t="s">
        <v>179</v>
      </c>
      <c r="AW16" s="1" t="s">
        <v>180</v>
      </c>
      <c r="AY16" s="5" t="s">
        <v>181</v>
      </c>
      <c r="BA16" s="1" t="s">
        <v>182</v>
      </c>
      <c r="BB16" s="1" t="s">
        <v>1229</v>
      </c>
      <c r="BD16" s="1" t="e">
        <v>#N/A</v>
      </c>
      <c r="BG16" s="1" t="s">
        <v>207</v>
      </c>
      <c r="BH16" s="1" t="s">
        <v>185</v>
      </c>
      <c r="BJ16" s="1" t="s">
        <v>186</v>
      </c>
      <c r="BK16" s="1" t="s">
        <v>3002</v>
      </c>
      <c r="BL16" s="1" t="s">
        <v>208</v>
      </c>
      <c r="BM16" s="1" t="s">
        <v>209</v>
      </c>
      <c r="BT16" s="33">
        <v>1</v>
      </c>
      <c r="BU16" s="34"/>
      <c r="BX16" s="1" t="s">
        <v>188</v>
      </c>
      <c r="BY16" s="1" t="s">
        <v>189</v>
      </c>
      <c r="BZ16" s="1" t="s">
        <v>188</v>
      </c>
      <c r="CA16" s="1" t="s">
        <v>189</v>
      </c>
      <c r="CB16" s="1" t="s">
        <v>189</v>
      </c>
      <c r="CC16" s="1" t="s">
        <v>188</v>
      </c>
      <c r="CD16" s="1" t="s">
        <v>189</v>
      </c>
      <c r="CE16" s="5"/>
      <c r="CF16" s="34"/>
      <c r="DC16" s="1" t="s">
        <v>217</v>
      </c>
      <c r="DD16" s="1" t="s">
        <v>244</v>
      </c>
      <c r="DE16" s="1" t="s">
        <v>193</v>
      </c>
      <c r="DF16" s="1" t="s">
        <v>193</v>
      </c>
      <c r="DG16" s="1" t="s">
        <v>220</v>
      </c>
      <c r="DH16" s="1" t="s">
        <v>220</v>
      </c>
      <c r="DI16" s="1" t="s">
        <v>194</v>
      </c>
      <c r="DJ16" s="1" t="s">
        <v>194</v>
      </c>
      <c r="DK16" s="1" t="s">
        <v>194</v>
      </c>
      <c r="DL16" s="1" t="s">
        <v>194</v>
      </c>
      <c r="DM16" s="1">
        <v>207.18</v>
      </c>
      <c r="DN16" s="41">
        <v>103.59</v>
      </c>
      <c r="DO16" s="41">
        <v>171.65</v>
      </c>
      <c r="DP16" s="41">
        <v>85.83</v>
      </c>
      <c r="DQ16" s="41">
        <v>0</v>
      </c>
      <c r="DR16" s="41">
        <v>0</v>
      </c>
      <c r="DS16" s="41">
        <v>0</v>
      </c>
      <c r="DT16" s="41">
        <v>171.65</v>
      </c>
      <c r="DU16" s="41">
        <v>105.79</v>
      </c>
      <c r="DV16" s="41">
        <v>0</v>
      </c>
      <c r="DW16" s="41">
        <v>0</v>
      </c>
      <c r="DX16" s="41">
        <v>0</v>
      </c>
      <c r="DY16" s="41">
        <v>0</v>
      </c>
      <c r="DZ16" s="41">
        <v>0</v>
      </c>
      <c r="EA16" s="41">
        <v>0</v>
      </c>
      <c r="EB16" s="41">
        <v>0</v>
      </c>
      <c r="EC16" s="41">
        <v>0</v>
      </c>
      <c r="ED16" s="41">
        <v>0</v>
      </c>
      <c r="EE16" s="41">
        <v>138.72</v>
      </c>
      <c r="EF16" s="41" t="s">
        <v>195</v>
      </c>
      <c r="EG16" s="41">
        <v>90</v>
      </c>
      <c r="EH16" s="41">
        <v>120.521285838401</v>
      </c>
      <c r="EI16" s="1">
        <v>2</v>
      </c>
      <c r="EJ16" s="41">
        <v>13.59</v>
      </c>
      <c r="EK16" s="41">
        <v>18.1987141615986</v>
      </c>
      <c r="EL16" s="41"/>
      <c r="EM16" s="33" t="s">
        <v>1230</v>
      </c>
      <c r="EN16" s="33"/>
      <c r="EO16" s="43" t="s">
        <v>5719</v>
      </c>
      <c r="ES16" s="1">
        <v>2</v>
      </c>
      <c r="ET16" s="1" t="s">
        <v>217</v>
      </c>
      <c r="EU16" s="1">
        <v>0</v>
      </c>
      <c r="EV16" s="1">
        <v>1</v>
      </c>
      <c r="EW16" s="1" t="s">
        <v>1941</v>
      </c>
      <c r="EX16" s="1" t="s">
        <v>217</v>
      </c>
      <c r="EY16" s="1" t="s">
        <v>5686</v>
      </c>
      <c r="EZ16" s="41"/>
      <c r="FA16" s="41"/>
      <c r="FB16" s="5">
        <v>20210526</v>
      </c>
      <c r="FC16" s="41"/>
      <c r="FD16" s="41"/>
      <c r="FE16" s="41"/>
      <c r="FF16" s="41"/>
      <c r="FG16" s="41"/>
      <c r="FH16" s="41"/>
      <c r="FI16" s="41"/>
      <c r="FJ16" s="41"/>
    </row>
    <row r="17" s="1" customFormat="1" ht="36" customHeight="1" spans="1:166">
      <c r="A17" s="1">
        <v>3</v>
      </c>
      <c r="B17" s="1" t="s">
        <v>1231</v>
      </c>
      <c r="C17" s="4" t="s">
        <v>1225</v>
      </c>
      <c r="D17" s="1" t="s">
        <v>1226</v>
      </c>
      <c r="E17" s="1" t="s">
        <v>5715</v>
      </c>
      <c r="F17" s="1" t="s">
        <v>1226</v>
      </c>
      <c r="G17" s="1" t="s">
        <v>217</v>
      </c>
      <c r="H17" s="1">
        <v>2</v>
      </c>
      <c r="I17" s="5" t="s">
        <v>170</v>
      </c>
      <c r="J17" s="9"/>
      <c r="L17" s="1" t="s">
        <v>1232</v>
      </c>
      <c r="M17" s="1">
        <v>2</v>
      </c>
      <c r="N17" s="1" t="s">
        <v>619</v>
      </c>
      <c r="P17" s="8" t="s">
        <v>2994</v>
      </c>
      <c r="Q17" s="11" t="s">
        <v>2995</v>
      </c>
      <c r="R17" s="11" t="s">
        <v>2995</v>
      </c>
      <c r="S17" s="12" t="s">
        <v>2994</v>
      </c>
      <c r="T17" s="1" t="s">
        <v>1233</v>
      </c>
      <c r="X17" s="1" t="s">
        <v>233</v>
      </c>
      <c r="Y17" s="1" t="s">
        <v>233</v>
      </c>
      <c r="Z17" s="7">
        <v>13548262186</v>
      </c>
      <c r="AA17" s="1" t="s">
        <v>5716</v>
      </c>
      <c r="AB17" s="1">
        <v>0</v>
      </c>
      <c r="AC17" s="1" t="s">
        <v>2999</v>
      </c>
      <c r="AD17" s="1">
        <v>628216</v>
      </c>
      <c r="AE17" s="1" t="s">
        <v>172</v>
      </c>
      <c r="AF17" s="9" t="s">
        <v>173</v>
      </c>
      <c r="AG17" s="1" t="s">
        <v>174</v>
      </c>
      <c r="AH17" s="1" t="s">
        <v>5720</v>
      </c>
      <c r="AJ17" s="1" t="s">
        <v>176</v>
      </c>
      <c r="AK17" s="18">
        <v>40137</v>
      </c>
      <c r="AL17" s="18"/>
      <c r="AM17" s="19"/>
      <c r="AN17" s="5"/>
      <c r="AO17" s="5"/>
      <c r="AP17" s="24" t="s">
        <v>177</v>
      </c>
      <c r="AQ17" s="27" t="s">
        <v>492</v>
      </c>
      <c r="AR17" s="5"/>
      <c r="AS17" s="25" t="s">
        <v>5718</v>
      </c>
      <c r="AT17" s="5" t="s">
        <v>178</v>
      </c>
      <c r="AU17" s="1" t="s">
        <v>179</v>
      </c>
      <c r="AW17" s="1" t="s">
        <v>180</v>
      </c>
      <c r="AY17" s="5" t="s">
        <v>181</v>
      </c>
      <c r="BA17" s="1" t="s">
        <v>182</v>
      </c>
      <c r="BB17" s="1" t="s">
        <v>1229</v>
      </c>
      <c r="BD17" s="1" t="e">
        <v>#N/A</v>
      </c>
      <c r="BG17" s="1" t="s">
        <v>207</v>
      </c>
      <c r="BH17" s="1" t="s">
        <v>185</v>
      </c>
      <c r="BJ17" s="1" t="s">
        <v>186</v>
      </c>
      <c r="BK17" s="1" t="s">
        <v>3002</v>
      </c>
      <c r="BL17" s="1" t="s">
        <v>208</v>
      </c>
      <c r="BM17" s="1" t="s">
        <v>209</v>
      </c>
      <c r="BT17" s="33">
        <v>1</v>
      </c>
      <c r="BU17" s="34"/>
      <c r="BX17" s="1" t="s">
        <v>188</v>
      </c>
      <c r="BY17" s="1" t="s">
        <v>189</v>
      </c>
      <c r="BZ17" s="1" t="s">
        <v>188</v>
      </c>
      <c r="CA17" s="1" t="s">
        <v>189</v>
      </c>
      <c r="CB17" s="1" t="s">
        <v>189</v>
      </c>
      <c r="CC17" s="1" t="s">
        <v>188</v>
      </c>
      <c r="CD17" s="1" t="s">
        <v>189</v>
      </c>
      <c r="CE17" s="5"/>
      <c r="CF17" s="34"/>
      <c r="DC17" s="1" t="s">
        <v>217</v>
      </c>
      <c r="DD17" s="1" t="s">
        <v>244</v>
      </c>
      <c r="DE17" s="1" t="s">
        <v>193</v>
      </c>
      <c r="DF17" s="1" t="s">
        <v>193</v>
      </c>
      <c r="DG17" s="1" t="s">
        <v>220</v>
      </c>
      <c r="DH17" s="1" t="s">
        <v>220</v>
      </c>
      <c r="DI17" s="1" t="s">
        <v>194</v>
      </c>
      <c r="DJ17" s="1" t="s">
        <v>194</v>
      </c>
      <c r="DK17" s="1" t="s">
        <v>194</v>
      </c>
      <c r="DL17" s="1" t="s">
        <v>194</v>
      </c>
      <c r="DM17" s="1">
        <v>207.18</v>
      </c>
      <c r="DN17" s="41">
        <v>103.59</v>
      </c>
      <c r="DO17" s="41">
        <v>171.65</v>
      </c>
      <c r="DP17" s="41">
        <v>85.83</v>
      </c>
      <c r="DQ17" s="41">
        <v>0</v>
      </c>
      <c r="DR17" s="41">
        <v>0</v>
      </c>
      <c r="DS17" s="41">
        <v>0</v>
      </c>
      <c r="DT17" s="41">
        <v>171.65</v>
      </c>
      <c r="DU17" s="41">
        <v>105.79</v>
      </c>
      <c r="DV17" s="41">
        <v>0</v>
      </c>
      <c r="DW17" s="41">
        <v>0</v>
      </c>
      <c r="DX17" s="41">
        <v>0</v>
      </c>
      <c r="DY17" s="41">
        <v>0</v>
      </c>
      <c r="DZ17" s="41">
        <v>0</v>
      </c>
      <c r="EA17" s="41">
        <v>0</v>
      </c>
      <c r="EB17" s="41">
        <v>0</v>
      </c>
      <c r="EC17" s="41">
        <v>0</v>
      </c>
      <c r="ED17" s="41">
        <v>0</v>
      </c>
      <c r="EE17" s="41">
        <v>138.72</v>
      </c>
      <c r="EF17" s="41" t="s">
        <v>195</v>
      </c>
      <c r="EG17" s="41">
        <v>90</v>
      </c>
      <c r="EH17" s="41">
        <v>120.521285838401</v>
      </c>
      <c r="EI17" s="1">
        <v>2</v>
      </c>
      <c r="EJ17" s="41">
        <v>13.59</v>
      </c>
      <c r="EK17" s="41">
        <v>18.1987141615986</v>
      </c>
      <c r="EL17" s="41"/>
      <c r="EM17" s="33" t="s">
        <v>1230</v>
      </c>
      <c r="EN17" s="33"/>
      <c r="EO17" s="43" t="s">
        <v>5719</v>
      </c>
      <c r="ES17" s="1">
        <v>2</v>
      </c>
      <c r="ET17" s="1" t="s">
        <v>217</v>
      </c>
      <c r="EU17" s="1">
        <v>0</v>
      </c>
      <c r="EV17" s="1">
        <v>1</v>
      </c>
      <c r="EW17" s="1" t="s">
        <v>1941</v>
      </c>
      <c r="EX17" s="1" t="s">
        <v>217</v>
      </c>
      <c r="EY17" s="1" t="s">
        <v>5686</v>
      </c>
      <c r="EZ17" s="41"/>
      <c r="FA17" s="41"/>
      <c r="FB17" s="5">
        <v>20210526</v>
      </c>
      <c r="FC17" s="41"/>
      <c r="FD17" s="41"/>
      <c r="FE17" s="41"/>
      <c r="FF17" s="41"/>
      <c r="FG17" s="41"/>
      <c r="FH17" s="41"/>
      <c r="FI17" s="41"/>
      <c r="FJ17" s="41"/>
    </row>
  </sheetData>
  <conditionalFormatting sqref="F4">
    <cfRule type="duplicateValues" dxfId="0" priority="6"/>
  </conditionalFormatting>
  <conditionalFormatting sqref="F5">
    <cfRule type="duplicateValues" dxfId="0" priority="7"/>
  </conditionalFormatting>
  <conditionalFormatting sqref="F6">
    <cfRule type="duplicateValues" dxfId="0" priority="5"/>
  </conditionalFormatting>
  <conditionalFormatting sqref="F7">
    <cfRule type="duplicateValues" dxfId="0" priority="4"/>
  </conditionalFormatting>
  <conditionalFormatting sqref="F8">
    <cfRule type="duplicateValues" dxfId="0" priority="3"/>
  </conditionalFormatting>
  <conditionalFormatting sqref="F9">
    <cfRule type="duplicateValues" dxfId="0" priority="2"/>
  </conditionalFormatting>
  <conditionalFormatting sqref="F10">
    <cfRule type="duplicateValues" dxfId="0" priority="1"/>
  </conditionalFormatting>
  <conditionalFormatting sqref="F1 F2:F3">
    <cfRule type="duplicateValues" dxfId="0" priority="8"/>
  </conditionalFormatting>
  <conditionalFormatting sqref="F11:F12 F13:F14 F15 F16:F17">
    <cfRule type="duplicateValues" dxfId="0" priority="9"/>
  </conditionalFormatting>
  <dataValidations count="2">
    <dataValidation allowBlank="1" showInputMessage="1" showErrorMessage="1" sqref="T1:W1 T15:W15 T2:W3 T4:W5 T16:W17 T7:W8 T9:W10 T11:W12 T13:W14"/>
    <dataValidation type="textLength" operator="between" allowBlank="1" showInputMessage="1" showErrorMessage="1" sqref="BU1 BW1 CE1 AI15 AJ15 BU15 BW15 CE15 AI2:AI3 AI4:AI5 AI6:AI8 AI9:AI10 AI11:AI12 AI13:AI14 AI16:AI17 AJ2:AJ3 AJ4:AJ5 AJ6:AJ8 AJ9:AJ10 AJ11:AJ12 AJ13:AJ14 AJ16:AJ17 BU2:BU3 BU4:BU5 BU6:BU8 BU9:BU10 BU11:BU12 BU13:BU14 BU16:BU17 BW2:BW3 BW4:BW5 BW6:BW8 BW9:BW10 BW11:BW12 BW13:BW14 BW16:BW17 CE2:CE3 CE4:CE5 CE6:CE8 CE9:CE10 CE11:CE12 CE13:CE14 CE16:CE17">
      <formula1>0</formula1>
      <formula2>0</formula2>
    </dataValidation>
  </dataValidations>
  <pageMargins left="0.75" right="0.75" top="1" bottom="1" header="0.5" footer="0.5"/>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391"/>
  <sheetViews>
    <sheetView workbookViewId="0">
      <selection activeCell="B395" sqref="B395"/>
    </sheetView>
  </sheetViews>
  <sheetFormatPr defaultColWidth="9" defaultRowHeight="13.5" outlineLevelCol="4"/>
  <cols>
    <col min="1" max="1" width="11.125" style="14" customWidth="1"/>
    <col min="2" max="2" width="59.875" customWidth="1"/>
    <col min="3" max="3" width="44" customWidth="1"/>
  </cols>
  <sheetData>
    <row r="1" spans="1:5">
      <c r="A1" s="14" t="s">
        <v>3016</v>
      </c>
      <c r="B1" t="s">
        <v>3017</v>
      </c>
      <c r="C1" t="s">
        <v>3018</v>
      </c>
      <c r="D1" t="s">
        <v>12</v>
      </c>
      <c r="E1" t="s">
        <v>3019</v>
      </c>
    </row>
    <row r="2" hidden="1" spans="1:5">
      <c r="A2" s="14" t="s">
        <v>2914</v>
      </c>
      <c r="B2" t="s">
        <v>3020</v>
      </c>
      <c r="C2" s="57" t="str">
        <f>HYPERLINK(B2)</f>
        <v>.\天星乡木瓜村户籍资料\10组\10付朝珍.pdf</v>
      </c>
      <c r="D2">
        <f>COUNTIF(A:A,A2)</f>
        <v>1</v>
      </c>
      <c r="E2" t="e">
        <f>VLOOKUP(A:A,权属信息!H:I,2,FALSE)</f>
        <v>#N/A</v>
      </c>
    </row>
    <row r="3" hidden="1" spans="1:5">
      <c r="A3" t="s">
        <v>3021</v>
      </c>
      <c r="B3" t="s">
        <v>3022</v>
      </c>
      <c r="C3" s="57" t="str">
        <f t="shared" ref="C3:C66" si="0">HYPERLINK(B3)</f>
        <v>.\天星乡木瓜村户籍资料\10组\任克清.pdf</v>
      </c>
      <c r="D3">
        <f t="shared" ref="D3:D66" si="1">COUNTIF(A:A,A3)</f>
        <v>1</v>
      </c>
      <c r="E3" t="e">
        <f>VLOOKUP(A:A,权属信息!H:I,2,FALSE)</f>
        <v>#N/A</v>
      </c>
    </row>
    <row r="4" hidden="1" spans="1:5">
      <c r="A4" t="s">
        <v>2956</v>
      </c>
      <c r="B4" t="s">
        <v>3023</v>
      </c>
      <c r="C4" s="57" t="str">
        <f t="shared" si="0"/>
        <v>.\天星乡木瓜村户籍资料\10组\周贵勋.pdf</v>
      </c>
      <c r="D4">
        <f t="shared" si="1"/>
        <v>1</v>
      </c>
      <c r="E4" t="e">
        <f>VLOOKUP(A:A,权属信息!H:I,2,FALSE)</f>
        <v>#N/A</v>
      </c>
    </row>
    <row r="5" hidden="1" spans="1:5">
      <c r="A5" t="s">
        <v>2985</v>
      </c>
      <c r="B5" t="s">
        <v>3024</v>
      </c>
      <c r="C5" s="57" t="str">
        <f t="shared" si="0"/>
        <v>.\天星乡木瓜村户籍资料\10组\唐显海.pdf</v>
      </c>
      <c r="D5">
        <f t="shared" si="1"/>
        <v>1</v>
      </c>
      <c r="E5" t="e">
        <f>VLOOKUP(A:A,权属信息!H:I,2,FALSE)</f>
        <v>#N/A</v>
      </c>
    </row>
    <row r="6" hidden="1" spans="1:5">
      <c r="A6" t="s">
        <v>2899</v>
      </c>
      <c r="B6" t="s">
        <v>3025</v>
      </c>
      <c r="C6" s="57" t="str">
        <f t="shared" si="0"/>
        <v>.\天星乡木瓜村户籍资料\10组\彭合道.pdf</v>
      </c>
      <c r="D6">
        <f t="shared" si="1"/>
        <v>1</v>
      </c>
      <c r="E6" t="e">
        <f>VLOOKUP(A:A,权属信息!H:I,2,FALSE)</f>
        <v>#N/A</v>
      </c>
    </row>
    <row r="7" hidden="1" spans="1:5">
      <c r="A7" t="s">
        <v>2940</v>
      </c>
      <c r="B7" t="s">
        <v>3026</v>
      </c>
      <c r="C7" s="57" t="str">
        <f t="shared" si="0"/>
        <v>.\天星乡木瓜村户籍资料\10组\李贤秀.pdf</v>
      </c>
      <c r="D7">
        <f t="shared" si="1"/>
        <v>1</v>
      </c>
      <c r="E7" t="e">
        <f>VLOOKUP(A:A,权属信息!H:I,2,FALSE)</f>
        <v>#N/A</v>
      </c>
    </row>
    <row r="8" hidden="1" spans="1:5">
      <c r="A8" t="s">
        <v>2906</v>
      </c>
      <c r="B8" t="s">
        <v>3027</v>
      </c>
      <c r="C8" s="57" t="str">
        <f t="shared" si="0"/>
        <v>.\天星乡木瓜村户籍资料\10组\胡建.pdf</v>
      </c>
      <c r="D8">
        <f t="shared" si="1"/>
        <v>1</v>
      </c>
      <c r="E8" t="e">
        <f>VLOOKUP(A:A,权属信息!H:I,2,FALSE)</f>
        <v>#N/A</v>
      </c>
    </row>
    <row r="9" hidden="1" spans="1:5">
      <c r="A9" t="s">
        <v>2977</v>
      </c>
      <c r="B9" t="s">
        <v>3028</v>
      </c>
      <c r="C9" s="57" t="str">
        <f t="shared" si="0"/>
        <v>.\天星乡木瓜村户籍资料\10组\胡明开.pdf</v>
      </c>
      <c r="D9">
        <f t="shared" si="1"/>
        <v>1</v>
      </c>
      <c r="E9" t="e">
        <f>VLOOKUP(A:A,权属信息!H:I,2,FALSE)</f>
        <v>#N/A</v>
      </c>
    </row>
    <row r="10" hidden="1" spans="1:5">
      <c r="A10" t="s">
        <v>2970</v>
      </c>
      <c r="B10" t="s">
        <v>3029</v>
      </c>
      <c r="C10" s="57" t="str">
        <f t="shared" si="0"/>
        <v>.\天星乡木瓜村户籍资料\10组\胡治安.pdf</v>
      </c>
      <c r="D10">
        <f t="shared" si="1"/>
        <v>1</v>
      </c>
      <c r="E10" t="e">
        <f>VLOOKUP(A:A,权属信息!H:I,2,FALSE)</f>
        <v>#N/A</v>
      </c>
    </row>
    <row r="11" hidden="1" spans="1:5">
      <c r="A11" t="s">
        <v>2964</v>
      </c>
      <c r="B11" t="s">
        <v>3030</v>
      </c>
      <c r="C11" s="57" t="str">
        <f t="shared" si="0"/>
        <v>.\天星乡木瓜村户籍资料\10组\胡治美.pdf</v>
      </c>
      <c r="D11">
        <f t="shared" si="1"/>
        <v>1</v>
      </c>
      <c r="E11" t="e">
        <f>VLOOKUP(A:A,权属信息!H:I,2,FALSE)</f>
        <v>#N/A</v>
      </c>
    </row>
    <row r="12" hidden="1" spans="1:5">
      <c r="A12" s="14" t="s">
        <v>3031</v>
      </c>
      <c r="B12" t="s">
        <v>3032</v>
      </c>
      <c r="C12" s="57" t="str">
        <f t="shared" si="0"/>
        <v>.\天星乡木瓜村户籍资料\10组\胡美聪.pdf</v>
      </c>
      <c r="D12">
        <f t="shared" si="1"/>
        <v>1</v>
      </c>
      <c r="E12" t="e">
        <f>VLOOKUP(A:A,权属信息!H:I,2,FALSE)</f>
        <v>#N/A</v>
      </c>
    </row>
    <row r="13" hidden="1" spans="1:5">
      <c r="A13" t="s">
        <v>2571</v>
      </c>
      <c r="B13" t="s">
        <v>3033</v>
      </c>
      <c r="C13" s="57" t="str">
        <f t="shared" si="0"/>
        <v>.\天星乡木瓜村户籍资料\10组\赵显贵.pdf</v>
      </c>
      <c r="D13">
        <f t="shared" si="1"/>
        <v>1</v>
      </c>
      <c r="E13" t="e">
        <f>VLOOKUP(A:A,权属信息!H:I,2,FALSE)</f>
        <v>#N/A</v>
      </c>
    </row>
    <row r="14" hidden="1" spans="1:5">
      <c r="A14" t="s">
        <v>2948</v>
      </c>
      <c r="B14" t="s">
        <v>3034</v>
      </c>
      <c r="C14" s="57" t="str">
        <f t="shared" si="0"/>
        <v>.\天星乡木瓜村户籍资料\10组\赵显金.pdf</v>
      </c>
      <c r="D14">
        <f t="shared" si="1"/>
        <v>1</v>
      </c>
      <c r="E14" t="e">
        <f>VLOOKUP(A:A,权属信息!H:I,2,FALSE)</f>
        <v>#N/A</v>
      </c>
    </row>
    <row r="15" hidden="1" spans="1:5">
      <c r="A15" t="s">
        <v>2468</v>
      </c>
      <c r="B15" t="s">
        <v>3035</v>
      </c>
      <c r="C15" s="57" t="str">
        <f t="shared" si="0"/>
        <v>.\天星乡木瓜村户籍资料\10组\赵正勇.pdf</v>
      </c>
      <c r="D15">
        <f t="shared" si="1"/>
        <v>1</v>
      </c>
      <c r="E15" t="e">
        <f>VLOOKUP(A:A,权属信息!H:I,2,FALSE)</f>
        <v>#N/A</v>
      </c>
    </row>
    <row r="16" hidden="1" spans="1:5">
      <c r="A16" t="s">
        <v>2925</v>
      </c>
      <c r="B16" t="s">
        <v>3036</v>
      </c>
      <c r="C16" s="57" t="str">
        <f t="shared" si="0"/>
        <v>.\天星乡木瓜村户籍资料\1组\赵正新.pdf</v>
      </c>
      <c r="D16">
        <f t="shared" si="1"/>
        <v>1</v>
      </c>
      <c r="E16" t="e">
        <f>VLOOKUP(A:A,权属信息!H:I,2,FALSE)</f>
        <v>#N/A</v>
      </c>
    </row>
    <row r="17" hidden="1" spans="1:5">
      <c r="A17" t="s">
        <v>3037</v>
      </c>
      <c r="B17" t="s">
        <v>3038</v>
      </c>
      <c r="C17" s="57" t="str">
        <f t="shared" si="0"/>
        <v>.\天星乡木瓜村户籍资料\10组\赵正美.pdf</v>
      </c>
      <c r="D17">
        <f t="shared" si="1"/>
        <v>1</v>
      </c>
      <c r="E17" t="e">
        <f>VLOOKUP(A:A,权属信息!H:I,2,FALSE)</f>
        <v>#N/A</v>
      </c>
    </row>
    <row r="18" hidden="1" spans="1:5">
      <c r="A18" s="14" t="s">
        <v>2859</v>
      </c>
      <c r="B18" t="s">
        <v>3039</v>
      </c>
      <c r="C18" s="57" t="str">
        <f t="shared" si="0"/>
        <v>.\天星乡木瓜村户籍资料\1组\付朝英.pdf</v>
      </c>
      <c r="D18">
        <f t="shared" si="1"/>
        <v>1</v>
      </c>
      <c r="E18" t="e">
        <f>VLOOKUP(A:A,权属信息!H:I,2,FALSE)</f>
        <v>#N/A</v>
      </c>
    </row>
    <row r="19" hidden="1" spans="1:5">
      <c r="A19" s="14" t="s">
        <v>2793</v>
      </c>
      <c r="B19" t="s">
        <v>3040</v>
      </c>
      <c r="C19" s="57" t="str">
        <f t="shared" si="0"/>
        <v>.\天星乡木瓜村户籍资料\1组\付秀廷.pdf</v>
      </c>
      <c r="D19">
        <f t="shared" si="1"/>
        <v>1</v>
      </c>
      <c r="E19" t="e">
        <f>VLOOKUP(A:A,权属信息!H:I,2,FALSE)</f>
        <v>#N/A</v>
      </c>
    </row>
    <row r="20" hidden="1" spans="1:5">
      <c r="A20" t="s">
        <v>2586</v>
      </c>
      <c r="B20" t="s">
        <v>3041</v>
      </c>
      <c r="C20" s="57" t="str">
        <f t="shared" si="0"/>
        <v>.\天星乡木瓜村户籍资料\1组\何俊义.pdf</v>
      </c>
      <c r="D20">
        <f t="shared" si="1"/>
        <v>1</v>
      </c>
      <c r="E20" t="e">
        <f>VLOOKUP(A:A,权属信息!H:I,2,FALSE)</f>
        <v>#N/A</v>
      </c>
    </row>
    <row r="21" hidden="1" spans="1:5">
      <c r="A21" t="s">
        <v>2142</v>
      </c>
      <c r="B21" t="s">
        <v>3042</v>
      </c>
      <c r="C21" s="57" t="str">
        <f t="shared" si="0"/>
        <v>.\天星乡木瓜村户籍资料\1组\何俊勇.pdf</v>
      </c>
      <c r="D21">
        <f t="shared" si="1"/>
        <v>1</v>
      </c>
      <c r="E21" t="e">
        <f>VLOOKUP(A:A,权属信息!H:I,2,FALSE)</f>
        <v>#N/A</v>
      </c>
    </row>
    <row r="22" hidden="1" spans="1:5">
      <c r="A22" t="s">
        <v>2203</v>
      </c>
      <c r="B22" t="s">
        <v>3043</v>
      </c>
      <c r="C22" s="57" t="str">
        <f t="shared" si="0"/>
        <v>.\天星乡木瓜村户籍资料\1组\何俊才.pdf</v>
      </c>
      <c r="D22">
        <f t="shared" si="1"/>
        <v>1</v>
      </c>
      <c r="E22" t="e">
        <f>VLOOKUP(A:A,权属信息!H:I,2,FALSE)</f>
        <v>#N/A</v>
      </c>
    </row>
    <row r="23" hidden="1" spans="1:5">
      <c r="A23" t="s">
        <v>2595</v>
      </c>
      <c r="B23" t="s">
        <v>3044</v>
      </c>
      <c r="C23" s="57" t="str">
        <f t="shared" si="0"/>
        <v>.\天星乡木瓜村户籍资料\1组\何俊虎.pdf</v>
      </c>
      <c r="D23">
        <f t="shared" si="1"/>
        <v>1</v>
      </c>
      <c r="E23" t="e">
        <f>VLOOKUP(A:A,权属信息!H:I,2,FALSE)</f>
        <v>#N/A</v>
      </c>
    </row>
    <row r="24" hidden="1" spans="1:5">
      <c r="A24" t="s">
        <v>2876</v>
      </c>
      <c r="B24" t="s">
        <v>3045</v>
      </c>
      <c r="C24" s="57" t="str">
        <f t="shared" si="0"/>
        <v>.\天星乡木瓜村户籍资料\1组\何国全.pdf</v>
      </c>
      <c r="D24">
        <f t="shared" si="1"/>
        <v>1</v>
      </c>
      <c r="E24" t="e">
        <f>VLOOKUP(A:A,权属信息!H:I,2,FALSE)</f>
        <v>#N/A</v>
      </c>
    </row>
    <row r="25" hidden="1" spans="1:5">
      <c r="A25" t="s">
        <v>3046</v>
      </c>
      <c r="B25" t="s">
        <v>3047</v>
      </c>
      <c r="C25" s="57" t="str">
        <f t="shared" si="0"/>
        <v>.\天星乡木瓜村户籍资料\1组\何国兴.pdf</v>
      </c>
      <c r="D25">
        <f t="shared" si="1"/>
        <v>1</v>
      </c>
      <c r="E25" t="e">
        <f>VLOOKUP(A:A,权属信息!H:I,2,FALSE)</f>
        <v>#N/A</v>
      </c>
    </row>
    <row r="26" hidden="1" spans="1:5">
      <c r="A26" t="s">
        <v>2777</v>
      </c>
      <c r="B26" t="s">
        <v>3048</v>
      </c>
      <c r="C26" s="57" t="str">
        <f t="shared" si="0"/>
        <v>.\天星乡木瓜村户籍资料\1组\何国勇.pdf</v>
      </c>
      <c r="D26">
        <f t="shared" si="1"/>
        <v>1</v>
      </c>
      <c r="E26" t="e">
        <f>VLOOKUP(A:A,权属信息!H:I,2,FALSE)</f>
        <v>#N/A</v>
      </c>
    </row>
    <row r="27" hidden="1" spans="1:5">
      <c r="A27" s="14" t="s">
        <v>3049</v>
      </c>
      <c r="B27" t="s">
        <v>3050</v>
      </c>
      <c r="C27" s="57" t="str">
        <f t="shared" si="0"/>
        <v>.\天星乡木瓜村户籍资料\1组\何国华.pdf</v>
      </c>
      <c r="D27">
        <f t="shared" si="1"/>
        <v>1</v>
      </c>
      <c r="E27" t="e">
        <f>VLOOKUP(A:A,权属信息!H:I,2,FALSE)</f>
        <v>#N/A</v>
      </c>
    </row>
    <row r="28" hidden="1" spans="1:5">
      <c r="A28" t="s">
        <v>2091</v>
      </c>
      <c r="B28" t="s">
        <v>3051</v>
      </c>
      <c r="C28" s="57" t="str">
        <f t="shared" si="0"/>
        <v>.\天星乡木瓜村户籍资料\1组\何国安.pdf</v>
      </c>
      <c r="D28">
        <f t="shared" si="1"/>
        <v>1</v>
      </c>
      <c r="E28" t="e">
        <f>VLOOKUP(A:A,权属信息!H:I,2,FALSE)</f>
        <v>#N/A</v>
      </c>
    </row>
    <row r="29" hidden="1" spans="1:5">
      <c r="A29" t="s">
        <v>2211</v>
      </c>
      <c r="B29" t="s">
        <v>3052</v>
      </c>
      <c r="C29" s="57" t="str">
        <f t="shared" si="0"/>
        <v>.\天星乡木瓜村户籍资料\1组\何国强.pdf</v>
      </c>
      <c r="D29">
        <f t="shared" si="1"/>
        <v>1</v>
      </c>
      <c r="E29" t="e">
        <f>VLOOKUP(A:A,权属信息!H:I,2,FALSE)</f>
        <v>#N/A</v>
      </c>
    </row>
    <row r="30" hidden="1" spans="1:5">
      <c r="A30" t="s">
        <v>2602</v>
      </c>
      <c r="B30" t="s">
        <v>3053</v>
      </c>
      <c r="C30" s="57" t="str">
        <f t="shared" si="0"/>
        <v>.\天星乡木瓜村户籍资料\1组\何国成.pdf</v>
      </c>
      <c r="D30">
        <f t="shared" si="1"/>
        <v>1</v>
      </c>
      <c r="E30" t="e">
        <f>VLOOKUP(A:A,权属信息!H:I,2,FALSE)</f>
        <v>#N/A</v>
      </c>
    </row>
    <row r="31" hidden="1" spans="1:5">
      <c r="A31" t="s">
        <v>3054</v>
      </c>
      <c r="B31" t="s">
        <v>3055</v>
      </c>
      <c r="C31" s="57" t="str">
        <f t="shared" si="0"/>
        <v>.\天星乡木瓜村户籍资料\1组\何国映.pdf</v>
      </c>
      <c r="D31">
        <f t="shared" si="1"/>
        <v>1</v>
      </c>
      <c r="E31" t="e">
        <f>VLOOKUP(A:A,权属信息!H:I,2,FALSE)</f>
        <v>#N/A</v>
      </c>
    </row>
    <row r="32" hidden="1" spans="1:5">
      <c r="A32" t="s">
        <v>3056</v>
      </c>
      <c r="B32" t="s">
        <v>3057</v>
      </c>
      <c r="C32" s="57" t="str">
        <f t="shared" si="0"/>
        <v>.\天星乡木瓜村户籍资料\1组\何国满.pdf</v>
      </c>
      <c r="D32">
        <f t="shared" si="1"/>
        <v>1</v>
      </c>
      <c r="E32" t="e">
        <f>VLOOKUP(A:A,权属信息!H:I,2,FALSE)</f>
        <v>#N/A</v>
      </c>
    </row>
    <row r="33" hidden="1" spans="1:5">
      <c r="A33" t="s">
        <v>2083</v>
      </c>
      <c r="B33" t="s">
        <v>3058</v>
      </c>
      <c r="C33" s="57" t="str">
        <f t="shared" si="0"/>
        <v>.\天星乡木瓜村户籍资料\1组\何国玉.pdf</v>
      </c>
      <c r="D33">
        <f t="shared" si="1"/>
        <v>1</v>
      </c>
      <c r="E33" t="e">
        <f>VLOOKUP(A:A,权属信息!H:I,2,FALSE)</f>
        <v>#N/A</v>
      </c>
    </row>
    <row r="34" hidden="1" spans="1:5">
      <c r="A34" t="s">
        <v>2157</v>
      </c>
      <c r="B34" t="s">
        <v>3059</v>
      </c>
      <c r="C34" s="57" t="str">
        <f t="shared" si="0"/>
        <v>.\天星乡木瓜村户籍资料\1组\何国荣.pdf</v>
      </c>
      <c r="D34">
        <f t="shared" si="1"/>
        <v>1</v>
      </c>
      <c r="E34" t="e">
        <f>VLOOKUP(A:A,权属信息!H:I,2,FALSE)</f>
        <v>#N/A</v>
      </c>
    </row>
    <row r="35" hidden="1" spans="1:5">
      <c r="A35" t="s">
        <v>2885</v>
      </c>
      <c r="B35" t="s">
        <v>3060</v>
      </c>
      <c r="C35" s="57" t="str">
        <f t="shared" si="0"/>
        <v>.\天星乡木瓜村户籍资料\1组\何平.pdf</v>
      </c>
      <c r="D35">
        <f t="shared" si="1"/>
        <v>1</v>
      </c>
      <c r="E35" t="e">
        <f>VLOOKUP(A:A,权属信息!H:I,2,FALSE)</f>
        <v>#N/A</v>
      </c>
    </row>
    <row r="36" hidden="1" spans="1:5">
      <c r="A36" t="s">
        <v>2150</v>
      </c>
      <c r="B36" t="s">
        <v>3061</v>
      </c>
      <c r="C36" s="57" t="str">
        <f t="shared" si="0"/>
        <v>.\天星乡木瓜村户籍资料\1组\何文俊.pdf</v>
      </c>
      <c r="D36">
        <f t="shared" si="1"/>
        <v>1</v>
      </c>
      <c r="E36" t="e">
        <f>VLOOKUP(A:A,权属信息!H:I,2,FALSE)</f>
        <v>#N/A</v>
      </c>
    </row>
    <row r="37" hidden="1" spans="1:5">
      <c r="A37" s="14" t="s">
        <v>3062</v>
      </c>
      <c r="B37" t="s">
        <v>3063</v>
      </c>
      <c r="C37" s="57" t="str">
        <f t="shared" si="0"/>
        <v>.\天星乡木瓜村户籍资料\1组\何映杰.pdf</v>
      </c>
      <c r="D37">
        <f t="shared" si="1"/>
        <v>1</v>
      </c>
      <c r="E37" t="e">
        <f>VLOOKUP(A:A,权属信息!H:I,2,FALSE)</f>
        <v>#N/A</v>
      </c>
    </row>
    <row r="38" hidden="1" spans="1:5">
      <c r="A38" t="s">
        <v>2196</v>
      </c>
      <c r="B38" t="s">
        <v>3064</v>
      </c>
      <c r="C38" s="57" t="str">
        <f t="shared" si="0"/>
        <v>.\天星乡木瓜村户籍资料\1组\刘加春.pdf</v>
      </c>
      <c r="D38">
        <f t="shared" si="1"/>
        <v>1</v>
      </c>
      <c r="E38" t="e">
        <f>VLOOKUP(A:A,权属信息!H:I,2,FALSE)</f>
        <v>#N/A</v>
      </c>
    </row>
    <row r="39" hidden="1" spans="1:5">
      <c r="A39" t="s">
        <v>2041</v>
      </c>
      <c r="B39" t="s">
        <v>3065</v>
      </c>
      <c r="C39" s="57" t="str">
        <f t="shared" si="0"/>
        <v>.\天星乡木瓜村户籍资料\1组\刘天义.pdf</v>
      </c>
      <c r="D39">
        <f t="shared" si="1"/>
        <v>1</v>
      </c>
      <c r="E39" t="e">
        <f>VLOOKUP(A:A,权属信息!H:I,2,FALSE)</f>
        <v>#N/A</v>
      </c>
    </row>
    <row r="40" hidden="1" spans="1:5">
      <c r="A40" t="s">
        <v>3066</v>
      </c>
      <c r="B40" t="s">
        <v>3067</v>
      </c>
      <c r="C40" s="57" t="str">
        <f t="shared" si="0"/>
        <v>.\天星乡木瓜村户籍资料\1组\刘天保.pdf</v>
      </c>
      <c r="D40">
        <f t="shared" si="1"/>
        <v>1</v>
      </c>
      <c r="E40" t="e">
        <f>VLOOKUP(A:A,权属信息!H:I,2,FALSE)</f>
        <v>#N/A</v>
      </c>
    </row>
    <row r="41" hidden="1" spans="1:5">
      <c r="A41" t="s">
        <v>2020</v>
      </c>
      <c r="B41" t="s">
        <v>3068</v>
      </c>
      <c r="C41" s="57" t="str">
        <f t="shared" si="0"/>
        <v>.\天星乡木瓜村户籍资料\1组\刘天华.pdf</v>
      </c>
      <c r="D41">
        <f t="shared" si="1"/>
        <v>1</v>
      </c>
      <c r="E41" t="e">
        <f>VLOOKUP(A:A,权属信息!H:I,2,FALSE)</f>
        <v>#N/A</v>
      </c>
    </row>
    <row r="42" hidden="1" spans="1:5">
      <c r="A42" s="14" t="s">
        <v>3069</v>
      </c>
      <c r="B42" t="s">
        <v>3070</v>
      </c>
      <c r="C42" s="57" t="str">
        <f t="shared" si="0"/>
        <v>.\天星乡木瓜村户籍资料\1组\刘天贵 (2).pdf</v>
      </c>
      <c r="D42">
        <f t="shared" si="1"/>
        <v>1</v>
      </c>
      <c r="E42" t="e">
        <f>VLOOKUP(A:A,权属信息!H:I,2,FALSE)</f>
        <v>#N/A</v>
      </c>
    </row>
    <row r="43" hidden="1" spans="1:5">
      <c r="A43" t="s">
        <v>1988</v>
      </c>
      <c r="B43" t="s">
        <v>3071</v>
      </c>
      <c r="C43" s="57" t="str">
        <f t="shared" si="0"/>
        <v>.\天星乡木瓜村户籍资料\1组\刘天贵.pdf</v>
      </c>
      <c r="D43">
        <f t="shared" si="1"/>
        <v>1</v>
      </c>
      <c r="E43" t="e">
        <f>VLOOKUP(A:A,权属信息!H:I,2,FALSE)</f>
        <v>#N/A</v>
      </c>
    </row>
    <row r="44" hidden="1" spans="1:5">
      <c r="A44" t="s">
        <v>2127</v>
      </c>
      <c r="B44" t="s">
        <v>3072</v>
      </c>
      <c r="C44" s="57" t="str">
        <f t="shared" si="0"/>
        <v>.\天星乡木瓜村户籍资料\1组\刘朝映.pdf</v>
      </c>
      <c r="D44">
        <f t="shared" si="1"/>
        <v>1</v>
      </c>
      <c r="E44" t="e">
        <f>VLOOKUP(A:A,权属信息!H:I,2,FALSE)</f>
        <v>#N/A</v>
      </c>
    </row>
    <row r="45" hidden="1" spans="1:5">
      <c r="A45" t="s">
        <v>3073</v>
      </c>
      <c r="B45" t="s">
        <v>3074</v>
      </c>
      <c r="C45" s="57" t="str">
        <f t="shared" si="0"/>
        <v>.\天星乡木瓜村户籍资料\1组\卢仕平.pdf</v>
      </c>
      <c r="D45">
        <f t="shared" si="1"/>
        <v>1</v>
      </c>
      <c r="E45" t="e">
        <f>VLOOKUP(A:A,权属信息!H:I,2,FALSE)</f>
        <v>#N/A</v>
      </c>
    </row>
    <row r="46" hidden="1" spans="1:5">
      <c r="A46" t="s">
        <v>2165</v>
      </c>
      <c r="B46" t="s">
        <v>3075</v>
      </c>
      <c r="C46" s="57" t="str">
        <f t="shared" si="0"/>
        <v>.\天星乡木瓜村户籍资料\1组\卢仕贤.pdf</v>
      </c>
      <c r="D46">
        <f t="shared" si="1"/>
        <v>1</v>
      </c>
      <c r="E46" t="e">
        <f>VLOOKUP(A:A,权属信息!H:I,2,FALSE)</f>
        <v>#N/A</v>
      </c>
    </row>
    <row r="47" hidden="1" spans="1:5">
      <c r="A47" t="s">
        <v>2134</v>
      </c>
      <c r="B47" t="s">
        <v>3076</v>
      </c>
      <c r="C47" s="57" t="str">
        <f t="shared" si="0"/>
        <v>.\天星乡木瓜村户籍资料\1组\卢高福.pdf</v>
      </c>
      <c r="D47">
        <f t="shared" si="1"/>
        <v>1</v>
      </c>
      <c r="E47" t="e">
        <f>VLOOKUP(A:A,权属信息!H:I,2,FALSE)</f>
        <v>#N/A</v>
      </c>
    </row>
    <row r="48" hidden="1" spans="1:5">
      <c r="A48" t="s">
        <v>2220</v>
      </c>
      <c r="B48" t="s">
        <v>3077</v>
      </c>
      <c r="C48" s="57" t="str">
        <f t="shared" si="0"/>
        <v>.\天星乡木瓜村户籍资料\1组\向德林.pdf</v>
      </c>
      <c r="D48">
        <f t="shared" si="1"/>
        <v>1</v>
      </c>
      <c r="E48" t="e">
        <f>VLOOKUP(A:A,权属信息!H:I,2,FALSE)</f>
        <v>#N/A</v>
      </c>
    </row>
    <row r="49" hidden="1" spans="1:5">
      <c r="A49" t="s">
        <v>2745</v>
      </c>
      <c r="B49" t="s">
        <v>3078</v>
      </c>
      <c r="C49" s="57" t="str">
        <f t="shared" si="0"/>
        <v>.\天星乡木瓜村户籍资料\1组\向思恩.pdf</v>
      </c>
      <c r="D49">
        <f t="shared" si="1"/>
        <v>1</v>
      </c>
      <c r="E49" t="e">
        <f>VLOOKUP(A:A,权属信息!H:I,2,FALSE)</f>
        <v>#N/A</v>
      </c>
    </row>
    <row r="50" hidden="1" spans="1:5">
      <c r="A50" s="14" t="s">
        <v>3079</v>
      </c>
      <c r="B50" t="s">
        <v>3080</v>
      </c>
      <c r="C50" s="57" t="str">
        <f t="shared" si="0"/>
        <v>.\天星乡木瓜村户籍资料\1组\向映文.pdf</v>
      </c>
      <c r="D50">
        <f t="shared" si="1"/>
        <v>1</v>
      </c>
      <c r="E50" t="e">
        <f>VLOOKUP(A:A,权属信息!H:I,2,FALSE)</f>
        <v>#N/A</v>
      </c>
    </row>
    <row r="51" hidden="1" spans="1:5">
      <c r="A51" t="s">
        <v>2853</v>
      </c>
      <c r="B51" t="s">
        <v>3081</v>
      </c>
      <c r="C51" s="57" t="str">
        <f t="shared" si="0"/>
        <v>.\天星乡木瓜村户籍资料\1组\宋于凯.pdf</v>
      </c>
      <c r="D51">
        <f t="shared" si="1"/>
        <v>1</v>
      </c>
      <c r="E51" t="e">
        <f>VLOOKUP(A:A,权属信息!H:I,2,FALSE)</f>
        <v>#N/A</v>
      </c>
    </row>
    <row r="52" hidden="1" spans="1:5">
      <c r="A52" t="s">
        <v>2666</v>
      </c>
      <c r="B52" t="s">
        <v>3082</v>
      </c>
      <c r="C52" s="57" t="str">
        <f t="shared" si="0"/>
        <v>.\天星乡木瓜村户籍资料\1组\康全昌.pdf</v>
      </c>
      <c r="D52">
        <f t="shared" si="1"/>
        <v>1</v>
      </c>
      <c r="E52" t="e">
        <f>VLOOKUP(A:A,权属信息!H:I,2,FALSE)</f>
        <v>#N/A</v>
      </c>
    </row>
    <row r="53" hidden="1" spans="1:5">
      <c r="A53" t="s">
        <v>2868</v>
      </c>
      <c r="B53" t="s">
        <v>3083</v>
      </c>
      <c r="C53" s="57" t="str">
        <f t="shared" si="0"/>
        <v>.\天星乡木瓜村户籍资料\1组\康林昌.pdf</v>
      </c>
      <c r="D53">
        <f t="shared" si="1"/>
        <v>1</v>
      </c>
      <c r="E53" t="e">
        <f>VLOOKUP(A:A,权属信息!H:I,2,FALSE)</f>
        <v>#N/A</v>
      </c>
    </row>
    <row r="54" hidden="1" spans="1:5">
      <c r="A54" t="s">
        <v>2676</v>
      </c>
      <c r="B54" t="s">
        <v>3084</v>
      </c>
      <c r="C54" s="57" t="str">
        <f t="shared" si="0"/>
        <v>.\天星乡木瓜村户籍资料\1组\康清昌.pdf</v>
      </c>
      <c r="D54">
        <f t="shared" si="1"/>
        <v>1</v>
      </c>
      <c r="E54" t="e">
        <f>VLOOKUP(A:A,权属信息!H:I,2,FALSE)</f>
        <v>#N/A</v>
      </c>
    </row>
    <row r="55" hidden="1" spans="1:5">
      <c r="A55" t="s">
        <v>2809</v>
      </c>
      <c r="B55" t="s">
        <v>3085</v>
      </c>
      <c r="C55" s="57" t="str">
        <f t="shared" si="0"/>
        <v>.\天星乡木瓜村户籍资料\1组\康满昌.pdf</v>
      </c>
      <c r="D55">
        <f t="shared" si="1"/>
        <v>1</v>
      </c>
      <c r="E55" t="e">
        <f>VLOOKUP(A:A,权属信息!H:I,2,FALSE)</f>
        <v>#N/A</v>
      </c>
    </row>
    <row r="56" hidden="1" spans="1:5">
      <c r="A56" t="s">
        <v>2801</v>
      </c>
      <c r="B56" t="s">
        <v>3086</v>
      </c>
      <c r="C56" s="57" t="str">
        <f t="shared" si="0"/>
        <v>.\天星乡木瓜村户籍资料\1组\康福昌.pdf</v>
      </c>
      <c r="D56">
        <f t="shared" si="1"/>
        <v>1</v>
      </c>
      <c r="E56" t="e">
        <f>VLOOKUP(A:A,权属信息!H:I,2,FALSE)</f>
        <v>#N/A</v>
      </c>
    </row>
    <row r="57" hidden="1" spans="1:5">
      <c r="A57" s="14" t="s">
        <v>3087</v>
      </c>
      <c r="B57" t="s">
        <v>3088</v>
      </c>
      <c r="C57" s="57" t="str">
        <f t="shared" si="0"/>
        <v>.\天星乡木瓜村户籍资料\1组\张国全.pdf</v>
      </c>
      <c r="D57">
        <f t="shared" si="1"/>
        <v>1</v>
      </c>
      <c r="E57" t="e">
        <f>VLOOKUP(A:A,权属信息!H:I,2,FALSE)</f>
        <v>#N/A</v>
      </c>
    </row>
    <row r="58" hidden="1" spans="1:5">
      <c r="A58" t="s">
        <v>2580</v>
      </c>
      <c r="B58" t="s">
        <v>3089</v>
      </c>
      <c r="C58" s="57" t="str">
        <f t="shared" si="0"/>
        <v>.\天星乡木瓜村户籍资料\1组\张国兴.pdf</v>
      </c>
      <c r="D58">
        <f t="shared" si="1"/>
        <v>1</v>
      </c>
      <c r="E58" t="e">
        <f>VLOOKUP(A:A,权属信息!H:I,2,FALSE)</f>
        <v>#N/A</v>
      </c>
    </row>
    <row r="59" hidden="1" spans="1:5">
      <c r="A59" t="s">
        <v>2226</v>
      </c>
      <c r="B59" t="s">
        <v>3090</v>
      </c>
      <c r="C59" s="57" t="str">
        <f t="shared" si="0"/>
        <v>.\天星乡木瓜村户籍资料\1组\张连得.pdf</v>
      </c>
      <c r="D59">
        <f t="shared" si="1"/>
        <v>1</v>
      </c>
      <c r="E59" t="e">
        <f>VLOOKUP(A:A,权属信息!H:I,2,FALSE)</f>
        <v>#N/A</v>
      </c>
    </row>
    <row r="60" hidden="1" spans="1:5">
      <c r="A60" t="s">
        <v>2651</v>
      </c>
      <c r="B60" t="s">
        <v>3091</v>
      </c>
      <c r="C60" s="57" t="str">
        <f t="shared" si="0"/>
        <v>.\天星乡木瓜村户籍资料\1组\李何明.pdf</v>
      </c>
      <c r="D60">
        <f t="shared" si="1"/>
        <v>1</v>
      </c>
      <c r="E60" t="e">
        <f>VLOOKUP(A:A,权属信息!H:I,2,FALSE)</f>
        <v>#N/A</v>
      </c>
    </row>
    <row r="61" hidden="1" spans="1:5">
      <c r="A61" s="14" t="s">
        <v>3092</v>
      </c>
      <c r="B61" t="s">
        <v>3093</v>
      </c>
      <c r="C61" s="57" t="str">
        <f t="shared" si="0"/>
        <v>.\天星乡木瓜村户籍资料\1组\李显英.pdf</v>
      </c>
      <c r="D61">
        <f t="shared" si="1"/>
        <v>1</v>
      </c>
      <c r="E61" t="e">
        <f>VLOOKUP(A:A,权属信息!H:I,2,FALSE)</f>
        <v>#N/A</v>
      </c>
    </row>
    <row r="62" hidden="1" spans="1:5">
      <c r="A62" t="s">
        <v>2825</v>
      </c>
      <c r="B62" t="s">
        <v>3094</v>
      </c>
      <c r="C62" s="57" t="str">
        <f t="shared" si="0"/>
        <v>.\天星乡木瓜村户籍资料\1组\李贤平.pdf</v>
      </c>
      <c r="D62">
        <f t="shared" si="1"/>
        <v>1</v>
      </c>
      <c r="E62" t="e">
        <f>VLOOKUP(A:A,权属信息!H:I,2,FALSE)</f>
        <v>#N/A</v>
      </c>
    </row>
    <row r="63" hidden="1" spans="1:5">
      <c r="A63" t="s">
        <v>2720</v>
      </c>
      <c r="B63" t="s">
        <v>3095</v>
      </c>
      <c r="C63" s="57" t="str">
        <f t="shared" si="0"/>
        <v>.\天星乡木瓜村户籍资料\1组\李贤海.pdf</v>
      </c>
      <c r="D63">
        <f t="shared" si="1"/>
        <v>1</v>
      </c>
      <c r="E63" t="e">
        <f>VLOOKUP(A:A,权属信息!H:I,2,FALSE)</f>
        <v>#N/A</v>
      </c>
    </row>
    <row r="64" hidden="1" spans="1:5">
      <c r="A64" t="s">
        <v>1980</v>
      </c>
      <c r="B64" t="s">
        <v>3096</v>
      </c>
      <c r="C64" s="57" t="str">
        <f t="shared" si="0"/>
        <v>.\天星乡木瓜村户籍资料\1组\李贵菊.pdf</v>
      </c>
      <c r="D64">
        <f t="shared" si="1"/>
        <v>1</v>
      </c>
      <c r="E64" t="e">
        <f>VLOOKUP(A:A,权属信息!H:I,2,FALSE)</f>
        <v>#N/A</v>
      </c>
    </row>
    <row r="65" hidden="1" spans="1:5">
      <c r="A65" t="s">
        <v>2727</v>
      </c>
      <c r="B65" t="s">
        <v>3097</v>
      </c>
      <c r="C65" s="57" t="str">
        <f t="shared" si="0"/>
        <v>.\天星乡木瓜村户籍资料\1组\李贵选.pdf</v>
      </c>
      <c r="D65">
        <f t="shared" si="1"/>
        <v>1</v>
      </c>
      <c r="E65" t="e">
        <f>VLOOKUP(A:A,权属信息!H:I,2,FALSE)</f>
        <v>#N/A</v>
      </c>
    </row>
    <row r="66" hidden="1" spans="1:5">
      <c r="A66" t="s">
        <v>2659</v>
      </c>
      <c r="B66" t="s">
        <v>3098</v>
      </c>
      <c r="C66" s="57" t="str">
        <f t="shared" si="0"/>
        <v>.\天星乡木瓜村户籍资料\1组\杨军仁.pdf</v>
      </c>
      <c r="D66">
        <f t="shared" si="1"/>
        <v>1</v>
      </c>
      <c r="E66" t="e">
        <f>VLOOKUP(A:A,权属信息!H:I,2,FALSE)</f>
        <v>#N/A</v>
      </c>
    </row>
    <row r="67" hidden="1" spans="1:5">
      <c r="A67" t="s">
        <v>2736</v>
      </c>
      <c r="B67" t="s">
        <v>3099</v>
      </c>
      <c r="C67" s="57" t="str">
        <f t="shared" ref="C67:C130" si="2">HYPERLINK(B67)</f>
        <v>.\天星乡木瓜村户籍资料\1组\杨喜仁.pdf</v>
      </c>
      <c r="D67">
        <f t="shared" ref="D67:D130" si="3">COUNTIF(A:A,A67)</f>
        <v>1</v>
      </c>
      <c r="E67" t="e">
        <f>VLOOKUP(A:A,权属信息!H:I,2,FALSE)</f>
        <v>#N/A</v>
      </c>
    </row>
    <row r="68" hidden="1" spans="1:5">
      <c r="A68" s="14" t="s">
        <v>3100</v>
      </c>
      <c r="B68" t="s">
        <v>3101</v>
      </c>
      <c r="C68" s="57" t="str">
        <f t="shared" si="2"/>
        <v>.\天星乡木瓜村户籍资料\1组\母勇.pdf</v>
      </c>
      <c r="D68">
        <f t="shared" si="3"/>
        <v>1</v>
      </c>
      <c r="E68" t="e">
        <f>VLOOKUP(A:A,权属信息!H:I,2,FALSE)</f>
        <v>#N/A</v>
      </c>
    </row>
    <row r="69" hidden="1" spans="1:5">
      <c r="A69" t="s">
        <v>2831</v>
      </c>
      <c r="B69" t="s">
        <v>3102</v>
      </c>
      <c r="C69" s="57" t="str">
        <f t="shared" si="2"/>
        <v>.\天星乡木瓜村户籍资料\1组\母玉全.pdf</v>
      </c>
      <c r="D69">
        <f t="shared" si="3"/>
        <v>1</v>
      </c>
      <c r="E69" t="e">
        <f>VLOOKUP(A:A,权属信息!H:I,2,FALSE)</f>
        <v>#N/A</v>
      </c>
    </row>
    <row r="70" hidden="1" spans="1:5">
      <c r="A70" t="s">
        <v>2893</v>
      </c>
      <c r="B70" t="s">
        <v>3103</v>
      </c>
      <c r="C70" s="57" t="str">
        <f t="shared" si="2"/>
        <v>.\天星乡木瓜村户籍资料\1组\母玉安.pdf</v>
      </c>
      <c r="D70">
        <f t="shared" si="3"/>
        <v>1</v>
      </c>
      <c r="E70" t="e">
        <f>VLOOKUP(A:A,权属信息!H:I,2,FALSE)</f>
        <v>#N/A</v>
      </c>
    </row>
    <row r="71" hidden="1" spans="1:5">
      <c r="A71" t="s">
        <v>2844</v>
      </c>
      <c r="B71" t="s">
        <v>3104</v>
      </c>
      <c r="C71" s="57" t="str">
        <f t="shared" si="2"/>
        <v>.\天星乡木瓜村户籍资料\1组\母玉满.pdf</v>
      </c>
      <c r="D71">
        <f t="shared" si="3"/>
        <v>1</v>
      </c>
      <c r="E71" t="e">
        <f>VLOOKUP(A:A,权属信息!H:I,2,FALSE)</f>
        <v>#N/A</v>
      </c>
    </row>
    <row r="72" hidden="1" spans="1:5">
      <c r="A72" t="s">
        <v>2838</v>
      </c>
      <c r="B72" t="s">
        <v>3105</v>
      </c>
      <c r="C72" s="57" t="str">
        <f t="shared" si="2"/>
        <v>.\天星乡木瓜村户籍资料\1组\母玉生.pdf</v>
      </c>
      <c r="D72">
        <f t="shared" si="3"/>
        <v>1</v>
      </c>
      <c r="E72" t="e">
        <f>VLOOKUP(A:A,权属信息!H:I,2,FALSE)</f>
        <v>#N/A</v>
      </c>
    </row>
    <row r="73" hidden="1" spans="1:5">
      <c r="A73" t="s">
        <v>2698</v>
      </c>
      <c r="B73" t="s">
        <v>3106</v>
      </c>
      <c r="C73" s="57" t="str">
        <f t="shared" si="2"/>
        <v>.\天星乡木瓜村户籍资料\1组\白玉英.pdf</v>
      </c>
      <c r="D73">
        <f t="shared" si="3"/>
        <v>1</v>
      </c>
      <c r="E73" t="e">
        <f>VLOOKUP(A:A,权属信息!H:I,2,FALSE)</f>
        <v>#N/A</v>
      </c>
    </row>
    <row r="74" hidden="1" spans="1:5">
      <c r="A74" t="s">
        <v>2078</v>
      </c>
      <c r="B74" t="s">
        <v>3107</v>
      </c>
      <c r="C74" s="57" t="str">
        <f t="shared" si="2"/>
        <v>.\天星乡木瓜村户籍资料\1组\董宗金.pdf</v>
      </c>
      <c r="D74">
        <f t="shared" si="3"/>
        <v>1</v>
      </c>
      <c r="E74" t="e">
        <f>VLOOKUP(A:A,权属信息!H:I,2,FALSE)</f>
        <v>#N/A</v>
      </c>
    </row>
    <row r="75" hidden="1" spans="1:5">
      <c r="A75" t="s">
        <v>2121</v>
      </c>
      <c r="B75" t="s">
        <v>3108</v>
      </c>
      <c r="C75" s="57" t="str">
        <f t="shared" si="2"/>
        <v>.\天星乡木瓜村户籍资料\1组\谭守忠.pdf</v>
      </c>
      <c r="D75">
        <f t="shared" si="3"/>
        <v>1</v>
      </c>
      <c r="E75" t="e">
        <f>VLOOKUP(A:A,权属信息!H:I,2,FALSE)</f>
        <v>#N/A</v>
      </c>
    </row>
    <row r="76" hidden="1" spans="1:5">
      <c r="A76" t="s">
        <v>2496</v>
      </c>
      <c r="B76" t="s">
        <v>3109</v>
      </c>
      <c r="C76" s="57" t="str">
        <f t="shared" si="2"/>
        <v>.\天星乡木瓜村户籍资料\1组\赵举昌.pdf</v>
      </c>
      <c r="D76">
        <f t="shared" si="3"/>
        <v>1</v>
      </c>
      <c r="E76" t="e">
        <f>VLOOKUP(A:A,权属信息!H:I,2,FALSE)</f>
        <v>#N/A</v>
      </c>
    </row>
    <row r="77" hidden="1" spans="1:5">
      <c r="A77" t="s">
        <v>2786</v>
      </c>
      <c r="B77" t="s">
        <v>3110</v>
      </c>
      <c r="C77" s="57" t="str">
        <f t="shared" si="2"/>
        <v>.\天星乡木瓜村户籍资料\1组\赵云昌.pdf</v>
      </c>
      <c r="D77">
        <f t="shared" si="3"/>
        <v>1</v>
      </c>
      <c r="E77" t="e">
        <f>VLOOKUP(A:A,权属信息!H:I,2,FALSE)</f>
        <v>#N/A</v>
      </c>
    </row>
    <row r="78" hidden="1" spans="1:5">
      <c r="A78" t="s">
        <v>2625</v>
      </c>
      <c r="B78" t="s">
        <v>3111</v>
      </c>
      <c r="C78" s="57" t="str">
        <f t="shared" si="2"/>
        <v>.\天星乡木瓜村户籍资料\1组\赵体昌.pdf</v>
      </c>
      <c r="D78">
        <f t="shared" si="3"/>
        <v>1</v>
      </c>
      <c r="E78" t="e">
        <f>VLOOKUP(A:A,权属信息!H:I,2,FALSE)</f>
        <v>#N/A</v>
      </c>
    </row>
    <row r="79" hidden="1" spans="1:5">
      <c r="A79" t="s">
        <v>2691</v>
      </c>
      <c r="B79" t="s">
        <v>3112</v>
      </c>
      <c r="C79" s="57" t="str">
        <f t="shared" si="2"/>
        <v>.\天星乡木瓜村户籍资料\1组\赵全昌.pdf</v>
      </c>
      <c r="D79">
        <f t="shared" si="3"/>
        <v>1</v>
      </c>
      <c r="E79" t="e">
        <f>VLOOKUP(A:A,权属信息!H:I,2,FALSE)</f>
        <v>#N/A</v>
      </c>
    </row>
    <row r="80" hidden="1" spans="1:5">
      <c r="A80" t="s">
        <v>2683</v>
      </c>
      <c r="B80" t="s">
        <v>3113</v>
      </c>
      <c r="C80" s="57" t="str">
        <f t="shared" si="2"/>
        <v>.\天星乡木瓜村户籍资料\1组\赵兴元.pdf</v>
      </c>
      <c r="D80">
        <f t="shared" si="3"/>
        <v>1</v>
      </c>
      <c r="E80" t="e">
        <f>VLOOKUP(A:A,权属信息!H:I,2,FALSE)</f>
        <v>#N/A</v>
      </c>
    </row>
    <row r="81" hidden="1" spans="1:5">
      <c r="A81" t="s">
        <v>2753</v>
      </c>
      <c r="B81" t="s">
        <v>3114</v>
      </c>
      <c r="C81" s="57" t="str">
        <f t="shared" si="2"/>
        <v>.\天星乡木瓜村户籍资料\1组\赵华昌.pdf</v>
      </c>
      <c r="D81">
        <f t="shared" si="3"/>
        <v>1</v>
      </c>
      <c r="E81" t="e">
        <f>VLOOKUP(A:A,权属信息!H:I,2,FALSE)</f>
        <v>#N/A</v>
      </c>
    </row>
    <row r="82" hidden="1" spans="1:5">
      <c r="A82" t="s">
        <v>2761</v>
      </c>
      <c r="B82" t="s">
        <v>3115</v>
      </c>
      <c r="C82" s="57" t="str">
        <f t="shared" si="2"/>
        <v>.\天星乡木瓜村户籍资料\1组\赵富昌.pdf</v>
      </c>
      <c r="D82">
        <f t="shared" si="3"/>
        <v>1</v>
      </c>
      <c r="E82" t="e">
        <f>VLOOKUP(A:A,权属信息!H:I,2,FALSE)</f>
        <v>#N/A</v>
      </c>
    </row>
    <row r="83" hidden="1" spans="1:5">
      <c r="A83" t="s">
        <v>2374</v>
      </c>
      <c r="B83" t="s">
        <v>3116</v>
      </c>
      <c r="C83" s="57" t="str">
        <f t="shared" si="2"/>
        <v>.\天星乡木瓜村户籍资料\1组\赵成昌.pdf</v>
      </c>
      <c r="D83">
        <f t="shared" si="3"/>
        <v>1</v>
      </c>
      <c r="E83" t="e">
        <f>VLOOKUP(A:A,权属信息!H:I,2,FALSE)</f>
        <v>#N/A</v>
      </c>
    </row>
    <row r="84" hidden="1" spans="1:5">
      <c r="A84" t="s">
        <v>2817</v>
      </c>
      <c r="B84" t="s">
        <v>3117</v>
      </c>
      <c r="C84" s="57" t="str">
        <f t="shared" si="2"/>
        <v>.\天星乡木瓜村户籍资料\1组\赵映昌.pdf</v>
      </c>
      <c r="D84">
        <f t="shared" si="3"/>
        <v>1</v>
      </c>
      <c r="E84" t="e">
        <f>VLOOKUP(A:A,权属信息!H:I,2,FALSE)</f>
        <v>#N/A</v>
      </c>
    </row>
    <row r="85" hidden="1" spans="1:5">
      <c r="A85" t="s">
        <v>2610</v>
      </c>
      <c r="B85" t="s">
        <v>3118</v>
      </c>
      <c r="C85" s="57" t="str">
        <f t="shared" si="2"/>
        <v>.\天星乡木瓜村户籍资料\1组\赵永昌.pdf</v>
      </c>
      <c r="D85">
        <f t="shared" si="3"/>
        <v>1</v>
      </c>
      <c r="E85" t="e">
        <f>VLOOKUP(A:A,权属信息!H:I,2,FALSE)</f>
        <v>#N/A</v>
      </c>
    </row>
    <row r="86" hidden="1" spans="1:5">
      <c r="A86" t="s">
        <v>2769</v>
      </c>
      <c r="B86" t="s">
        <v>3119</v>
      </c>
      <c r="C86" s="57" t="str">
        <f t="shared" si="2"/>
        <v>.\天星乡木瓜村户籍资料\1组\赵清昌.pdf</v>
      </c>
      <c r="D86">
        <f t="shared" si="3"/>
        <v>1</v>
      </c>
      <c r="E86" t="e">
        <f>VLOOKUP(A:A,权属信息!H:I,2,FALSE)</f>
        <v>#N/A</v>
      </c>
    </row>
    <row r="87" hidden="1" spans="1:5">
      <c r="A87" t="s">
        <v>2632</v>
      </c>
      <c r="B87" t="s">
        <v>3120</v>
      </c>
      <c r="C87" s="57" t="str">
        <f t="shared" si="2"/>
        <v>.\天星乡木瓜村户籍资料\1组\赵燕昌.pdf</v>
      </c>
      <c r="D87">
        <f t="shared" si="3"/>
        <v>1</v>
      </c>
      <c r="E87" t="e">
        <f>VLOOKUP(A:A,权属信息!H:I,2,FALSE)</f>
        <v>#N/A</v>
      </c>
    </row>
    <row r="88" hidden="1" spans="1:5">
      <c r="A88" t="s">
        <v>2617</v>
      </c>
      <c r="B88" t="s">
        <v>3121</v>
      </c>
      <c r="C88" s="57" t="str">
        <f t="shared" si="2"/>
        <v>.\天星乡木瓜村户籍资料\1组\赵远昌.pdf</v>
      </c>
      <c r="D88">
        <f t="shared" si="3"/>
        <v>1</v>
      </c>
      <c r="E88" t="e">
        <f>VLOOKUP(A:A,权属信息!H:I,2,FALSE)</f>
        <v>#N/A</v>
      </c>
    </row>
    <row r="89" hidden="1" spans="1:5">
      <c r="A89" s="14" t="s">
        <v>2304</v>
      </c>
      <c r="B89" t="s">
        <v>3122</v>
      </c>
      <c r="C89" s="57" t="str">
        <f t="shared" si="2"/>
        <v>.\天星乡木瓜村户籍资料\2组\付全廷.pdf</v>
      </c>
      <c r="D89">
        <f t="shared" si="3"/>
        <v>1</v>
      </c>
      <c r="E89" t="e">
        <f>VLOOKUP(A:A,权属信息!H:I,2,FALSE)</f>
        <v>#N/A</v>
      </c>
    </row>
    <row r="90" hidden="1" spans="1:5">
      <c r="A90" s="14" t="s">
        <v>1800</v>
      </c>
      <c r="B90" t="s">
        <v>3123</v>
      </c>
      <c r="C90" s="57" t="str">
        <f t="shared" si="2"/>
        <v>.\天星乡木瓜村户籍资料\2组\付勇.pdf</v>
      </c>
      <c r="D90">
        <f t="shared" si="3"/>
        <v>1</v>
      </c>
      <c r="E90" t="e">
        <f>VLOOKUP(A:A,权属信息!H:I,2,FALSE)</f>
        <v>#N/A</v>
      </c>
    </row>
    <row r="91" hidden="1" spans="1:5">
      <c r="A91" s="14" t="s">
        <v>2329</v>
      </c>
      <c r="B91" t="s">
        <v>3124</v>
      </c>
      <c r="C91" s="57" t="str">
        <f t="shared" si="2"/>
        <v>.\天星乡木瓜村户籍资料\2组\付友庭.pdf</v>
      </c>
      <c r="D91">
        <f t="shared" si="3"/>
        <v>1</v>
      </c>
      <c r="E91" t="e">
        <f>VLOOKUP(A:A,权属信息!H:I,2,FALSE)</f>
        <v>#N/A</v>
      </c>
    </row>
    <row r="92" hidden="1" spans="1:5">
      <c r="A92" s="14" t="s">
        <v>2549</v>
      </c>
      <c r="B92" t="s">
        <v>3125</v>
      </c>
      <c r="C92" s="57" t="str">
        <f t="shared" si="2"/>
        <v>.\天星乡木瓜村户籍资料\2组\付奎庭.pdf</v>
      </c>
      <c r="D92">
        <f t="shared" si="3"/>
        <v>1</v>
      </c>
      <c r="E92" t="e">
        <f>VLOOKUP(A:A,权属信息!H:I,2,FALSE)</f>
        <v>#N/A</v>
      </c>
    </row>
    <row r="93" hidden="1" spans="1:5">
      <c r="A93" s="14" t="s">
        <v>2405</v>
      </c>
      <c r="B93" t="s">
        <v>3126</v>
      </c>
      <c r="C93" s="57" t="str">
        <f t="shared" si="2"/>
        <v>.\天星乡木瓜村户籍资料\2组\付安庭.pdf</v>
      </c>
      <c r="D93">
        <f t="shared" si="3"/>
        <v>1</v>
      </c>
      <c r="E93" t="e">
        <f>VLOOKUP(A:A,权属信息!H:I,2,FALSE)</f>
        <v>#N/A</v>
      </c>
    </row>
    <row r="94" hidden="1" spans="1:5">
      <c r="A94" s="1" t="s">
        <v>2258</v>
      </c>
      <c r="B94" t="s">
        <v>3127</v>
      </c>
      <c r="C94" s="57" t="str">
        <f t="shared" si="2"/>
        <v>.\天星乡木瓜村户籍资料\2组\付朝敬.pdf</v>
      </c>
      <c r="D94">
        <f t="shared" si="3"/>
        <v>1</v>
      </c>
      <c r="E94" t="e">
        <f>VLOOKUP(A:A,权属信息!H:I,2,FALSE)</f>
        <v>#N/A</v>
      </c>
    </row>
    <row r="95" hidden="1" spans="1:5">
      <c r="A95" s="14" t="s">
        <v>2535</v>
      </c>
      <c r="B95" t="s">
        <v>3128</v>
      </c>
      <c r="C95" s="57" t="str">
        <f t="shared" si="2"/>
        <v>.\天星乡木瓜村户籍资料\2组\付德庭.pdf</v>
      </c>
      <c r="D95">
        <f t="shared" si="3"/>
        <v>1</v>
      </c>
      <c r="E95" t="e">
        <f>VLOOKUP(A:A,权属信息!H:I,2,FALSE)</f>
        <v>#N/A</v>
      </c>
    </row>
    <row r="96" hidden="1" spans="1:5">
      <c r="A96" s="14" t="s">
        <v>2298</v>
      </c>
      <c r="B96" t="s">
        <v>3129</v>
      </c>
      <c r="C96" s="57" t="str">
        <f t="shared" si="2"/>
        <v>.\天星乡木瓜村户籍资料\2组\付斌.pdf</v>
      </c>
      <c r="D96">
        <f t="shared" si="3"/>
        <v>1</v>
      </c>
      <c r="E96" t="e">
        <f>VLOOKUP(A:A,权属信息!H:I,2,FALSE)</f>
        <v>#N/A</v>
      </c>
    </row>
    <row r="97" hidden="1" spans="1:5">
      <c r="A97" s="14" t="s">
        <v>2713</v>
      </c>
      <c r="B97" t="s">
        <v>3130</v>
      </c>
      <c r="C97" s="57" t="str">
        <f t="shared" si="2"/>
        <v>.\天星乡木瓜村户籍资料\2组\付明庭.pdf</v>
      </c>
      <c r="D97">
        <f t="shared" si="3"/>
        <v>1</v>
      </c>
      <c r="E97" t="e">
        <f>VLOOKUP(A:A,权属信息!H:I,2,FALSE)</f>
        <v>#N/A</v>
      </c>
    </row>
    <row r="98" hidden="1" spans="1:5">
      <c r="A98" s="14" t="s">
        <v>2397</v>
      </c>
      <c r="B98" t="s">
        <v>3131</v>
      </c>
      <c r="C98" s="57" t="str">
        <f t="shared" si="2"/>
        <v>.\天星乡木瓜村户籍资料\2组\付朝云.pdf</v>
      </c>
      <c r="D98">
        <f t="shared" si="3"/>
        <v>1</v>
      </c>
      <c r="E98" t="e">
        <f>VLOOKUP(A:A,权属信息!H:I,2,FALSE)</f>
        <v>#N/A</v>
      </c>
    </row>
    <row r="99" hidden="1" spans="1:5">
      <c r="A99" s="14" t="s">
        <v>2707</v>
      </c>
      <c r="B99" t="s">
        <v>3132</v>
      </c>
      <c r="C99" s="57" t="str">
        <f t="shared" si="2"/>
        <v>.\天星乡木瓜村户籍资料\2组\付朝加.pdf</v>
      </c>
      <c r="D99">
        <f t="shared" si="3"/>
        <v>1</v>
      </c>
      <c r="E99" t="e">
        <f>VLOOKUP(A:A,权属信息!H:I,2,FALSE)</f>
        <v>#N/A</v>
      </c>
    </row>
    <row r="100" hidden="1" spans="1:5">
      <c r="A100" s="14" t="s">
        <v>2108</v>
      </c>
      <c r="B100" t="s">
        <v>3133</v>
      </c>
      <c r="C100" s="57" t="str">
        <f t="shared" si="2"/>
        <v>.\天星乡木瓜村户籍资料\2组\付朝华.pdf</v>
      </c>
      <c r="D100">
        <f t="shared" si="3"/>
        <v>1</v>
      </c>
      <c r="E100" t="e">
        <f>VLOOKUP(A:A,权属信息!H:I,2,FALSE)</f>
        <v>#N/A</v>
      </c>
    </row>
    <row r="101" hidden="1" spans="1:5">
      <c r="A101" s="14" t="s">
        <v>2543</v>
      </c>
      <c r="B101" t="s">
        <v>3134</v>
      </c>
      <c r="C101" s="57" t="str">
        <f t="shared" si="2"/>
        <v>.\天星乡木瓜村户籍资料\2组\付朝周.pdf</v>
      </c>
      <c r="D101">
        <f t="shared" si="3"/>
        <v>1</v>
      </c>
      <c r="E101" t="e">
        <f>VLOOKUP(A:A,权属信息!H:I,2,FALSE)</f>
        <v>#N/A</v>
      </c>
    </row>
    <row r="102" hidden="1" spans="1:5">
      <c r="A102" s="14" t="s">
        <v>2234</v>
      </c>
      <c r="B102" t="s">
        <v>3135</v>
      </c>
      <c r="C102" s="57" t="str">
        <f t="shared" si="2"/>
        <v>.\天星乡木瓜村户籍资料\2组\付朝喜.pdf</v>
      </c>
      <c r="D102">
        <f t="shared" si="3"/>
        <v>1</v>
      </c>
      <c r="E102" t="e">
        <f>VLOOKUP(A:A,权属信息!H:I,2,FALSE)</f>
        <v>#N/A</v>
      </c>
    </row>
    <row r="103" hidden="1" spans="1:5">
      <c r="A103" s="14" t="s">
        <v>2274</v>
      </c>
      <c r="B103" t="s">
        <v>3136</v>
      </c>
      <c r="C103" s="57" t="str">
        <f t="shared" si="2"/>
        <v>.\天星乡木瓜村户籍资料\2组\付朝国.pdf</v>
      </c>
      <c r="D103">
        <f t="shared" si="3"/>
        <v>1</v>
      </c>
      <c r="E103" t="e">
        <f>VLOOKUP(A:A,权属信息!H:I,2,FALSE)</f>
        <v>#N/A</v>
      </c>
    </row>
    <row r="104" hidden="1" spans="1:5">
      <c r="A104" s="14" t="s">
        <v>2518</v>
      </c>
      <c r="B104" t="s">
        <v>3137</v>
      </c>
      <c r="C104" s="57" t="str">
        <f t="shared" si="2"/>
        <v>.\天星乡木瓜村户籍资料\2组\付朝安.pdf</v>
      </c>
      <c r="D104">
        <f t="shared" si="3"/>
        <v>1</v>
      </c>
      <c r="E104" t="e">
        <f>VLOOKUP(A:A,权属信息!H:I,2,FALSE)</f>
        <v>#N/A</v>
      </c>
    </row>
    <row r="105" hidden="1" spans="1:5">
      <c r="A105" s="14" t="s">
        <v>2289</v>
      </c>
      <c r="B105" t="s">
        <v>3138</v>
      </c>
      <c r="C105" s="57" t="str">
        <f t="shared" si="2"/>
        <v>.\天星乡木瓜村户籍资料\2组\付朝寿.pdf</v>
      </c>
      <c r="D105">
        <f t="shared" si="3"/>
        <v>1</v>
      </c>
      <c r="E105" t="e">
        <f>VLOOKUP(A:A,权属信息!H:I,2,FALSE)</f>
        <v>#N/A</v>
      </c>
    </row>
    <row r="106" hidden="1" spans="1:5">
      <c r="A106" s="14" t="s">
        <v>2557</v>
      </c>
      <c r="B106" t="s">
        <v>3139</v>
      </c>
      <c r="C106" s="57" t="str">
        <f t="shared" si="2"/>
        <v>.\天星乡木瓜村户籍资料\2组\付朝忠.pdf</v>
      </c>
      <c r="D106">
        <f t="shared" si="3"/>
        <v>1</v>
      </c>
      <c r="E106" t="e">
        <f>VLOOKUP(A:A,权属信息!H:I,2,FALSE)</f>
        <v>#N/A</v>
      </c>
    </row>
    <row r="107" hidden="1" spans="1:5">
      <c r="A107" s="14" t="s">
        <v>2314</v>
      </c>
      <c r="B107" t="s">
        <v>3140</v>
      </c>
      <c r="C107" s="57" t="str">
        <f t="shared" si="2"/>
        <v>.\天星乡木瓜村户籍资料\2组\付朝成.pdf</v>
      </c>
      <c r="D107">
        <f t="shared" si="3"/>
        <v>1</v>
      </c>
      <c r="E107" t="e">
        <f>VLOOKUP(A:A,权属信息!H:I,2,FALSE)</f>
        <v>#N/A</v>
      </c>
    </row>
    <row r="108" hidden="1" spans="1:5">
      <c r="A108" s="14" t="s">
        <v>2644</v>
      </c>
      <c r="B108" t="s">
        <v>3141</v>
      </c>
      <c r="C108" s="57" t="str">
        <f t="shared" si="2"/>
        <v>.\天星乡木瓜村户籍资料\2组\付朝新.pdf</v>
      </c>
      <c r="D108">
        <f t="shared" si="3"/>
        <v>1</v>
      </c>
      <c r="E108" t="e">
        <f>VLOOKUP(A:A,权属信息!H:I,2,FALSE)</f>
        <v>#N/A</v>
      </c>
    </row>
    <row r="109" hidden="1" spans="1:5">
      <c r="A109" s="14" t="s">
        <v>2189</v>
      </c>
      <c r="B109" t="s">
        <v>3142</v>
      </c>
      <c r="C109" s="57" t="str">
        <f t="shared" si="2"/>
        <v>.\天星乡木瓜村户籍资料\2组\2付朝正.pdf</v>
      </c>
      <c r="D109">
        <f t="shared" si="3"/>
        <v>1</v>
      </c>
      <c r="E109" t="e">
        <f>VLOOKUP(A:A,权属信息!H:I,2,FALSE)</f>
        <v>#N/A</v>
      </c>
    </row>
    <row r="110" hidden="1" spans="1:5">
      <c r="A110" s="14" t="s">
        <v>2267</v>
      </c>
      <c r="B110" t="s">
        <v>3143</v>
      </c>
      <c r="C110" s="57" t="str">
        <f t="shared" si="2"/>
        <v>.\天星乡木瓜村户籍资料\2组\付朝福.pdf</v>
      </c>
      <c r="D110">
        <f t="shared" si="3"/>
        <v>1</v>
      </c>
      <c r="E110" t="e">
        <f>VLOOKUP(A:A,权属信息!H:I,2,FALSE)</f>
        <v>#N/A</v>
      </c>
    </row>
    <row r="111" hidden="1" spans="1:5">
      <c r="A111" s="14" t="s">
        <v>2172</v>
      </c>
      <c r="B111" t="s">
        <v>3144</v>
      </c>
      <c r="C111" s="57" t="str">
        <f t="shared" si="2"/>
        <v>.\天星乡木瓜村户籍资料\2组\付朝银.pdf</v>
      </c>
      <c r="D111">
        <f t="shared" si="3"/>
        <v>1</v>
      </c>
      <c r="E111" t="e">
        <f>VLOOKUP(A:A,权属信息!H:I,2,FALSE)</f>
        <v>#N/A</v>
      </c>
    </row>
    <row r="112" hidden="1" spans="1:5">
      <c r="A112" s="14" t="s">
        <v>2180</v>
      </c>
      <c r="B112" t="s">
        <v>3145</v>
      </c>
      <c r="C112" s="57" t="str">
        <f t="shared" si="2"/>
        <v>.\天星乡木瓜村户籍资料\2组\付武廷.pdf</v>
      </c>
      <c r="D112">
        <f t="shared" si="3"/>
        <v>1</v>
      </c>
      <c r="E112" t="e">
        <f>VLOOKUP(A:A,权属信息!H:I,2,FALSE)</f>
        <v>#N/A</v>
      </c>
    </row>
    <row r="113" hidden="1" spans="1:5">
      <c r="A113" s="14" t="s">
        <v>2526</v>
      </c>
      <c r="B113" t="s">
        <v>3146</v>
      </c>
      <c r="C113" s="57" t="str">
        <f t="shared" si="2"/>
        <v>.\天星乡木瓜村户籍资料\2组\付翠连.pdf</v>
      </c>
      <c r="D113">
        <f t="shared" si="3"/>
        <v>1</v>
      </c>
      <c r="E113" t="e">
        <f>VLOOKUP(A:A,权属信息!H:I,2,FALSE)</f>
        <v>#N/A</v>
      </c>
    </row>
    <row r="114" hidden="1" spans="1:5">
      <c r="A114" s="14" t="s">
        <v>2099</v>
      </c>
      <c r="B114" t="s">
        <v>3147</v>
      </c>
      <c r="C114" s="57" t="str">
        <f t="shared" si="2"/>
        <v>.\天星乡木瓜村户籍资料\2组\付贤庭.pdf</v>
      </c>
      <c r="D114">
        <f t="shared" si="3"/>
        <v>1</v>
      </c>
      <c r="E114" t="e">
        <f>VLOOKUP(A:A,权属信息!H:I,2,FALSE)</f>
        <v>#N/A</v>
      </c>
    </row>
    <row r="115" hidden="1" spans="1:5">
      <c r="A115" t="s">
        <v>2414</v>
      </c>
      <c r="B115" t="s">
        <v>3148</v>
      </c>
      <c r="C115" s="57" t="str">
        <f t="shared" si="2"/>
        <v>.\天星乡木瓜村户籍资料\2组\向万春.pdf</v>
      </c>
      <c r="D115">
        <f t="shared" si="3"/>
        <v>1</v>
      </c>
      <c r="E115" t="e">
        <f>VLOOKUP(A:A,权属信息!H:I,2,FALSE)</f>
        <v>#N/A</v>
      </c>
    </row>
    <row r="116" hidden="1" spans="1:5">
      <c r="A116" t="s">
        <v>1808</v>
      </c>
      <c r="B116" t="s">
        <v>3149</v>
      </c>
      <c r="C116" s="57" t="str">
        <f t="shared" si="2"/>
        <v>.\天星乡木瓜村户籍资料\2组\周绍兵.pdf</v>
      </c>
      <c r="D116">
        <f t="shared" si="3"/>
        <v>1</v>
      </c>
      <c r="E116" t="e">
        <f>VLOOKUP(A:A,权属信息!H:I,2,FALSE)</f>
        <v>#N/A</v>
      </c>
    </row>
    <row r="117" hidden="1" spans="1:5">
      <c r="A117" t="s">
        <v>2069</v>
      </c>
      <c r="B117" t="s">
        <v>3150</v>
      </c>
      <c r="C117" s="57" t="str">
        <f t="shared" si="2"/>
        <v>.\天星乡木瓜村户籍资料\2组\庞绍坤.pdf</v>
      </c>
      <c r="D117">
        <f t="shared" si="3"/>
        <v>1</v>
      </c>
      <c r="E117" t="e">
        <f>VLOOKUP(A:A,权属信息!H:I,2,FALSE)</f>
        <v>#N/A</v>
      </c>
    </row>
    <row r="118" hidden="1" spans="1:5">
      <c r="A118" t="s">
        <v>2034</v>
      </c>
      <c r="B118" t="s">
        <v>3151</v>
      </c>
      <c r="C118" s="57" t="str">
        <f t="shared" si="2"/>
        <v>.\天星乡木瓜村户籍资料\2组\庞绍瑞.pdf</v>
      </c>
      <c r="D118">
        <f t="shared" si="3"/>
        <v>1</v>
      </c>
      <c r="E118" t="e">
        <f>VLOOKUP(A:A,权属信息!H:I,2,FALSE)</f>
        <v>#N/A</v>
      </c>
    </row>
    <row r="119" hidden="1" spans="1:5">
      <c r="A119" s="14" t="s">
        <v>3152</v>
      </c>
      <c r="B119" t="s">
        <v>3153</v>
      </c>
      <c r="C119" s="57" t="str">
        <f t="shared" si="2"/>
        <v>.\天星乡木瓜村户籍资料\2组\庞绍芳.pdf</v>
      </c>
      <c r="D119">
        <f t="shared" si="3"/>
        <v>1</v>
      </c>
      <c r="E119" t="e">
        <f>VLOOKUP(A:A,权属信息!H:I,2,FALSE)</f>
        <v>#N/A</v>
      </c>
    </row>
    <row r="120" hidden="1" spans="1:5">
      <c r="A120" t="s">
        <v>2510</v>
      </c>
      <c r="B120" t="s">
        <v>3154</v>
      </c>
      <c r="C120" s="57" t="str">
        <f t="shared" si="2"/>
        <v>.\天星乡木瓜村户籍资料\2组\张万国.pdf</v>
      </c>
      <c r="D120">
        <f t="shared" si="3"/>
        <v>1</v>
      </c>
      <c r="E120" t="e">
        <f>VLOOKUP(A:A,权属信息!H:I,2,FALSE)</f>
        <v>#N/A</v>
      </c>
    </row>
    <row r="121" hidden="1" spans="1:5">
      <c r="A121" t="s">
        <v>2382</v>
      </c>
      <c r="B121" t="s">
        <v>3155</v>
      </c>
      <c r="C121" s="57" t="str">
        <f t="shared" si="2"/>
        <v>.\天星乡木瓜村户籍资料\2组\张仕明.pdf</v>
      </c>
      <c r="D121">
        <f t="shared" si="3"/>
        <v>1</v>
      </c>
      <c r="E121" t="e">
        <f>VLOOKUP(A:A,权属信息!H:I,2,FALSE)</f>
        <v>#N/A</v>
      </c>
    </row>
    <row r="122" hidden="1" spans="1:5">
      <c r="A122" t="s">
        <v>2390</v>
      </c>
      <c r="B122" t="s">
        <v>3156</v>
      </c>
      <c r="C122" s="57" t="str">
        <f t="shared" si="2"/>
        <v>.\天星乡木瓜村户籍资料\2组\张友全.pdf</v>
      </c>
      <c r="D122">
        <f t="shared" si="3"/>
        <v>1</v>
      </c>
      <c r="E122" t="e">
        <f>VLOOKUP(A:A,权属信息!H:I,2,FALSE)</f>
        <v>#N/A</v>
      </c>
    </row>
    <row r="123" hidden="1" spans="1:5">
      <c r="A123" t="s">
        <v>2503</v>
      </c>
      <c r="B123" t="s">
        <v>3157</v>
      </c>
      <c r="C123" s="57" t="str">
        <f t="shared" si="2"/>
        <v>.\天星乡木瓜村户籍资料\2组\张友贵.pdf</v>
      </c>
      <c r="D123">
        <f t="shared" si="3"/>
        <v>1</v>
      </c>
      <c r="E123" t="e">
        <f>VLOOKUP(A:A,权属信息!H:I,2,FALSE)</f>
        <v>#N/A</v>
      </c>
    </row>
    <row r="124" hidden="1" spans="1:5">
      <c r="A124" t="s">
        <v>991</v>
      </c>
      <c r="B124" t="s">
        <v>3158</v>
      </c>
      <c r="C124" s="57" t="str">
        <f t="shared" si="2"/>
        <v>.\天星乡木瓜村户籍资料\3组\何俊芳.pdf</v>
      </c>
      <c r="D124">
        <f t="shared" si="3"/>
        <v>1</v>
      </c>
      <c r="E124" t="e">
        <f>VLOOKUP(A:A,权属信息!H:I,2,FALSE)</f>
        <v>#N/A</v>
      </c>
    </row>
    <row r="125" hidden="1" spans="1:5">
      <c r="A125" t="s">
        <v>1146</v>
      </c>
      <c r="B125" t="s">
        <v>3159</v>
      </c>
      <c r="C125" s="57" t="str">
        <f t="shared" si="2"/>
        <v>.\天星乡木瓜村户籍资料\3组\何元光.pdf</v>
      </c>
      <c r="D125">
        <f t="shared" si="3"/>
        <v>1</v>
      </c>
      <c r="E125" t="e">
        <f>VLOOKUP(A:A,权属信息!H:I,2,FALSE)</f>
        <v>#N/A</v>
      </c>
    </row>
    <row r="126" hidden="1" spans="1:5">
      <c r="A126" t="s">
        <v>1067</v>
      </c>
      <c r="B126" t="s">
        <v>3160</v>
      </c>
      <c r="C126" s="57" t="str">
        <f t="shared" si="2"/>
        <v>.\天星乡木瓜村户籍资料\3组\何净全.pdf</v>
      </c>
      <c r="D126">
        <f t="shared" si="3"/>
        <v>1</v>
      </c>
      <c r="E126" t="e">
        <f>VLOOKUP(A:A,权属信息!H:I,2,FALSE)</f>
        <v>#N/A</v>
      </c>
    </row>
    <row r="127" hidden="1" spans="1:5">
      <c r="A127" t="s">
        <v>1060</v>
      </c>
      <c r="B127" t="s">
        <v>3161</v>
      </c>
      <c r="C127" s="57" t="str">
        <f t="shared" si="2"/>
        <v>.\天星乡木瓜村户籍资料\3组\何国顺.pdf</v>
      </c>
      <c r="D127">
        <f t="shared" si="3"/>
        <v>1</v>
      </c>
      <c r="E127" t="e">
        <f>VLOOKUP(A:A,权属信息!H:I,2,FALSE)</f>
        <v>#N/A</v>
      </c>
    </row>
    <row r="128" hidden="1" spans="1:5">
      <c r="A128" t="s">
        <v>1162</v>
      </c>
      <c r="B128" t="s">
        <v>3162</v>
      </c>
      <c r="C128" s="57" t="str">
        <f t="shared" si="2"/>
        <v>.\天星乡木瓜村户籍资料\3组\何成光.pdf</v>
      </c>
      <c r="D128">
        <f t="shared" si="3"/>
        <v>1</v>
      </c>
      <c r="E128" t="e">
        <f>VLOOKUP(A:A,权属信息!H:I,2,FALSE)</f>
        <v>#N/A</v>
      </c>
    </row>
    <row r="129" hidden="1" spans="1:5">
      <c r="A129" t="s">
        <v>999</v>
      </c>
      <c r="B129" t="s">
        <v>3163</v>
      </c>
      <c r="C129" s="57" t="str">
        <f t="shared" si="2"/>
        <v>.\天星乡木瓜村户籍资料\3组\何映武.pdf</v>
      </c>
      <c r="D129">
        <f t="shared" si="3"/>
        <v>1</v>
      </c>
      <c r="E129" t="e">
        <f>VLOOKUP(A:A,权属信息!H:I,2,FALSE)</f>
        <v>#N/A</v>
      </c>
    </row>
    <row r="130" hidden="1" spans="1:5">
      <c r="A130" t="s">
        <v>3164</v>
      </c>
      <c r="B130" t="s">
        <v>3165</v>
      </c>
      <c r="C130" s="57" t="str">
        <f t="shared" si="2"/>
        <v>.\天星乡木瓜村户籍资料\3组\何朝云.pdf</v>
      </c>
      <c r="D130">
        <f t="shared" si="3"/>
        <v>1</v>
      </c>
      <c r="E130" t="e">
        <f>VLOOKUP(A:A,权属信息!H:I,2,FALSE)</f>
        <v>#N/A</v>
      </c>
    </row>
    <row r="131" hidden="1" spans="1:5">
      <c r="A131" t="s">
        <v>1364</v>
      </c>
      <c r="B131" t="s">
        <v>3166</v>
      </c>
      <c r="C131" s="57" t="str">
        <f t="shared" ref="C131:C194" si="4">HYPERLINK(B131)</f>
        <v>.\天星乡木瓜村户籍资料\3组\何朝明.pdf</v>
      </c>
      <c r="D131">
        <f t="shared" ref="D131:D194" si="5">COUNTIF(A:A,A131)</f>
        <v>1</v>
      </c>
      <c r="E131" t="e">
        <f>VLOOKUP(A:A,权属信息!H:I,2,FALSE)</f>
        <v>#N/A</v>
      </c>
    </row>
    <row r="132" hidden="1" spans="1:5">
      <c r="A132" t="s">
        <v>1154</v>
      </c>
      <c r="B132" t="s">
        <v>3167</v>
      </c>
      <c r="C132" s="57" t="str">
        <f t="shared" si="4"/>
        <v>.\天星乡木瓜村户籍资料\3组\何清兵.pdf</v>
      </c>
      <c r="D132">
        <f t="shared" si="5"/>
        <v>1</v>
      </c>
      <c r="E132" t="e">
        <f>VLOOKUP(A:A,权属信息!H:I,2,FALSE)</f>
        <v>#N/A</v>
      </c>
    </row>
    <row r="133" hidden="1" spans="1:5">
      <c r="A133" t="s">
        <v>1864</v>
      </c>
      <c r="B133" t="s">
        <v>3168</v>
      </c>
      <c r="C133" s="57" t="str">
        <f t="shared" si="4"/>
        <v>.\天星乡木瓜村户籍资料\3组\何清华.pdf</v>
      </c>
      <c r="D133">
        <f t="shared" si="5"/>
        <v>1</v>
      </c>
      <c r="E133" t="e">
        <f>VLOOKUP(A:A,权属信息!H:I,2,FALSE)</f>
        <v>#N/A</v>
      </c>
    </row>
    <row r="134" hidden="1" spans="1:5">
      <c r="A134" t="s">
        <v>1052</v>
      </c>
      <c r="B134" t="s">
        <v>3169</v>
      </c>
      <c r="C134" s="57" t="str">
        <f t="shared" si="4"/>
        <v>.\天星乡木瓜村户籍资料\3组\何清平.pdf</v>
      </c>
      <c r="D134">
        <f t="shared" si="5"/>
        <v>1</v>
      </c>
      <c r="E134" t="e">
        <f>VLOOKUP(A:A,权属信息!H:I,2,FALSE)</f>
        <v>#N/A</v>
      </c>
    </row>
    <row r="135" hidden="1" spans="1:5">
      <c r="A135" t="s">
        <v>1045</v>
      </c>
      <c r="B135" t="s">
        <v>3170</v>
      </c>
      <c r="C135" s="57" t="str">
        <f t="shared" si="4"/>
        <v>.\天星乡木瓜村户籍资料\3组\何清省.pdf</v>
      </c>
      <c r="D135">
        <f t="shared" si="5"/>
        <v>1</v>
      </c>
      <c r="E135" t="e">
        <f>VLOOKUP(A:A,权属信息!H:I,2,FALSE)</f>
        <v>#N/A</v>
      </c>
    </row>
    <row r="136" hidden="1" spans="1:5">
      <c r="A136" t="s">
        <v>1926</v>
      </c>
      <c r="B136" t="s">
        <v>3171</v>
      </c>
      <c r="C136" s="57" t="str">
        <f t="shared" si="4"/>
        <v>.\天星乡木瓜村户籍资料\3组\何清贤.pdf</v>
      </c>
      <c r="D136">
        <f t="shared" si="5"/>
        <v>1</v>
      </c>
      <c r="E136" t="e">
        <f>VLOOKUP(A:A,权属信息!H:I,2,FALSE)</f>
        <v>#N/A</v>
      </c>
    </row>
    <row r="137" hidden="1" spans="1:5">
      <c r="A137" t="s">
        <v>1017</v>
      </c>
      <c r="B137" t="s">
        <v>3172</v>
      </c>
      <c r="C137" s="57" t="str">
        <f t="shared" si="4"/>
        <v>.\天星乡木瓜村户籍资料\3组\何菊芳.pdf</v>
      </c>
      <c r="D137">
        <f t="shared" si="5"/>
        <v>1</v>
      </c>
      <c r="E137" t="e">
        <f>VLOOKUP(A:A,权属信息!H:I,2,FALSE)</f>
        <v>#N/A</v>
      </c>
    </row>
    <row r="138" hidden="1" spans="1:5">
      <c r="A138" t="s">
        <v>1037</v>
      </c>
      <c r="B138" t="s">
        <v>3173</v>
      </c>
      <c r="C138" s="57" t="str">
        <f t="shared" si="4"/>
        <v>.\天星乡木瓜村户籍资料\3组\刘朝坤.pdf</v>
      </c>
      <c r="D138">
        <f t="shared" si="5"/>
        <v>1</v>
      </c>
      <c r="E138" t="e">
        <f>VLOOKUP(A:A,权属信息!H:I,2,FALSE)</f>
        <v>#N/A</v>
      </c>
    </row>
    <row r="139" hidden="1" spans="1:5">
      <c r="A139" t="s">
        <v>1027</v>
      </c>
      <c r="B139" t="s">
        <v>3174</v>
      </c>
      <c r="C139" s="57" t="str">
        <f t="shared" si="4"/>
        <v>.\天星乡木瓜村户籍资料\3组\刘潮海.pdf</v>
      </c>
      <c r="D139">
        <f t="shared" si="5"/>
        <v>1</v>
      </c>
      <c r="E139" t="e">
        <f>VLOOKUP(A:A,权属信息!H:I,2,FALSE)</f>
        <v>#N/A</v>
      </c>
    </row>
    <row r="140" hidden="1" spans="1:5">
      <c r="A140" t="s">
        <v>3175</v>
      </c>
      <c r="B140" t="s">
        <v>3176</v>
      </c>
      <c r="C140" s="57" t="str">
        <f t="shared" si="4"/>
        <v>.\天星乡木瓜村户籍资料\3组\刘秀兰.pdf</v>
      </c>
      <c r="D140">
        <f t="shared" si="5"/>
        <v>1</v>
      </c>
      <c r="E140" t="e">
        <f>VLOOKUP(A:A,权属信息!H:I,2,FALSE)</f>
        <v>#N/A</v>
      </c>
    </row>
    <row r="141" hidden="1" spans="1:5">
      <c r="A141" t="s">
        <v>1851</v>
      </c>
      <c r="B141" t="s">
        <v>3177</v>
      </c>
      <c r="C141" s="57" t="str">
        <f t="shared" si="4"/>
        <v>.\天星乡木瓜村户籍资料\3组\向仕君.pdf</v>
      </c>
      <c r="D141">
        <f t="shared" si="5"/>
        <v>1</v>
      </c>
      <c r="E141" t="e">
        <f>VLOOKUP(A:A,权属信息!H:I,2,FALSE)</f>
        <v>#N/A</v>
      </c>
    </row>
    <row r="142" hidden="1" spans="1:5">
      <c r="A142" t="s">
        <v>1778</v>
      </c>
      <c r="B142" t="s">
        <v>3178</v>
      </c>
      <c r="C142" s="57" t="str">
        <f t="shared" si="4"/>
        <v>.\天星乡木瓜村户籍资料\3组\向仕早.pdf</v>
      </c>
      <c r="D142">
        <f t="shared" si="5"/>
        <v>1</v>
      </c>
      <c r="E142" t="e">
        <f>VLOOKUP(A:A,权属信息!H:I,2,FALSE)</f>
        <v>#N/A</v>
      </c>
    </row>
    <row r="143" hidden="1" spans="1:5">
      <c r="A143" t="s">
        <v>2047</v>
      </c>
      <c r="B143" t="s">
        <v>3179</v>
      </c>
      <c r="C143" s="57" t="str">
        <f t="shared" si="4"/>
        <v>.\天星乡木瓜村户籍资料\3组\向仕福.pdf</v>
      </c>
      <c r="D143">
        <f t="shared" si="5"/>
        <v>1</v>
      </c>
      <c r="E143" t="e">
        <f>VLOOKUP(A:A,权属信息!H:I,2,FALSE)</f>
        <v>#N/A</v>
      </c>
    </row>
    <row r="144" hidden="1" spans="1:5">
      <c r="A144" t="s">
        <v>611</v>
      </c>
      <c r="B144" t="s">
        <v>3180</v>
      </c>
      <c r="C144" s="57" t="str">
        <f t="shared" si="4"/>
        <v>.\天星乡木瓜村户籍资料\3组\向凯.pdf</v>
      </c>
      <c r="D144">
        <f t="shared" si="5"/>
        <v>1</v>
      </c>
      <c r="E144" t="e">
        <f>VLOOKUP(A:A,权属信息!H:I,2,FALSE)</f>
        <v>#N/A</v>
      </c>
    </row>
    <row r="145" hidden="1" spans="1:5">
      <c r="A145" t="s">
        <v>598</v>
      </c>
      <c r="B145" t="s">
        <v>3181</v>
      </c>
      <c r="C145" s="57" t="str">
        <f t="shared" si="4"/>
        <v>.\天星乡木瓜村户籍资料\3组\向宗珍.pdf</v>
      </c>
      <c r="D145">
        <f t="shared" si="5"/>
        <v>1</v>
      </c>
      <c r="E145" t="e">
        <f>VLOOKUP(A:A,权属信息!H:I,2,FALSE)</f>
        <v>#N/A</v>
      </c>
    </row>
    <row r="146" hidden="1" spans="1:5">
      <c r="A146" t="s">
        <v>1835</v>
      </c>
      <c r="B146" t="s">
        <v>3182</v>
      </c>
      <c r="C146" s="57" t="str">
        <f t="shared" si="4"/>
        <v>.\天星乡木瓜村户籍资料\3组\向德华.pdf</v>
      </c>
      <c r="D146">
        <f t="shared" si="5"/>
        <v>1</v>
      </c>
      <c r="E146" t="e">
        <f>VLOOKUP(A:A,权属信息!H:I,2,FALSE)</f>
        <v>#N/A</v>
      </c>
    </row>
    <row r="147" hidden="1" spans="1:5">
      <c r="A147" t="s">
        <v>1842</v>
      </c>
      <c r="B147" t="s">
        <v>3183</v>
      </c>
      <c r="C147" s="57" t="str">
        <f t="shared" si="4"/>
        <v>.\天星乡木瓜村户籍资料\3组\向德奇.pdf</v>
      </c>
      <c r="D147">
        <f t="shared" si="5"/>
        <v>1</v>
      </c>
      <c r="E147" t="e">
        <f>VLOOKUP(A:A,权属信息!H:I,2,FALSE)</f>
        <v>#N/A</v>
      </c>
    </row>
    <row r="148" hidden="1" spans="1:5">
      <c r="A148" t="s">
        <v>1828</v>
      </c>
      <c r="B148" t="s">
        <v>3184</v>
      </c>
      <c r="C148" s="57" t="str">
        <f t="shared" si="4"/>
        <v>.\天星乡木瓜村户籍资料\3组\向德映.pdf</v>
      </c>
      <c r="D148">
        <f t="shared" si="5"/>
        <v>1</v>
      </c>
      <c r="E148" t="e">
        <f>VLOOKUP(A:A,权属信息!H:I,2,FALSE)</f>
        <v>#N/A</v>
      </c>
    </row>
    <row r="149" hidden="1" spans="1:5">
      <c r="A149" t="s">
        <v>1858</v>
      </c>
      <c r="B149" t="s">
        <v>3185</v>
      </c>
      <c r="C149" s="57" t="str">
        <f t="shared" si="4"/>
        <v>.\天星乡木瓜村户籍资料\3组\向德绿.pdf</v>
      </c>
      <c r="D149">
        <f t="shared" si="5"/>
        <v>1</v>
      </c>
      <c r="E149" t="e">
        <f>VLOOKUP(A:A,权属信息!H:I,2,FALSE)</f>
        <v>#N/A</v>
      </c>
    </row>
    <row r="150" hidden="1" spans="1:5">
      <c r="A150" t="s">
        <v>1899</v>
      </c>
      <c r="B150" t="s">
        <v>3186</v>
      </c>
      <c r="C150" s="57" t="str">
        <f t="shared" si="4"/>
        <v>.\天星乡木瓜村户籍资料\3组\向德贤.pdf</v>
      </c>
      <c r="D150">
        <f t="shared" si="5"/>
        <v>1</v>
      </c>
      <c r="E150" t="e">
        <f>VLOOKUP(A:A,权属信息!H:I,2,FALSE)</f>
        <v>#N/A</v>
      </c>
    </row>
    <row r="151" hidden="1" spans="1:5">
      <c r="A151" t="s">
        <v>1770</v>
      </c>
      <c r="B151" t="s">
        <v>3187</v>
      </c>
      <c r="C151" s="57" t="str">
        <f t="shared" si="4"/>
        <v>.\天星乡木瓜村户籍资料\3组\向波.pdf</v>
      </c>
      <c r="D151">
        <f t="shared" si="5"/>
        <v>1</v>
      </c>
      <c r="E151" t="e">
        <f>VLOOKUP(A:A,权属信息!H:I,2,FALSE)</f>
        <v>#N/A</v>
      </c>
    </row>
    <row r="152" hidden="1" spans="1:5">
      <c r="A152" t="s">
        <v>1598</v>
      </c>
      <c r="B152" t="s">
        <v>3188</v>
      </c>
      <c r="C152" s="57" t="str">
        <f t="shared" si="4"/>
        <v>.\天星乡木瓜村户籍资料\3组\吴国兴.pdf</v>
      </c>
      <c r="D152">
        <f t="shared" si="5"/>
        <v>1</v>
      </c>
      <c r="E152" t="e">
        <f>VLOOKUP(A:A,权属信息!H:I,2,FALSE)</f>
        <v>#N/A</v>
      </c>
    </row>
    <row r="153" hidden="1" spans="1:5">
      <c r="A153" t="s">
        <v>1793</v>
      </c>
      <c r="B153" t="s">
        <v>3189</v>
      </c>
      <c r="C153" s="57" t="str">
        <f t="shared" si="4"/>
        <v>.\天星乡木瓜村户籍资料\3组\吴国明.pdf</v>
      </c>
      <c r="D153">
        <f t="shared" si="5"/>
        <v>1</v>
      </c>
      <c r="E153" t="e">
        <f>VLOOKUP(A:A,权属信息!H:I,2,FALSE)</f>
        <v>#N/A</v>
      </c>
    </row>
    <row r="154" hidden="1" spans="1:5">
      <c r="A154" t="s">
        <v>3190</v>
      </c>
      <c r="B154" t="s">
        <v>3191</v>
      </c>
      <c r="C154" s="57" t="str">
        <f t="shared" si="4"/>
        <v>.\天星乡木瓜村户籍资料\3组\吴平.pdf</v>
      </c>
      <c r="D154">
        <f t="shared" si="5"/>
        <v>1</v>
      </c>
      <c r="E154" t="e">
        <f>VLOOKUP(A:A,权属信息!H:I,2,FALSE)</f>
        <v>#N/A</v>
      </c>
    </row>
    <row r="155" hidden="1" spans="1:5">
      <c r="A155" s="14" t="s">
        <v>3192</v>
      </c>
      <c r="B155" t="s">
        <v>3193</v>
      </c>
      <c r="C155" s="57" t="str">
        <f t="shared" si="4"/>
        <v>.\天星乡木瓜村户籍资料\3组\吴显林.pdf</v>
      </c>
      <c r="D155">
        <f t="shared" si="5"/>
        <v>1</v>
      </c>
      <c r="E155" t="e">
        <f>VLOOKUP(A:A,权属信息!H:I,2,FALSE)</f>
        <v>#N/A</v>
      </c>
    </row>
    <row r="156" hidden="1" spans="1:5">
      <c r="A156" t="s">
        <v>1872</v>
      </c>
      <c r="B156" t="s">
        <v>3194</v>
      </c>
      <c r="C156" s="57" t="str">
        <f t="shared" si="4"/>
        <v>.\天星乡木瓜村户籍资料\3组\吴本贵.pdf</v>
      </c>
      <c r="D156">
        <f t="shared" si="5"/>
        <v>1</v>
      </c>
      <c r="E156" t="e">
        <f>VLOOKUP(A:A,权属信息!H:I,2,FALSE)</f>
        <v>#N/A</v>
      </c>
    </row>
    <row r="157" hidden="1" spans="1:5">
      <c r="A157" t="s">
        <v>1138</v>
      </c>
      <c r="B157" t="s">
        <v>3195</v>
      </c>
      <c r="C157" s="57" t="str">
        <f t="shared" si="4"/>
        <v>.\天星乡木瓜村户籍资料\3组\吴桂英.pdf</v>
      </c>
      <c r="D157">
        <f t="shared" si="5"/>
        <v>1</v>
      </c>
      <c r="E157" t="e">
        <f>VLOOKUP(A:A,权属信息!H:I,2,FALSE)</f>
        <v>#N/A</v>
      </c>
    </row>
    <row r="158" hidden="1" spans="1:5">
      <c r="A158" t="s">
        <v>1197</v>
      </c>
      <c r="B158" t="s">
        <v>3196</v>
      </c>
      <c r="C158" s="57" t="str">
        <f t="shared" si="4"/>
        <v>.\天星乡木瓜村户籍资料\3组\唐勇.pdf</v>
      </c>
      <c r="D158">
        <f t="shared" si="5"/>
        <v>1</v>
      </c>
      <c r="E158" t="e">
        <f>VLOOKUP(A:A,权属信息!H:I,2,FALSE)</f>
        <v>#N/A</v>
      </c>
    </row>
    <row r="159" hidden="1" spans="1:5">
      <c r="A159" t="s">
        <v>1372</v>
      </c>
      <c r="B159" t="s">
        <v>3197</v>
      </c>
      <c r="C159" s="57" t="str">
        <f t="shared" si="4"/>
        <v>.\天星乡木瓜村户籍资料\3组\唐开全.pdf</v>
      </c>
      <c r="D159">
        <f t="shared" si="5"/>
        <v>1</v>
      </c>
      <c r="E159" t="e">
        <f>VLOOKUP(A:A,权属信息!H:I,2,FALSE)</f>
        <v>#N/A</v>
      </c>
    </row>
    <row r="160" hidden="1" spans="1:5">
      <c r="A160" t="s">
        <v>1183</v>
      </c>
      <c r="B160" t="s">
        <v>3198</v>
      </c>
      <c r="C160" s="57" t="str">
        <f t="shared" si="4"/>
        <v>.\天星乡木瓜村户籍资料\3组\唐开宾.pdf</v>
      </c>
      <c r="D160">
        <f t="shared" si="5"/>
        <v>1</v>
      </c>
      <c r="E160" t="e">
        <f>VLOOKUP(A:A,权属信息!H:I,2,FALSE)</f>
        <v>#N/A</v>
      </c>
    </row>
    <row r="161" hidden="1" spans="1:5">
      <c r="A161" t="s">
        <v>1168</v>
      </c>
      <c r="B161" t="s">
        <v>3199</v>
      </c>
      <c r="C161" s="57" t="str">
        <f t="shared" si="4"/>
        <v>.\天星乡木瓜村户籍资料\3组\唐显仁.pdf</v>
      </c>
      <c r="D161">
        <f t="shared" si="5"/>
        <v>1</v>
      </c>
      <c r="E161" t="e">
        <f>VLOOKUP(A:A,权属信息!H:I,2,FALSE)</f>
        <v>#N/A</v>
      </c>
    </row>
    <row r="162" hidden="1" spans="1:5">
      <c r="A162" t="s">
        <v>853</v>
      </c>
      <c r="B162" t="s">
        <v>3200</v>
      </c>
      <c r="C162" s="57" t="str">
        <f t="shared" si="4"/>
        <v>.\天星乡木瓜村户籍资料\3组\唐显军.pdf</v>
      </c>
      <c r="D162">
        <f t="shared" si="5"/>
        <v>1</v>
      </c>
      <c r="E162" t="e">
        <f>VLOOKUP(A:A,权属信息!H:I,2,FALSE)</f>
        <v>#N/A</v>
      </c>
    </row>
    <row r="163" hidden="1" spans="1:5">
      <c r="A163" t="s">
        <v>1380</v>
      </c>
      <c r="B163" t="s">
        <v>3201</v>
      </c>
      <c r="C163" s="57" t="str">
        <f t="shared" si="4"/>
        <v>.\天星乡木瓜村户籍资料\3组\唐显成.pdf</v>
      </c>
      <c r="D163">
        <f t="shared" si="5"/>
        <v>1</v>
      </c>
      <c r="E163" t="e">
        <f>VLOOKUP(A:A,权属信息!H:I,2,FALSE)</f>
        <v>#N/A</v>
      </c>
    </row>
    <row r="164" hidden="1" spans="1:5">
      <c r="A164" t="s">
        <v>863</v>
      </c>
      <c r="B164" t="s">
        <v>3202</v>
      </c>
      <c r="C164" s="57" t="str">
        <f t="shared" si="4"/>
        <v>.\天星乡木瓜村户籍资料\3组\唐显春.pdf</v>
      </c>
      <c r="D164">
        <f t="shared" si="5"/>
        <v>1</v>
      </c>
      <c r="E164" t="e">
        <f>VLOOKUP(A:A,权属信息!H:I,2,FALSE)</f>
        <v>#N/A</v>
      </c>
    </row>
    <row r="165" hidden="1" spans="1:5">
      <c r="A165" t="s">
        <v>1189</v>
      </c>
      <c r="B165" t="s">
        <v>3203</v>
      </c>
      <c r="C165" s="57" t="str">
        <f t="shared" si="4"/>
        <v>.\天星乡木瓜村户籍资料\3组\唐显福.pdf</v>
      </c>
      <c r="D165">
        <f t="shared" si="5"/>
        <v>1</v>
      </c>
      <c r="E165" t="e">
        <f>VLOOKUP(A:A,权属信息!H:I,2,FALSE)</f>
        <v>#N/A</v>
      </c>
    </row>
    <row r="166" hidden="1" spans="1:5">
      <c r="A166" t="s">
        <v>1268</v>
      </c>
      <c r="B166" t="s">
        <v>3204</v>
      </c>
      <c r="C166" s="57" t="str">
        <f t="shared" si="4"/>
        <v>.\天星乡木瓜村户籍资料\3组\唐显贵.pdf</v>
      </c>
      <c r="D166">
        <f t="shared" si="5"/>
        <v>1</v>
      </c>
      <c r="E166" t="e">
        <f>VLOOKUP(A:A,权属信息!H:I,2,FALSE)</f>
        <v>#N/A</v>
      </c>
    </row>
    <row r="167" hidden="1" spans="1:5">
      <c r="A167" s="14" t="s">
        <v>3205</v>
      </c>
      <c r="B167" t="s">
        <v>3206</v>
      </c>
      <c r="C167" s="57" t="str">
        <f t="shared" si="4"/>
        <v>.\天星乡木瓜村户籍资料\3组\庸绍得.pdf</v>
      </c>
      <c r="D167">
        <f t="shared" si="5"/>
        <v>1</v>
      </c>
      <c r="E167" t="e">
        <f>VLOOKUP(A:A,权属信息!H:I,2,FALSE)</f>
        <v>#N/A</v>
      </c>
    </row>
    <row r="168" hidden="1" spans="1:5">
      <c r="A168" t="s">
        <v>1259</v>
      </c>
      <c r="B168" t="s">
        <v>3207</v>
      </c>
      <c r="C168" s="57" t="str">
        <f t="shared" si="4"/>
        <v>.\天星乡木瓜村户籍资料\3组\李军.pdf</v>
      </c>
      <c r="D168">
        <f t="shared" si="5"/>
        <v>1</v>
      </c>
      <c r="E168" t="e">
        <f>VLOOKUP(A:A,权属信息!H:I,2,FALSE)</f>
        <v>#N/A</v>
      </c>
    </row>
    <row r="169" hidden="1" spans="1:5">
      <c r="A169" t="s">
        <v>1785</v>
      </c>
      <c r="B169" t="s">
        <v>3208</v>
      </c>
      <c r="C169" s="57" t="str">
        <f t="shared" si="4"/>
        <v>.\天星乡木瓜村户籍资料\3组\李明宗.pdf</v>
      </c>
      <c r="D169">
        <f t="shared" si="5"/>
        <v>1</v>
      </c>
      <c r="E169" t="e">
        <f>VLOOKUP(A:A,权属信息!H:I,2,FALSE)</f>
        <v>#N/A</v>
      </c>
    </row>
    <row r="170" hidden="1" spans="1:5">
      <c r="A170" t="s">
        <v>1605</v>
      </c>
      <c r="B170" t="s">
        <v>3209</v>
      </c>
      <c r="C170" s="57" t="str">
        <f t="shared" si="4"/>
        <v>.\天星乡木瓜村户籍资料\3组\李明春.pdf</v>
      </c>
      <c r="D170">
        <f t="shared" si="5"/>
        <v>1</v>
      </c>
      <c r="E170" t="e">
        <f>VLOOKUP(A:A,权属信息!H:I,2,FALSE)</f>
        <v>#N/A</v>
      </c>
    </row>
    <row r="171" hidden="1" spans="1:5">
      <c r="A171" t="s">
        <v>1539</v>
      </c>
      <c r="B171" t="s">
        <v>3210</v>
      </c>
      <c r="C171" s="57" t="str">
        <f t="shared" si="4"/>
        <v>.\天星乡木瓜村户籍资料\3组\李明玖.pdf</v>
      </c>
      <c r="D171">
        <f t="shared" si="5"/>
        <v>1</v>
      </c>
      <c r="E171" t="e">
        <f>VLOOKUP(A:A,权属信息!H:I,2,FALSE)</f>
        <v>#N/A</v>
      </c>
    </row>
    <row r="172" hidden="1" spans="1:5">
      <c r="A172" t="s">
        <v>1666</v>
      </c>
      <c r="B172" t="s">
        <v>3211</v>
      </c>
      <c r="C172" s="57" t="str">
        <f t="shared" si="4"/>
        <v>.\天星乡木瓜村户籍资料\3组\李明继.pdf</v>
      </c>
      <c r="D172">
        <f t="shared" si="5"/>
        <v>1</v>
      </c>
      <c r="E172" t="e">
        <f>VLOOKUP(A:A,权属信息!H:I,2,FALSE)</f>
        <v>#N/A</v>
      </c>
    </row>
    <row r="173" hidden="1" spans="1:5">
      <c r="A173" s="14" t="s">
        <v>3212</v>
      </c>
      <c r="B173" t="s">
        <v>3213</v>
      </c>
      <c r="C173" s="57" t="str">
        <f t="shared" si="4"/>
        <v>.\天星乡木瓜村户籍资料\3组\李显东.pdf</v>
      </c>
      <c r="D173">
        <f t="shared" si="5"/>
        <v>1</v>
      </c>
      <c r="E173" t="e">
        <f>VLOOKUP(A:A,权属信息!H:I,2,FALSE)</f>
        <v>#N/A</v>
      </c>
    </row>
    <row r="174" hidden="1" spans="1:5">
      <c r="A174" t="s">
        <v>1547</v>
      </c>
      <c r="B174" t="s">
        <v>3214</v>
      </c>
      <c r="C174" s="57" t="str">
        <f t="shared" si="4"/>
        <v>.\天星乡木瓜村户籍资料\3组\李柏贤.pdf</v>
      </c>
      <c r="D174">
        <f t="shared" si="5"/>
        <v>1</v>
      </c>
      <c r="E174" t="e">
        <f>VLOOKUP(A:A,权属信息!H:I,2,FALSE)</f>
        <v>#N/A</v>
      </c>
    </row>
    <row r="175" hidden="1" spans="1:5">
      <c r="A175" t="s">
        <v>1122</v>
      </c>
      <c r="B175" t="s">
        <v>3215</v>
      </c>
      <c r="C175" s="57" t="str">
        <f t="shared" si="4"/>
        <v>.\天星乡木瓜村户籍资料\3组\李桂平.pdf</v>
      </c>
      <c r="D175">
        <f t="shared" si="5"/>
        <v>1</v>
      </c>
      <c r="E175" t="e">
        <f>VLOOKUP(A:A,权属信息!H:I,2,FALSE)</f>
        <v>#N/A</v>
      </c>
    </row>
    <row r="176" hidden="1" spans="1:5">
      <c r="A176" t="s">
        <v>1006</v>
      </c>
      <c r="B176" t="s">
        <v>3216</v>
      </c>
      <c r="C176" s="57" t="str">
        <f t="shared" si="4"/>
        <v>.\天星乡木瓜村户籍资料\3组\李洲.pdf</v>
      </c>
      <c r="D176">
        <f t="shared" si="5"/>
        <v>1</v>
      </c>
      <c r="E176" t="e">
        <f>VLOOKUP(A:A,权属信息!H:I,2,FALSE)</f>
        <v>#N/A</v>
      </c>
    </row>
    <row r="177" hidden="1" spans="1:5">
      <c r="A177" t="s">
        <v>1129</v>
      </c>
      <c r="B177" t="s">
        <v>3217</v>
      </c>
      <c r="C177" s="57" t="str">
        <f t="shared" si="4"/>
        <v>.\天星乡木瓜村户籍资料\3组\李红.pdf</v>
      </c>
      <c r="D177">
        <f t="shared" si="5"/>
        <v>1</v>
      </c>
      <c r="E177" t="e">
        <f>VLOOKUP(A:A,权属信息!H:I,2,FALSE)</f>
        <v>#N/A</v>
      </c>
    </row>
    <row r="178" hidden="1" spans="1:5">
      <c r="A178" t="s">
        <v>1115</v>
      </c>
      <c r="B178" t="s">
        <v>3218</v>
      </c>
      <c r="C178" s="57" t="str">
        <f t="shared" si="4"/>
        <v>.\天星乡木瓜村户籍资料\3组\李贵现.pdf</v>
      </c>
      <c r="D178">
        <f t="shared" si="5"/>
        <v>1</v>
      </c>
      <c r="E178" t="e">
        <f>VLOOKUP(A:A,权属信息!H:I,2,FALSE)</f>
        <v>#N/A</v>
      </c>
    </row>
    <row r="179" hidden="1" spans="1:5">
      <c r="A179" t="s">
        <v>1614</v>
      </c>
      <c r="B179" t="s">
        <v>3219</v>
      </c>
      <c r="C179" s="57" t="str">
        <f t="shared" si="4"/>
        <v>.\天星乡木瓜村户籍资料\3组\李金炳.pdf</v>
      </c>
      <c r="D179">
        <f t="shared" si="5"/>
        <v>1</v>
      </c>
      <c r="E179" t="e">
        <f>VLOOKUP(A:A,权属信息!H:I,2,FALSE)</f>
        <v>#N/A</v>
      </c>
    </row>
    <row r="180" hidden="1" spans="1:5">
      <c r="A180" t="s">
        <v>1642</v>
      </c>
      <c r="B180" t="s">
        <v>3220</v>
      </c>
      <c r="C180" s="57" t="str">
        <f t="shared" si="4"/>
        <v>.\天星乡木瓜村户籍资料\3组\杨东仁.pdf</v>
      </c>
      <c r="D180">
        <f t="shared" si="5"/>
        <v>1</v>
      </c>
      <c r="E180" t="e">
        <f>VLOOKUP(A:A,权属信息!H:I,2,FALSE)</f>
        <v>#N/A</v>
      </c>
    </row>
    <row r="181" hidden="1" spans="1:5">
      <c r="A181" t="s">
        <v>1906</v>
      </c>
      <c r="B181" t="s">
        <v>3221</v>
      </c>
      <c r="C181" s="57" t="str">
        <f t="shared" si="4"/>
        <v>.\天星乡木瓜村户籍资料\3组\杨华仁.pdf</v>
      </c>
      <c r="D181">
        <f t="shared" si="5"/>
        <v>1</v>
      </c>
      <c r="E181" t="e">
        <f>VLOOKUP(A:A,权属信息!H:I,2,FALSE)</f>
        <v>#N/A</v>
      </c>
    </row>
    <row r="182" hidden="1" spans="1:5">
      <c r="A182" t="s">
        <v>1815</v>
      </c>
      <c r="B182" t="s">
        <v>3222</v>
      </c>
      <c r="C182" s="57" t="str">
        <f t="shared" si="4"/>
        <v>.\天星乡木瓜村户籍资料\3组\杨德仁.pdf</v>
      </c>
      <c r="D182">
        <f t="shared" si="5"/>
        <v>1</v>
      </c>
      <c r="E182" t="e">
        <f>VLOOKUP(A:A,权属信息!H:I,2,FALSE)</f>
        <v>#N/A</v>
      </c>
    </row>
    <row r="183" hidden="1" spans="1:5">
      <c r="A183" t="s">
        <v>1914</v>
      </c>
      <c r="B183" t="s">
        <v>3223</v>
      </c>
      <c r="C183" s="57" t="str">
        <f t="shared" si="4"/>
        <v>.\天星乡木瓜村户籍资料\3组\杨明仁.pdf</v>
      </c>
      <c r="D183">
        <f t="shared" si="5"/>
        <v>1</v>
      </c>
      <c r="E183" t="e">
        <f>VLOOKUP(A:A,权属信息!H:I,2,FALSE)</f>
        <v>#N/A</v>
      </c>
    </row>
    <row r="184" hidden="1" spans="1:5">
      <c r="A184" t="s">
        <v>1632</v>
      </c>
      <c r="B184" t="s">
        <v>3224</v>
      </c>
      <c r="C184" s="57" t="str">
        <f t="shared" si="4"/>
        <v>.\天星乡木瓜村户籍资料\3组\杨福仁.pdf</v>
      </c>
      <c r="D184">
        <f t="shared" si="5"/>
        <v>1</v>
      </c>
      <c r="E184" t="e">
        <f>VLOOKUP(A:A,权属信息!H:I,2,FALSE)</f>
        <v>#N/A</v>
      </c>
    </row>
    <row r="185" hidden="1" spans="1:5">
      <c r="A185" t="s">
        <v>1920</v>
      </c>
      <c r="B185" t="s">
        <v>3225</v>
      </c>
      <c r="C185" s="57" t="str">
        <f t="shared" si="4"/>
        <v>.\天星乡木瓜村户籍资料\3组\杨翠英.pdf</v>
      </c>
      <c r="D185">
        <f t="shared" si="5"/>
        <v>1</v>
      </c>
      <c r="E185" t="e">
        <f>VLOOKUP(A:A,权属信息!H:I,2,FALSE)</f>
        <v>#N/A</v>
      </c>
    </row>
    <row r="186" hidden="1" spans="1:5">
      <c r="A186" t="s">
        <v>564</v>
      </c>
      <c r="B186" t="s">
        <v>3226</v>
      </c>
      <c r="C186" s="57" t="str">
        <f t="shared" si="4"/>
        <v>.\天星乡木瓜村户籍资料\3组\王兵儒.pdf</v>
      </c>
      <c r="D186">
        <f t="shared" si="5"/>
        <v>1</v>
      </c>
      <c r="E186" t="e">
        <f>VLOOKUP(A:A,权属信息!H:I,2,FALSE)</f>
        <v>#N/A</v>
      </c>
    </row>
    <row r="187" hidden="1" spans="1:5">
      <c r="A187" t="s">
        <v>618</v>
      </c>
      <c r="B187" t="s">
        <v>3227</v>
      </c>
      <c r="C187" s="57" t="str">
        <f t="shared" si="4"/>
        <v>.\天星乡木瓜村户籍资料\3组\罗成昌.pdf</v>
      </c>
      <c r="D187">
        <f t="shared" si="5"/>
        <v>1</v>
      </c>
      <c r="E187" t="e">
        <f>VLOOKUP(A:A,权属信息!H:I,2,FALSE)</f>
        <v>#N/A</v>
      </c>
    </row>
    <row r="188" hidden="1" spans="1:5">
      <c r="A188" t="s">
        <v>604</v>
      </c>
      <c r="B188" t="s">
        <v>3228</v>
      </c>
      <c r="C188" s="57" t="str">
        <f t="shared" si="4"/>
        <v>.\天星乡木瓜村户籍资料\3组\罗青廷.pdf</v>
      </c>
      <c r="D188">
        <f t="shared" si="5"/>
        <v>1</v>
      </c>
      <c r="E188" t="e">
        <f>VLOOKUP(A:A,权属信息!H:I,2,FALSE)</f>
        <v>#N/A</v>
      </c>
    </row>
    <row r="189" hidden="1" spans="1:5">
      <c r="A189" t="s">
        <v>839</v>
      </c>
      <c r="B189" t="s">
        <v>3229</v>
      </c>
      <c r="C189" s="57" t="str">
        <f t="shared" si="4"/>
        <v>.\天星乡木瓜村户籍资料\3组\赵培松.pdf</v>
      </c>
      <c r="D189">
        <f t="shared" si="5"/>
        <v>1</v>
      </c>
      <c r="E189" t="e">
        <f>VLOOKUP(A:A,权属信息!H:I,2,FALSE)</f>
        <v>#N/A</v>
      </c>
    </row>
    <row r="190" hidden="1" spans="1:5">
      <c r="A190" t="s">
        <v>1530</v>
      </c>
      <c r="B190" t="s">
        <v>3230</v>
      </c>
      <c r="C190" s="57" t="str">
        <f t="shared" si="4"/>
        <v>.\天星乡木瓜村户籍资料\3组\闫仕海.pdf</v>
      </c>
      <c r="D190">
        <f t="shared" si="5"/>
        <v>1</v>
      </c>
      <c r="E190" t="e">
        <f>VLOOKUP(A:A,权属信息!H:I,2,FALSE)</f>
        <v>#N/A</v>
      </c>
    </row>
    <row r="191" hidden="1" spans="1:5">
      <c r="A191" t="s">
        <v>1624</v>
      </c>
      <c r="B191" t="s">
        <v>3231</v>
      </c>
      <c r="C191" s="57" t="str">
        <f t="shared" si="4"/>
        <v>.\天星乡木瓜村户籍资料\3组\闫菊芳.pdf</v>
      </c>
      <c r="D191">
        <f t="shared" si="5"/>
        <v>1</v>
      </c>
      <c r="E191" t="e">
        <f>VLOOKUP(A:A,权属信息!H:I,2,FALSE)</f>
        <v>#N/A</v>
      </c>
    </row>
    <row r="192" hidden="1" spans="1:5">
      <c r="A192" t="s">
        <v>2028</v>
      </c>
      <c r="B192" t="s">
        <v>3232</v>
      </c>
      <c r="C192" s="57" t="str">
        <f t="shared" si="4"/>
        <v>.\天星乡木瓜村户籍资料\3组\陈益贵.pdf</v>
      </c>
      <c r="D192">
        <f t="shared" si="5"/>
        <v>1</v>
      </c>
      <c r="E192" t="e">
        <f>VLOOKUP(A:A,权属信息!H:I,2,FALSE)</f>
        <v>#N/A</v>
      </c>
    </row>
    <row r="193" hidden="1" spans="1:5">
      <c r="A193" t="s">
        <v>642</v>
      </c>
      <c r="B193" t="s">
        <v>3233</v>
      </c>
      <c r="C193" s="57" t="str">
        <f t="shared" si="4"/>
        <v>.\天星乡木瓜村户籍资料\3组\高正全.pdf</v>
      </c>
      <c r="D193">
        <f t="shared" si="5"/>
        <v>1</v>
      </c>
      <c r="E193" t="e">
        <f>VLOOKUP(A:A,权属信息!H:I,2,FALSE)</f>
        <v>#N/A</v>
      </c>
    </row>
    <row r="194" hidden="1" spans="1:5">
      <c r="A194" t="s">
        <v>650</v>
      </c>
      <c r="B194" t="s">
        <v>3234</v>
      </c>
      <c r="C194" s="57" t="str">
        <f t="shared" si="4"/>
        <v>.\天星乡木瓜村户籍资料\3组\高正满.pdf</v>
      </c>
      <c r="D194">
        <f t="shared" si="5"/>
        <v>1</v>
      </c>
      <c r="E194" t="e">
        <f>VLOOKUP(A:A,权属信息!H:I,2,FALSE)</f>
        <v>#N/A</v>
      </c>
    </row>
    <row r="195" hidden="1" spans="1:5">
      <c r="A195" t="s">
        <v>847</v>
      </c>
      <c r="B195" t="s">
        <v>3235</v>
      </c>
      <c r="C195" s="57" t="str">
        <f t="shared" ref="C195:C258" si="6">HYPERLINK(B195)</f>
        <v>.\天星乡木瓜村户籍资料\3组\高正美.pdf</v>
      </c>
      <c r="D195">
        <f t="shared" ref="D195:D258" si="7">COUNTIF(A:A,A195)</f>
        <v>1</v>
      </c>
      <c r="E195" t="e">
        <f>VLOOKUP(A:A,权属信息!H:I,2,FALSE)</f>
        <v>#N/A</v>
      </c>
    </row>
    <row r="196" hidden="1" spans="1:5">
      <c r="A196" s="14" t="s">
        <v>1498</v>
      </c>
      <c r="B196" t="s">
        <v>3236</v>
      </c>
      <c r="C196" s="57" t="str">
        <f t="shared" si="6"/>
        <v>.\天星乡木瓜村户籍资料\4组\付云庭.pdf</v>
      </c>
      <c r="D196">
        <f t="shared" si="7"/>
        <v>1</v>
      </c>
      <c r="E196" t="e">
        <f>VLOOKUP(A:A,权属信息!H:I,2,FALSE)</f>
        <v>#N/A</v>
      </c>
    </row>
    <row r="197" hidden="1" spans="1:5">
      <c r="A197" s="14" t="s">
        <v>1454</v>
      </c>
      <c r="B197" t="s">
        <v>3237</v>
      </c>
      <c r="C197" s="57" t="str">
        <f t="shared" si="6"/>
        <v>.\天星乡木瓜村户籍资料\4组\付春庭.pdf</v>
      </c>
      <c r="D197">
        <f t="shared" si="7"/>
        <v>1</v>
      </c>
      <c r="E197" t="e">
        <f>VLOOKUP(A:A,权属信息!H:I,2,FALSE)</f>
        <v>#N/A</v>
      </c>
    </row>
    <row r="198" hidden="1" spans="1:5">
      <c r="A198" s="14" t="s">
        <v>1884</v>
      </c>
      <c r="B198" t="s">
        <v>3238</v>
      </c>
      <c r="C198" s="57" t="str">
        <f t="shared" si="6"/>
        <v>.\天星乡木瓜村户籍资料\4组\付朝兴.pdf</v>
      </c>
      <c r="D198">
        <f t="shared" si="7"/>
        <v>1</v>
      </c>
      <c r="E198" t="e">
        <f>VLOOKUP(A:A,权属信息!H:I,2,FALSE)</f>
        <v>#N/A</v>
      </c>
    </row>
    <row r="199" hidden="1" spans="1:5">
      <c r="A199" s="14" t="s">
        <v>1696</v>
      </c>
      <c r="B199" t="s">
        <v>3239</v>
      </c>
      <c r="C199" s="57" t="str">
        <f t="shared" si="6"/>
        <v>.\天星乡木瓜村户籍资料\4组\付朝映.pdf</v>
      </c>
      <c r="D199">
        <f t="shared" si="7"/>
        <v>1</v>
      </c>
      <c r="E199" t="e">
        <f>VLOOKUP(A:A,权属信息!H:I,2,FALSE)</f>
        <v>#N/A</v>
      </c>
    </row>
    <row r="200" hidden="1" spans="1:5">
      <c r="A200" s="14" t="s">
        <v>1891</v>
      </c>
      <c r="B200" t="s">
        <v>3240</v>
      </c>
      <c r="C200" s="57" t="str">
        <f t="shared" si="6"/>
        <v>.\天星乡木瓜村户籍资料\4组\4付朝正.pdf</v>
      </c>
      <c r="D200">
        <f t="shared" si="7"/>
        <v>1</v>
      </c>
      <c r="E200" t="e">
        <f>VLOOKUP(A:A,权属信息!H:I,2,FALSE)</f>
        <v>#N/A</v>
      </c>
    </row>
    <row r="201" hidden="1" spans="1:5">
      <c r="A201" s="14" t="s">
        <v>938</v>
      </c>
      <c r="B201" t="s">
        <v>3241</v>
      </c>
      <c r="C201" s="57" t="str">
        <f t="shared" si="6"/>
        <v>.\天星乡木瓜村户籍资料\4组\付朝海.pdf</v>
      </c>
      <c r="D201">
        <f t="shared" si="7"/>
        <v>1</v>
      </c>
      <c r="E201" t="e">
        <f>VLOOKUP(A:A,权属信息!H:I,2,FALSE)</f>
        <v>#N/A</v>
      </c>
    </row>
    <row r="202" hidden="1" spans="1:5">
      <c r="A202" s="14" t="s">
        <v>1473</v>
      </c>
      <c r="B202" t="s">
        <v>3242</v>
      </c>
      <c r="C202" s="57" t="str">
        <f t="shared" si="6"/>
        <v>.\天星乡木瓜村户籍资料\4组\4付朝珍.pdf</v>
      </c>
      <c r="D202">
        <f t="shared" si="7"/>
        <v>1</v>
      </c>
      <c r="E202" t="e">
        <f>VLOOKUP(A:A,权属信息!H:I,2,FALSE)</f>
        <v>#N/A</v>
      </c>
    </row>
    <row r="203" hidden="1" spans="1:5">
      <c r="A203" s="14" t="s">
        <v>1717</v>
      </c>
      <c r="B203" t="s">
        <v>3243</v>
      </c>
      <c r="C203" s="57" t="str">
        <f t="shared" si="6"/>
        <v>.\天星乡木瓜村户籍资料\4组\付朝菊.pdf</v>
      </c>
      <c r="D203">
        <f t="shared" si="7"/>
        <v>1</v>
      </c>
      <c r="E203" t="e">
        <f>VLOOKUP(A:A,权属信息!H:I,2,FALSE)</f>
        <v>#N/A</v>
      </c>
    </row>
    <row r="204" hidden="1" spans="1:5">
      <c r="A204" s="14" t="s">
        <v>1462</v>
      </c>
      <c r="B204" t="s">
        <v>3244</v>
      </c>
      <c r="C204" s="57" t="str">
        <f t="shared" si="6"/>
        <v>.\天星乡木瓜村户籍资料\4组\付林庭.pdf</v>
      </c>
      <c r="D204">
        <f t="shared" si="7"/>
        <v>1</v>
      </c>
      <c r="E204" t="e">
        <f>VLOOKUP(A:A,权属信息!H:I,2,FALSE)</f>
        <v>#N/A</v>
      </c>
    </row>
    <row r="205" hidden="1" spans="1:5">
      <c r="A205" s="14" t="s">
        <v>1576</v>
      </c>
      <c r="B205" t="s">
        <v>3245</v>
      </c>
      <c r="C205" s="57" t="str">
        <f t="shared" si="6"/>
        <v>.\天星乡木瓜村户籍资料\4组\付波.pdf</v>
      </c>
      <c r="D205">
        <f t="shared" si="7"/>
        <v>1</v>
      </c>
      <c r="E205" t="e">
        <f>VLOOKUP(A:A,权属信息!H:I,2,FALSE)</f>
        <v>#N/A</v>
      </c>
    </row>
    <row r="206" hidden="1" spans="1:5">
      <c r="A206" s="14" t="s">
        <v>1582</v>
      </c>
      <c r="B206" t="s">
        <v>3246</v>
      </c>
      <c r="C206" s="57" t="str">
        <f t="shared" si="6"/>
        <v>.\天星乡木瓜村户籍资料\4组\付海庭.pdf</v>
      </c>
      <c r="D206">
        <f t="shared" si="7"/>
        <v>1</v>
      </c>
      <c r="E206" t="e">
        <f>VLOOKUP(A:A,权属信息!H:I,2,FALSE)</f>
        <v>#N/A</v>
      </c>
    </row>
    <row r="207" hidden="1" spans="1:5">
      <c r="A207" s="14" t="s">
        <v>1704</v>
      </c>
      <c r="B207" t="s">
        <v>3247</v>
      </c>
      <c r="C207" s="57" t="str">
        <f t="shared" si="6"/>
        <v>.\天星乡木瓜村户籍资料\4组\付满庭.pdf</v>
      </c>
      <c r="D207">
        <f t="shared" si="7"/>
        <v>1</v>
      </c>
      <c r="E207" t="e">
        <f>VLOOKUP(A:A,权属信息!H:I,2,FALSE)</f>
        <v>#N/A</v>
      </c>
    </row>
    <row r="208" hidden="1" spans="1:5">
      <c r="A208" s="14" t="s">
        <v>1712</v>
      </c>
      <c r="B208" t="s">
        <v>3248</v>
      </c>
      <c r="C208" s="57" t="str">
        <f t="shared" si="6"/>
        <v>.\天星乡木瓜村户籍资料\4组\付青庭.pdf</v>
      </c>
      <c r="D208">
        <f t="shared" si="7"/>
        <v>1</v>
      </c>
      <c r="E208" t="e">
        <f>VLOOKUP(A:A,权属信息!H:I,2,FALSE)</f>
        <v>#N/A</v>
      </c>
    </row>
    <row r="209" hidden="1" spans="1:5">
      <c r="A209" t="s">
        <v>1345</v>
      </c>
      <c r="B209" t="s">
        <v>3249</v>
      </c>
      <c r="C209" s="57" t="str">
        <f t="shared" si="6"/>
        <v>.\天星乡木瓜村户籍资料\4组\何清贵.pdf</v>
      </c>
      <c r="D209">
        <f t="shared" si="7"/>
        <v>1</v>
      </c>
      <c r="E209" t="e">
        <f>VLOOKUP(A:A,权属信息!H:I,2,FALSE)</f>
        <v>#N/A</v>
      </c>
    </row>
    <row r="210" hidden="1" spans="1:5">
      <c r="A210" s="14" t="s">
        <v>3250</v>
      </c>
      <c r="B210" t="s">
        <v>3251</v>
      </c>
      <c r="C210" s="57" t="str">
        <f t="shared" si="6"/>
        <v>.\天星乡木瓜村户籍资料\4组\何美生.pdf</v>
      </c>
      <c r="D210">
        <f t="shared" si="7"/>
        <v>1</v>
      </c>
      <c r="E210" t="e">
        <f>VLOOKUP(A:A,权属信息!H:I,2,FALSE)</f>
        <v>#N/A</v>
      </c>
    </row>
    <row r="211" hidden="1" spans="1:5">
      <c r="A211" t="s">
        <v>1306</v>
      </c>
      <c r="B211" t="s">
        <v>3252</v>
      </c>
      <c r="C211" s="57" t="str">
        <f t="shared" si="6"/>
        <v>.\天星乡木瓜村户籍资料\4组\刘三秀.pdf</v>
      </c>
      <c r="D211">
        <f t="shared" si="7"/>
        <v>1</v>
      </c>
      <c r="E211" t="e">
        <f>VLOOKUP(A:A,权属信息!H:I,2,FALSE)</f>
        <v>#N/A</v>
      </c>
    </row>
    <row r="212" hidden="1" spans="1:5">
      <c r="A212" t="s">
        <v>1110</v>
      </c>
      <c r="B212" t="s">
        <v>3253</v>
      </c>
      <c r="C212" s="57" t="str">
        <f t="shared" si="6"/>
        <v>.\天星乡木瓜村户籍资料\4组\刘加坤.pdf</v>
      </c>
      <c r="D212">
        <f t="shared" si="7"/>
        <v>1</v>
      </c>
      <c r="E212" t="e">
        <f>VLOOKUP(A:A,权属信息!H:I,2,FALSE)</f>
        <v>#N/A</v>
      </c>
    </row>
    <row r="213" hidden="1" spans="1:5">
      <c r="A213" t="s">
        <v>966</v>
      </c>
      <c r="B213" t="s">
        <v>3254</v>
      </c>
      <c r="C213" s="57" t="str">
        <f t="shared" si="6"/>
        <v>.\天星乡木瓜村户籍资料\4组\刘加明.pdf</v>
      </c>
      <c r="D213">
        <f t="shared" si="7"/>
        <v>1</v>
      </c>
      <c r="E213" t="e">
        <f>VLOOKUP(A:A,权属信息!H:I,2,FALSE)</f>
        <v>#N/A</v>
      </c>
    </row>
    <row r="214" hidden="1" spans="1:5">
      <c r="A214" t="s">
        <v>1570</v>
      </c>
      <c r="B214" t="s">
        <v>3255</v>
      </c>
      <c r="C214" s="57" t="str">
        <f t="shared" si="6"/>
        <v>.\天星乡木瓜村户籍资料\4组\刘天国.pdf</v>
      </c>
      <c r="D214">
        <f t="shared" si="7"/>
        <v>1</v>
      </c>
      <c r="E214" t="e">
        <f>VLOOKUP(A:A,权属信息!H:I,2,FALSE)</f>
        <v>#N/A</v>
      </c>
    </row>
    <row r="215" hidden="1" spans="1:5">
      <c r="A215" s="14" t="s">
        <v>3256</v>
      </c>
      <c r="B215" t="s">
        <v>3257</v>
      </c>
      <c r="C215" s="57" t="str">
        <f t="shared" si="6"/>
        <v>.\天星乡木瓜村户籍资料\4组\刘明强.pdf</v>
      </c>
      <c r="D215">
        <f t="shared" si="7"/>
        <v>1</v>
      </c>
      <c r="E215" t="e">
        <f>VLOOKUP(A:A,权属信息!H:I,2,FALSE)</f>
        <v>#N/A</v>
      </c>
    </row>
    <row r="216" hidden="1" spans="1:5">
      <c r="A216" t="s">
        <v>959</v>
      </c>
      <c r="B216" t="s">
        <v>3258</v>
      </c>
      <c r="C216" s="57" t="str">
        <f t="shared" si="6"/>
        <v>.\天星乡木瓜村户籍资料\4组\刘朝义.pdf</v>
      </c>
      <c r="D216">
        <f t="shared" si="7"/>
        <v>1</v>
      </c>
      <c r="E216" t="e">
        <f>VLOOKUP(A:A,权属信息!H:I,2,FALSE)</f>
        <v>#N/A</v>
      </c>
    </row>
    <row r="217" hidden="1" spans="1:5">
      <c r="A217" t="s">
        <v>1740</v>
      </c>
      <c r="B217" t="s">
        <v>3259</v>
      </c>
      <c r="C217" s="57" t="str">
        <f t="shared" si="6"/>
        <v>.\天星乡木瓜村户籍资料\4组\向仕义.pdf</v>
      </c>
      <c r="D217">
        <f t="shared" si="7"/>
        <v>1</v>
      </c>
      <c r="E217" t="e">
        <f>VLOOKUP(A:A,权属信息!H:I,2,FALSE)</f>
        <v>#N/A</v>
      </c>
    </row>
    <row r="218" hidden="1" spans="1:5">
      <c r="A218" t="s">
        <v>1821</v>
      </c>
      <c r="B218" t="s">
        <v>3260</v>
      </c>
      <c r="C218" s="57" t="str">
        <f t="shared" si="6"/>
        <v>.\天星乡木瓜村户籍资料\4组\向仕学.pdf</v>
      </c>
      <c r="D218">
        <f t="shared" si="7"/>
        <v>1</v>
      </c>
      <c r="E218" t="e">
        <f>VLOOKUP(A:A,权属信息!H:I,2,FALSE)</f>
        <v>#N/A</v>
      </c>
    </row>
    <row r="219" hidden="1" spans="1:5">
      <c r="A219" t="s">
        <v>1732</v>
      </c>
      <c r="B219" t="s">
        <v>3261</v>
      </c>
      <c r="C219" s="57" t="str">
        <f t="shared" si="6"/>
        <v>.\天星乡木瓜村户籍资料\4组\向仕满.pdf</v>
      </c>
      <c r="D219">
        <f t="shared" si="7"/>
        <v>1</v>
      </c>
      <c r="E219" t="e">
        <f>VLOOKUP(A:A,权属信息!H:I,2,FALSE)</f>
        <v>#N/A</v>
      </c>
    </row>
    <row r="220" hidden="1" spans="1:5">
      <c r="A220" s="14" t="s">
        <v>3262</v>
      </c>
      <c r="B220" t="s">
        <v>3263</v>
      </c>
      <c r="C220" s="57" t="str">
        <f t="shared" si="6"/>
        <v>.\天星乡木瓜村户籍资料\4组\向德忠.pdf</v>
      </c>
      <c r="D220">
        <f t="shared" si="7"/>
        <v>1</v>
      </c>
      <c r="E220" t="e">
        <f>VLOOKUP(A:A,权属信息!H:I,2,FALSE)</f>
        <v>#N/A</v>
      </c>
    </row>
    <row r="221" hidden="1" spans="1:5">
      <c r="A221" t="s">
        <v>1490</v>
      </c>
      <c r="B221" t="s">
        <v>3264</v>
      </c>
      <c r="C221" s="57" t="str">
        <f t="shared" si="6"/>
        <v>.\天星乡木瓜村户籍资料\4组\吴晓燕.pdf</v>
      </c>
      <c r="D221">
        <f t="shared" si="7"/>
        <v>1</v>
      </c>
      <c r="E221" t="e">
        <f>VLOOKUP(A:A,权属信息!H:I,2,FALSE)</f>
        <v>#N/A</v>
      </c>
    </row>
    <row r="222" hidden="1" spans="1:5">
      <c r="A222" t="s">
        <v>1650</v>
      </c>
      <c r="B222" t="s">
        <v>3265</v>
      </c>
      <c r="C222" s="57" t="str">
        <f t="shared" si="6"/>
        <v>.\天星乡木瓜村户籍资料\4组\唐开俊.pdf</v>
      </c>
      <c r="D222">
        <f t="shared" si="7"/>
        <v>1</v>
      </c>
      <c r="E222" t="e">
        <f>VLOOKUP(A:A,权属信息!H:I,2,FALSE)</f>
        <v>#N/A</v>
      </c>
    </row>
    <row r="223" hidden="1" spans="1:5">
      <c r="A223" t="s">
        <v>1725</v>
      </c>
      <c r="B223" t="s">
        <v>3266</v>
      </c>
      <c r="C223" s="57" t="str">
        <f t="shared" si="6"/>
        <v>.\天星乡木瓜村户籍资料\4组\唐开军.pdf</v>
      </c>
      <c r="D223">
        <f t="shared" si="7"/>
        <v>1</v>
      </c>
      <c r="E223" t="e">
        <f>VLOOKUP(A:A,权属信息!H:I,2,FALSE)</f>
        <v>#N/A</v>
      </c>
    </row>
    <row r="224" hidden="1" spans="1:5">
      <c r="A224" t="s">
        <v>3267</v>
      </c>
      <c r="B224" t="s">
        <v>3268</v>
      </c>
      <c r="C224" s="57" t="str">
        <f t="shared" si="6"/>
        <v>.\天星乡木瓜村户籍资料\4组\唐开明.pdf</v>
      </c>
      <c r="D224">
        <f t="shared" si="7"/>
        <v>1</v>
      </c>
      <c r="E224" t="e">
        <f>VLOOKUP(A:A,权属信息!H:I,2,FALSE)</f>
        <v>#N/A</v>
      </c>
    </row>
    <row r="225" hidden="1" spans="1:5">
      <c r="A225" s="14" t="s">
        <v>340</v>
      </c>
      <c r="B225" t="s">
        <v>3269</v>
      </c>
      <c r="C225" s="57" t="str">
        <f t="shared" si="6"/>
        <v>.\天星乡木瓜村户籍资料\4组\唐显坤.pdf</v>
      </c>
      <c r="D225">
        <f t="shared" si="7"/>
        <v>1</v>
      </c>
      <c r="E225" t="e">
        <f>VLOOKUP(A:A,权属信息!H:I,2,FALSE)</f>
        <v>#N/A</v>
      </c>
    </row>
    <row r="226" hidden="1" spans="1:5">
      <c r="A226" t="s">
        <v>3270</v>
      </c>
      <c r="B226" t="s">
        <v>3271</v>
      </c>
      <c r="C226" s="57" t="str">
        <f t="shared" si="6"/>
        <v>.\天星乡木瓜村户籍资料\4组\张朋海.pdf</v>
      </c>
      <c r="D226">
        <f t="shared" si="7"/>
        <v>1</v>
      </c>
      <c r="E226" t="e">
        <f>VLOOKUP(A:A,权属信息!H:I,2,FALSE)</f>
        <v>#N/A</v>
      </c>
    </row>
    <row r="227" hidden="1" spans="1:5">
      <c r="A227" s="14" t="s">
        <v>215</v>
      </c>
      <c r="B227" t="s">
        <v>3272</v>
      </c>
      <c r="C227" s="57" t="str">
        <f t="shared" si="6"/>
        <v>.\天星乡木瓜村户籍资料\4组\张莉.pdf</v>
      </c>
      <c r="D227">
        <f t="shared" si="7"/>
        <v>2</v>
      </c>
      <c r="E227" t="e">
        <f>VLOOKUP(A:A,权属信息!H:I,2,FALSE)</f>
        <v>#N/A</v>
      </c>
    </row>
    <row r="228" hidden="1" spans="1:5">
      <c r="A228" t="s">
        <v>807</v>
      </c>
      <c r="B228" t="s">
        <v>3273</v>
      </c>
      <c r="C228" s="57" t="str">
        <f t="shared" si="6"/>
        <v>.\天星乡木瓜村户籍资料\4组\李光之.pdf</v>
      </c>
      <c r="D228">
        <f t="shared" si="7"/>
        <v>1</v>
      </c>
      <c r="E228" t="e">
        <f>VLOOKUP(A:A,权属信息!H:I,2,FALSE)</f>
        <v>#N/A</v>
      </c>
    </row>
    <row r="229" hidden="1" spans="1:5">
      <c r="A229" t="s">
        <v>3274</v>
      </c>
      <c r="B229" t="s">
        <v>3275</v>
      </c>
      <c r="C229" s="57" t="str">
        <f t="shared" si="6"/>
        <v>.\天星乡木瓜村户籍资料\4组\李光信.pdf</v>
      </c>
      <c r="D229">
        <f t="shared" si="7"/>
        <v>1</v>
      </c>
      <c r="E229" t="e">
        <f>VLOOKUP(A:A,权属信息!H:I,2,FALSE)</f>
        <v>#N/A</v>
      </c>
    </row>
    <row r="230" hidden="1" spans="1:5">
      <c r="A230" t="s">
        <v>3276</v>
      </c>
      <c r="B230" t="s">
        <v>3277</v>
      </c>
      <c r="C230" s="57" t="str">
        <f t="shared" si="6"/>
        <v>.\天星乡木瓜村户籍资料\4组\李光映.pdf</v>
      </c>
      <c r="D230">
        <f t="shared" si="7"/>
        <v>1</v>
      </c>
      <c r="E230" t="e">
        <f>VLOOKUP(A:A,权属信息!H:I,2,FALSE)</f>
        <v>#N/A</v>
      </c>
    </row>
    <row r="231" hidden="1" spans="1:5">
      <c r="A231" t="s">
        <v>930</v>
      </c>
      <c r="B231" t="s">
        <v>3278</v>
      </c>
      <c r="C231" s="57" t="str">
        <f t="shared" si="6"/>
        <v>.\天星乡木瓜村户籍资料\4组\李光荣.pdf</v>
      </c>
      <c r="D231">
        <f t="shared" si="7"/>
        <v>1</v>
      </c>
      <c r="E231" t="e">
        <f>VLOOKUP(A:A,权属信息!H:I,2,FALSE)</f>
        <v>#N/A</v>
      </c>
    </row>
    <row r="232" hidden="1" spans="1:5">
      <c r="A232" t="s">
        <v>1483</v>
      </c>
      <c r="B232" t="s">
        <v>3279</v>
      </c>
      <c r="C232" s="57" t="str">
        <f t="shared" si="6"/>
        <v>.\天星乡木瓜村户籍资料\4组\李刚.pdf</v>
      </c>
      <c r="D232">
        <f t="shared" si="7"/>
        <v>1</v>
      </c>
      <c r="E232" t="e">
        <f>VLOOKUP(A:A,权属信息!H:I,2,FALSE)</f>
        <v>#N/A</v>
      </c>
    </row>
    <row r="233" hidden="1" spans="1:5">
      <c r="A233" t="s">
        <v>1446</v>
      </c>
      <c r="B233" t="s">
        <v>3280</v>
      </c>
      <c r="C233" s="57" t="str">
        <f t="shared" si="6"/>
        <v>.\天星乡木瓜村户籍资料\4组\李圣贤.pdf</v>
      </c>
      <c r="D233">
        <f t="shared" si="7"/>
        <v>1</v>
      </c>
      <c r="E233" t="e">
        <f>VLOOKUP(A:A,权属信息!H:I,2,FALSE)</f>
        <v>#N/A</v>
      </c>
    </row>
    <row r="234" hidden="1" spans="1:5">
      <c r="A234" t="s">
        <v>1422</v>
      </c>
      <c r="B234" t="s">
        <v>3281</v>
      </c>
      <c r="C234" s="57" t="str">
        <f t="shared" si="6"/>
        <v>.\天星乡木瓜村户籍资料\4组\李明刚.pdf</v>
      </c>
      <c r="D234">
        <f t="shared" si="7"/>
        <v>1</v>
      </c>
      <c r="E234" t="e">
        <f>VLOOKUP(A:A,权属信息!H:I,2,FALSE)</f>
        <v>#N/A</v>
      </c>
    </row>
    <row r="235" hidden="1" spans="1:5">
      <c r="A235" t="s">
        <v>944</v>
      </c>
      <c r="B235" t="s">
        <v>3282</v>
      </c>
      <c r="C235" s="57" t="str">
        <f t="shared" si="6"/>
        <v>.\天星乡木瓜村户籍资料\4组\李明雄.pdf</v>
      </c>
      <c r="D235">
        <f t="shared" si="7"/>
        <v>1</v>
      </c>
      <c r="E235" t="e">
        <f>VLOOKUP(A:A,权属信息!H:I,2,FALSE)</f>
        <v>#N/A</v>
      </c>
    </row>
    <row r="236" hidden="1" spans="1:5">
      <c r="A236" t="s">
        <v>952</v>
      </c>
      <c r="B236" t="s">
        <v>3283</v>
      </c>
      <c r="C236" s="57" t="str">
        <f t="shared" si="6"/>
        <v>.\天星乡木瓜村户籍资料\4组\李春贤.pdf</v>
      </c>
      <c r="D236">
        <f t="shared" si="7"/>
        <v>1</v>
      </c>
      <c r="E236" t="e">
        <f>VLOOKUP(A:A,权属信息!H:I,2,FALSE)</f>
        <v>#N/A</v>
      </c>
    </row>
    <row r="237" hidden="1" spans="1:5">
      <c r="A237" s="14" t="s">
        <v>3284</v>
      </c>
      <c r="B237" t="s">
        <v>3285</v>
      </c>
      <c r="C237" s="57" t="str">
        <f t="shared" si="6"/>
        <v>.\天星乡木瓜村户籍资料\4组\李朝虎.pdf</v>
      </c>
      <c r="D237">
        <f t="shared" si="7"/>
        <v>1</v>
      </c>
      <c r="E237" t="e">
        <f>VLOOKUP(A:A,权属信息!H:I,2,FALSE)</f>
        <v>#N/A</v>
      </c>
    </row>
    <row r="238" hidden="1" spans="1:5">
      <c r="A238" t="s">
        <v>1298</v>
      </c>
      <c r="B238" t="s">
        <v>3286</v>
      </c>
      <c r="C238" s="57" t="str">
        <f t="shared" si="6"/>
        <v>.\天星乡木瓜村户籍资料\4组\李本孝.pdf</v>
      </c>
      <c r="D238">
        <f t="shared" si="7"/>
        <v>1</v>
      </c>
      <c r="E238" t="e">
        <f>VLOOKUP(A:A,权属信息!H:I,2,FALSE)</f>
        <v>#N/A</v>
      </c>
    </row>
    <row r="239" hidden="1" spans="1:5">
      <c r="A239" s="14" t="s">
        <v>1237</v>
      </c>
      <c r="B239" t="s">
        <v>3287</v>
      </c>
      <c r="C239" s="57" t="str">
        <f t="shared" si="6"/>
        <v>.\天星乡木瓜村户籍资料\4组\4李本玉.pdf</v>
      </c>
      <c r="D239">
        <f t="shared" si="7"/>
        <v>1</v>
      </c>
      <c r="E239" t="e">
        <f>VLOOKUP(A:A,权属信息!H:I,2,FALSE)</f>
        <v>#N/A</v>
      </c>
    </row>
    <row r="240" hidden="1" spans="1:5">
      <c r="A240" t="s">
        <v>1331</v>
      </c>
      <c r="B240" t="s">
        <v>3288</v>
      </c>
      <c r="C240" s="57" t="str">
        <f t="shared" si="6"/>
        <v>.\天星乡木瓜村户籍资料\4组\李本王.pdf</v>
      </c>
      <c r="D240">
        <f t="shared" si="7"/>
        <v>1</v>
      </c>
      <c r="E240" t="e">
        <f>VLOOKUP(A:A,权属信息!H:I,2,FALSE)</f>
        <v>#N/A</v>
      </c>
    </row>
    <row r="241" hidden="1" spans="1:5">
      <c r="A241" t="s">
        <v>1227</v>
      </c>
      <c r="B241" t="s">
        <v>3289</v>
      </c>
      <c r="C241" s="57" t="str">
        <f t="shared" si="6"/>
        <v>.\天星乡木瓜村户籍资料\4组\李本超.pdf</v>
      </c>
      <c r="D241">
        <f t="shared" si="7"/>
        <v>1</v>
      </c>
      <c r="E241" t="e">
        <f>VLOOKUP(A:A,权属信息!H:I,2,FALSE)</f>
        <v>#N/A</v>
      </c>
    </row>
    <row r="242" hidden="1" spans="1:5">
      <c r="A242" t="s">
        <v>974</v>
      </c>
      <c r="B242" t="s">
        <v>3290</v>
      </c>
      <c r="C242" s="57" t="str">
        <f t="shared" si="6"/>
        <v>.\天星乡木瓜村户籍资料\4组\李桂连.pdf</v>
      </c>
      <c r="D242">
        <f t="shared" si="7"/>
        <v>1</v>
      </c>
      <c r="E242" t="e">
        <f>VLOOKUP(A:A,权属信息!H:I,2,FALSE)</f>
        <v>#N/A</v>
      </c>
    </row>
    <row r="243" hidden="1" spans="1:5">
      <c r="A243" t="s">
        <v>1232</v>
      </c>
      <c r="B243" t="s">
        <v>3291</v>
      </c>
      <c r="C243" s="57" t="str">
        <f t="shared" si="6"/>
        <v>.\天星乡木瓜村户籍资料\4组\李益奎.pdf</v>
      </c>
      <c r="D243">
        <f t="shared" si="7"/>
        <v>1</v>
      </c>
      <c r="E243" t="e">
        <f>VLOOKUP(A:A,权属信息!H:I,2,FALSE)</f>
        <v>#N/A</v>
      </c>
    </row>
    <row r="244" hidden="1" spans="1:5">
      <c r="A244" t="s">
        <v>798</v>
      </c>
      <c r="B244" t="s">
        <v>3292</v>
      </c>
      <c r="C244" s="57" t="str">
        <f t="shared" si="6"/>
        <v>.\天星乡木瓜村户籍资料\4组\李益照.pdf</v>
      </c>
      <c r="D244">
        <f t="shared" si="7"/>
        <v>1</v>
      </c>
      <c r="E244" t="e">
        <f>VLOOKUP(A:A,权属信息!H:I,2,FALSE)</f>
        <v>#N/A</v>
      </c>
    </row>
    <row r="245" hidden="1" spans="1:5">
      <c r="A245" t="s">
        <v>983</v>
      </c>
      <c r="B245" t="s">
        <v>3293</v>
      </c>
      <c r="C245" s="57" t="str">
        <f t="shared" si="6"/>
        <v>.\天星乡木瓜村户籍资料\4组\李蛟.pdf</v>
      </c>
      <c r="D245">
        <f t="shared" si="7"/>
        <v>1</v>
      </c>
      <c r="E245" t="e">
        <f>VLOOKUP(A:A,权属信息!H:I,2,FALSE)</f>
        <v>#N/A</v>
      </c>
    </row>
    <row r="246" hidden="1" spans="1:5">
      <c r="A246" t="s">
        <v>816</v>
      </c>
      <c r="B246" t="s">
        <v>3294</v>
      </c>
      <c r="C246" s="57" t="str">
        <f t="shared" si="6"/>
        <v>.\天星乡木瓜村户籍资料\4组\李贤义.pdf</v>
      </c>
      <c r="D246">
        <f t="shared" si="7"/>
        <v>1</v>
      </c>
      <c r="E246" t="e">
        <f>VLOOKUP(A:A,权属信息!H:I,2,FALSE)</f>
        <v>#N/A</v>
      </c>
    </row>
    <row r="247" spans="1:5">
      <c r="A247" s="1" t="s">
        <v>1092</v>
      </c>
      <c r="B247" t="s">
        <v>3295</v>
      </c>
      <c r="C247" s="57" t="str">
        <f t="shared" si="6"/>
        <v>.\天星乡木瓜村户籍资料\4组\4-19李贤云.pdf</v>
      </c>
      <c r="D247">
        <f t="shared" si="7"/>
        <v>1</v>
      </c>
      <c r="E247" t="e">
        <f>VLOOKUP(A:A,权属信息!H:I,2,FALSE)</f>
        <v>#N/A</v>
      </c>
    </row>
    <row r="248" spans="1:5">
      <c r="A248" s="1" t="s">
        <v>823</v>
      </c>
      <c r="B248" t="s">
        <v>3296</v>
      </c>
      <c r="C248" s="57" t="str">
        <f t="shared" si="6"/>
        <v>.\天星乡木瓜村户籍资料\4组\李贤全.pdf</v>
      </c>
      <c r="D248">
        <f t="shared" si="7"/>
        <v>1</v>
      </c>
      <c r="E248" t="e">
        <f>VLOOKUP(A:A,权属信息!H:I,2,FALSE)</f>
        <v>#N/A</v>
      </c>
    </row>
    <row r="249" hidden="1" spans="1:5">
      <c r="A249" t="s">
        <v>832</v>
      </c>
      <c r="B249" t="s">
        <v>3297</v>
      </c>
      <c r="C249" s="57" t="str">
        <f t="shared" si="6"/>
        <v>.\天星乡木瓜村户籍资料\4组\李贤坤.pdf</v>
      </c>
      <c r="D249">
        <f t="shared" si="7"/>
        <v>2</v>
      </c>
      <c r="E249" t="e">
        <f>VLOOKUP(A:A,权属信息!H:I,2,FALSE)</f>
        <v>#N/A</v>
      </c>
    </row>
    <row r="250" hidden="1" spans="1:5">
      <c r="A250" t="s">
        <v>1514</v>
      </c>
      <c r="B250" t="s">
        <v>3298</v>
      </c>
      <c r="C250" s="57" t="str">
        <f t="shared" si="6"/>
        <v>.\天星乡木瓜村户籍资料\4组\李贤寿.pdf</v>
      </c>
      <c r="D250">
        <f t="shared" si="7"/>
        <v>1</v>
      </c>
      <c r="E250" t="e">
        <f>VLOOKUP(A:A,权属信息!H:I,2,FALSE)</f>
        <v>#N/A</v>
      </c>
    </row>
    <row r="251" hidden="1" spans="1:5">
      <c r="A251" t="s">
        <v>1339</v>
      </c>
      <c r="B251" t="s">
        <v>3299</v>
      </c>
      <c r="C251" s="57" t="str">
        <f t="shared" si="6"/>
        <v>.\天星乡木瓜村户籍资料\4组\李贤江.pdf</v>
      </c>
      <c r="D251">
        <f t="shared" si="7"/>
        <v>1</v>
      </c>
      <c r="E251" t="e">
        <f>VLOOKUP(A:A,权属信息!H:I,2,FALSE)</f>
        <v>#N/A</v>
      </c>
    </row>
    <row r="252" hidden="1" spans="1:5">
      <c r="A252" t="s">
        <v>3300</v>
      </c>
      <c r="B252" t="s">
        <v>3301</v>
      </c>
      <c r="C252" s="57" t="str">
        <f t="shared" si="6"/>
        <v>.\天星乡木瓜村户籍资料\4组\李贤洪.pdf</v>
      </c>
      <c r="D252">
        <f t="shared" si="7"/>
        <v>1</v>
      </c>
      <c r="E252" t="e">
        <f>VLOOKUP(A:A,权属信息!H:I,2,FALSE)</f>
        <v>#N/A</v>
      </c>
    </row>
    <row r="253" hidden="1" spans="1:5">
      <c r="A253" t="s">
        <v>1243</v>
      </c>
      <c r="B253" t="s">
        <v>3302</v>
      </c>
      <c r="C253" s="57" t="str">
        <f t="shared" si="6"/>
        <v>.\天星乡木瓜村户籍资料\4组\李贤福.pdf</v>
      </c>
      <c r="D253">
        <f t="shared" si="7"/>
        <v>1</v>
      </c>
      <c r="E253" t="e">
        <f>VLOOKUP(A:A,权属信息!H:I,2,FALSE)</f>
        <v>#N/A</v>
      </c>
    </row>
    <row r="254" hidden="1" spans="1:5">
      <c r="A254" t="s">
        <v>1251</v>
      </c>
      <c r="B254" t="s">
        <v>3303</v>
      </c>
      <c r="C254" s="57" t="str">
        <f t="shared" si="6"/>
        <v>.\天星乡木瓜村户籍资料\4组\李贵安.pdf</v>
      </c>
      <c r="D254">
        <f t="shared" si="7"/>
        <v>1</v>
      </c>
      <c r="E254" t="e">
        <f>VLOOKUP(A:A,权属信息!H:I,2,FALSE)</f>
        <v>#N/A</v>
      </c>
    </row>
    <row r="255" hidden="1" spans="1:5">
      <c r="A255" t="s">
        <v>1103</v>
      </c>
      <c r="B255" t="s">
        <v>3304</v>
      </c>
      <c r="C255" s="57" t="str">
        <f t="shared" si="6"/>
        <v>.\天星乡木瓜村户籍资料\4组\李贵满.pdf</v>
      </c>
      <c r="D255">
        <f t="shared" si="7"/>
        <v>1</v>
      </c>
      <c r="E255" t="e">
        <f>VLOOKUP(A:A,权属信息!H:I,2,FALSE)</f>
        <v>#N/A</v>
      </c>
    </row>
    <row r="256" hidden="1" spans="1:5">
      <c r="A256" t="s">
        <v>1322</v>
      </c>
      <c r="B256" t="s">
        <v>3305</v>
      </c>
      <c r="C256" s="57" t="str">
        <f t="shared" si="6"/>
        <v>.\天星乡木瓜村户籍资料\4组\王朝兰.pdf</v>
      </c>
      <c r="D256">
        <f t="shared" si="7"/>
        <v>1</v>
      </c>
      <c r="E256" t="e">
        <f>VLOOKUP(A:A,权属信息!H:I,2,FALSE)</f>
        <v>#N/A</v>
      </c>
    </row>
    <row r="257" hidden="1" spans="1:5">
      <c r="A257" t="s">
        <v>1315</v>
      </c>
      <c r="B257" t="s">
        <v>3306</v>
      </c>
      <c r="C257" s="57" t="str">
        <f t="shared" si="6"/>
        <v>.\天星乡木瓜村户籍资料\4组\王洪清.pdf</v>
      </c>
      <c r="D257">
        <f t="shared" si="7"/>
        <v>1</v>
      </c>
      <c r="E257" t="e">
        <f>VLOOKUP(A:A,权属信息!H:I,2,FALSE)</f>
        <v>#N/A</v>
      </c>
    </row>
    <row r="258" hidden="1" spans="1:5">
      <c r="A258" s="14" t="s">
        <v>3307</v>
      </c>
      <c r="B258" t="s">
        <v>3308</v>
      </c>
      <c r="C258" s="57" t="str">
        <f t="shared" si="6"/>
        <v>.\天星乡木瓜村户籍资料\4组\白清和.pdf</v>
      </c>
      <c r="D258">
        <f t="shared" si="7"/>
        <v>1</v>
      </c>
      <c r="E258" t="e">
        <f>VLOOKUP(A:A,权属信息!H:I,2,FALSE)</f>
        <v>#N/A</v>
      </c>
    </row>
    <row r="259" hidden="1" spans="1:5">
      <c r="A259" t="s">
        <v>1523</v>
      </c>
      <c r="B259" t="s">
        <v>3309</v>
      </c>
      <c r="C259" s="57" t="str">
        <f t="shared" ref="C259:C322" si="8">HYPERLINK(B259)</f>
        <v>.\天星乡木瓜村户籍资料\4组\青俐君.pdf</v>
      </c>
      <c r="D259">
        <f t="shared" ref="D259:D322" si="9">COUNTIF(A:A,A259)</f>
        <v>1</v>
      </c>
      <c r="E259" t="e">
        <f>VLOOKUP(A:A,权属信息!H:I,2,FALSE)</f>
        <v>#N/A</v>
      </c>
    </row>
    <row r="260" hidden="1" spans="1:5">
      <c r="A260" t="s">
        <v>1755</v>
      </c>
      <c r="B260" t="s">
        <v>3310</v>
      </c>
      <c r="C260" s="57" t="str">
        <f t="shared" si="8"/>
        <v>.\天星乡木瓜村户籍资料\4组\青兴发.pdf</v>
      </c>
      <c r="D260">
        <f t="shared" si="9"/>
        <v>1</v>
      </c>
      <c r="E260" t="e">
        <f>VLOOKUP(A:A,权属信息!H:I,2,FALSE)</f>
        <v>#N/A</v>
      </c>
    </row>
    <row r="261" hidden="1" spans="1:5">
      <c r="A261" t="s">
        <v>1438</v>
      </c>
      <c r="B261" t="s">
        <v>3311</v>
      </c>
      <c r="C261" s="57" t="str">
        <f t="shared" si="8"/>
        <v>.\天星乡木瓜村户籍资料\4组\青喜昌.pdf</v>
      </c>
      <c r="D261">
        <f t="shared" si="9"/>
        <v>1</v>
      </c>
      <c r="E261" t="e">
        <f>VLOOKUP(A:A,权属信息!H:I,2,FALSE)</f>
        <v>#N/A</v>
      </c>
    </row>
    <row r="262" hidden="1" spans="1:5">
      <c r="A262" t="s">
        <v>1763</v>
      </c>
      <c r="B262" t="s">
        <v>3312</v>
      </c>
      <c r="C262" s="57" t="str">
        <f t="shared" si="8"/>
        <v>.\天星乡木瓜村户籍资料\4组\青开杰.pdf</v>
      </c>
      <c r="D262">
        <f t="shared" si="9"/>
        <v>1</v>
      </c>
      <c r="E262" t="e">
        <f>VLOOKUP(A:A,权属信息!H:I,2,FALSE)</f>
        <v>#N/A</v>
      </c>
    </row>
    <row r="263" hidden="1" spans="1:5">
      <c r="A263" t="s">
        <v>1506</v>
      </c>
      <c r="B263" t="s">
        <v>3313</v>
      </c>
      <c r="C263" s="57" t="str">
        <f t="shared" si="8"/>
        <v>.\天星乡木瓜村户籍资料\4组\青明义.pdf</v>
      </c>
      <c r="D263">
        <f t="shared" si="9"/>
        <v>1</v>
      </c>
      <c r="E263" t="e">
        <f>VLOOKUP(A:A,权属信息!H:I,2,FALSE)</f>
        <v>#N/A</v>
      </c>
    </row>
    <row r="264" hidden="1" spans="1:5">
      <c r="A264" s="14" t="s">
        <v>3314</v>
      </c>
      <c r="B264" t="s">
        <v>3315</v>
      </c>
      <c r="C264" s="57" t="str">
        <f t="shared" si="8"/>
        <v>.\天星乡木瓜村户籍资料\4组\马丽蓉.pdf</v>
      </c>
      <c r="D264">
        <f t="shared" si="9"/>
        <v>1</v>
      </c>
      <c r="E264" t="e">
        <f>VLOOKUP(A:A,权属信息!H:I,2,FALSE)</f>
        <v>#N/A</v>
      </c>
    </row>
    <row r="265" hidden="1" spans="1:5">
      <c r="A265" t="s">
        <v>1355</v>
      </c>
      <c r="B265" t="s">
        <v>3316</v>
      </c>
      <c r="C265" s="57" t="str">
        <f t="shared" si="8"/>
        <v>.\天星乡木瓜村户籍资料\4组\马清贵.pdf</v>
      </c>
      <c r="D265">
        <f t="shared" si="9"/>
        <v>1</v>
      </c>
      <c r="E265" t="e">
        <f>VLOOKUP(A:A,权属信息!H:I,2,FALSE)</f>
        <v>#N/A</v>
      </c>
    </row>
    <row r="266" hidden="1" spans="1:5">
      <c r="A266" t="s">
        <v>903</v>
      </c>
      <c r="B266" t="s">
        <v>3317</v>
      </c>
      <c r="C266" s="57" t="str">
        <f t="shared" si="8"/>
        <v>.\天星乡木瓜村户籍资料\5组\刘泽明.pdf</v>
      </c>
      <c r="D266">
        <f t="shared" si="9"/>
        <v>1</v>
      </c>
      <c r="E266" t="e">
        <f>VLOOKUP(A:A,权属信息!H:I,2,FALSE)</f>
        <v>#N/A</v>
      </c>
    </row>
    <row r="267" hidden="1" spans="1:5">
      <c r="A267" s="14" t="s">
        <v>3318</v>
      </c>
      <c r="B267" t="s">
        <v>3319</v>
      </c>
      <c r="C267" s="57" t="str">
        <f t="shared" si="8"/>
        <v>.\天星乡木瓜村户籍资料\5组\唐开铖.pdf</v>
      </c>
      <c r="D267">
        <f t="shared" si="9"/>
        <v>1</v>
      </c>
      <c r="E267" t="e">
        <f>VLOOKUP(A:A,权属信息!H:I,2,FALSE)</f>
        <v>#N/A</v>
      </c>
    </row>
    <row r="268" hidden="1" spans="1:5">
      <c r="A268" t="s">
        <v>701</v>
      </c>
      <c r="B268" t="s">
        <v>3320</v>
      </c>
      <c r="C268" s="57" t="str">
        <f t="shared" si="8"/>
        <v>.\天星乡木瓜村户籍资料\5组\康清洲.pdf</v>
      </c>
      <c r="D268">
        <f t="shared" si="9"/>
        <v>1</v>
      </c>
      <c r="E268" t="e">
        <f>VLOOKUP(A:A,权属信息!H:I,2,FALSE)</f>
        <v>#N/A</v>
      </c>
    </row>
    <row r="269" hidden="1" spans="1:5">
      <c r="A269" t="s">
        <v>769</v>
      </c>
      <c r="B269" t="s">
        <v>3321</v>
      </c>
      <c r="C269" s="57" t="str">
        <f t="shared" si="8"/>
        <v>.\天星乡木瓜村户籍资料\5组\李光全.pdf</v>
      </c>
      <c r="D269">
        <f t="shared" si="9"/>
        <v>1</v>
      </c>
      <c r="E269" t="e">
        <f>VLOOKUP(A:A,权属信息!H:I,2,FALSE)</f>
        <v>#N/A</v>
      </c>
    </row>
    <row r="270" hidden="1" spans="1:5">
      <c r="A270" t="s">
        <v>709</v>
      </c>
      <c r="B270" t="s">
        <v>3322</v>
      </c>
      <c r="C270" s="57" t="str">
        <f t="shared" si="8"/>
        <v>.\天星乡木瓜村户籍资料\5组\李光富.pdf</v>
      </c>
      <c r="D270">
        <f t="shared" si="9"/>
        <v>1</v>
      </c>
      <c r="E270" t="e">
        <f>VLOOKUP(A:A,权属信息!H:I,2,FALSE)</f>
        <v>#N/A</v>
      </c>
    </row>
    <row r="271" hidden="1" spans="1:5">
      <c r="A271" t="s">
        <v>783</v>
      </c>
      <c r="B271" t="s">
        <v>3323</v>
      </c>
      <c r="C271" s="57" t="str">
        <f t="shared" si="8"/>
        <v>.\天星乡木瓜村户籍资料\5组\李光金.pdf</v>
      </c>
      <c r="D271">
        <f t="shared" si="9"/>
        <v>1</v>
      </c>
      <c r="E271" t="e">
        <f>VLOOKUP(A:A,权属信息!H:I,2,FALSE)</f>
        <v>#N/A</v>
      </c>
    </row>
    <row r="272" hidden="1" spans="1:5">
      <c r="A272" s="14" t="s">
        <v>3324</v>
      </c>
      <c r="B272" t="s">
        <v>3325</v>
      </c>
      <c r="C272" s="57" t="str">
        <f t="shared" si="8"/>
        <v>.\天星乡木瓜村户籍资料\5组\李兴煜.pdf</v>
      </c>
      <c r="D272">
        <f t="shared" si="9"/>
        <v>1</v>
      </c>
      <c r="E272" t="e">
        <f>VLOOKUP(A:A,权属信息!H:I,2,FALSE)</f>
        <v>#N/A</v>
      </c>
    </row>
    <row r="273" hidden="1" spans="1:5">
      <c r="A273" t="s">
        <v>894</v>
      </c>
      <c r="B273" t="s">
        <v>3326</v>
      </c>
      <c r="C273" s="57" t="str">
        <f t="shared" si="8"/>
        <v>.\天星乡木瓜村户籍资料\5组\李德仁.pdf</v>
      </c>
      <c r="D273">
        <f t="shared" si="9"/>
        <v>1</v>
      </c>
      <c r="E273" t="e">
        <f>VLOOKUP(A:A,权属信息!H:I,2,FALSE)</f>
        <v>#N/A</v>
      </c>
    </row>
    <row r="274" hidden="1" spans="1:5">
      <c r="A274" t="s">
        <v>923</v>
      </c>
      <c r="B274" t="s">
        <v>3327</v>
      </c>
      <c r="C274" s="57" t="str">
        <f t="shared" si="8"/>
        <v>.\天星乡木瓜村户籍资料\5组\李本义.pdf</v>
      </c>
      <c r="D274">
        <f t="shared" si="9"/>
        <v>1</v>
      </c>
      <c r="E274" t="e">
        <f>VLOOKUP(A:A,权属信息!H:I,2,FALSE)</f>
        <v>#N/A</v>
      </c>
    </row>
    <row r="275" hidden="1" spans="1:5">
      <c r="A275" t="s">
        <v>918</v>
      </c>
      <c r="B275" t="s">
        <v>3328</v>
      </c>
      <c r="C275" s="57" t="str">
        <f t="shared" si="8"/>
        <v>.\天星乡木瓜村户籍资料\5组\李本凯.pdf</v>
      </c>
      <c r="D275">
        <f t="shared" si="9"/>
        <v>1</v>
      </c>
      <c r="E275" t="e">
        <f>VLOOKUP(A:A,权属信息!H:I,2,FALSE)</f>
        <v>#N/A</v>
      </c>
    </row>
    <row r="276" hidden="1" spans="1:5">
      <c r="A276" t="s">
        <v>744</v>
      </c>
      <c r="B276" t="s">
        <v>3329</v>
      </c>
      <c r="C276" s="57" t="str">
        <f t="shared" si="8"/>
        <v>.\天星乡木瓜村户籍资料\5组\李本君.pdf</v>
      </c>
      <c r="D276">
        <f t="shared" si="9"/>
        <v>1</v>
      </c>
      <c r="E276" t="e">
        <f>VLOOKUP(A:A,权属信息!H:I,2,FALSE)</f>
        <v>#N/A</v>
      </c>
    </row>
    <row r="277" hidden="1" spans="1:5">
      <c r="A277" t="s">
        <v>682</v>
      </c>
      <c r="B277" t="s">
        <v>3330</v>
      </c>
      <c r="C277" s="57" t="str">
        <f t="shared" si="8"/>
        <v>.\天星乡木瓜村户籍资料\5组\李本洪.pdf</v>
      </c>
      <c r="D277">
        <f t="shared" si="9"/>
        <v>1</v>
      </c>
      <c r="E277" t="e">
        <f>VLOOKUP(A:A,权属信息!H:I,2,FALSE)</f>
        <v>#N/A</v>
      </c>
    </row>
    <row r="278" hidden="1" spans="1:5">
      <c r="A278" t="s">
        <v>692</v>
      </c>
      <c r="B278" t="s">
        <v>3331</v>
      </c>
      <c r="C278" s="57" t="str">
        <f t="shared" si="8"/>
        <v>.\天星乡木瓜村户籍资料\5组\李本海.pdf</v>
      </c>
      <c r="D278">
        <f t="shared" si="9"/>
        <v>1</v>
      </c>
      <c r="E278" t="e">
        <f>VLOOKUP(A:A,权属信息!H:I,2,FALSE)</f>
        <v>#N/A</v>
      </c>
    </row>
    <row r="279" hidden="1" spans="1:5">
      <c r="A279" t="s">
        <v>1282</v>
      </c>
      <c r="B279" t="s">
        <v>3332</v>
      </c>
      <c r="C279" s="57" t="str">
        <f t="shared" si="8"/>
        <v>.\天星乡木瓜村户籍资料\5组\李本照.pdf</v>
      </c>
      <c r="D279">
        <f t="shared" si="9"/>
        <v>1</v>
      </c>
      <c r="E279" t="e">
        <f>VLOOKUP(A:A,权属信息!H:I,2,FALSE)</f>
        <v>#N/A</v>
      </c>
    </row>
    <row r="280" hidden="1" spans="1:5">
      <c r="A280" t="s">
        <v>1218</v>
      </c>
      <c r="B280" t="s">
        <v>3333</v>
      </c>
      <c r="C280" s="57" t="str">
        <f t="shared" si="8"/>
        <v>.\天星乡木瓜村户籍资料\5组\李本秀.pdf</v>
      </c>
      <c r="D280">
        <f t="shared" si="9"/>
        <v>1</v>
      </c>
      <c r="E280" t="e">
        <f>VLOOKUP(A:A,权属信息!H:I,2,FALSE)</f>
        <v>#N/A</v>
      </c>
    </row>
    <row r="281" hidden="1" spans="1:5">
      <c r="A281" t="s">
        <v>672</v>
      </c>
      <c r="B281" t="s">
        <v>3334</v>
      </c>
      <c r="C281" s="57" t="str">
        <f t="shared" si="8"/>
        <v>.\天星乡木瓜村户籍资料\5组\李本贵.pdf</v>
      </c>
      <c r="D281">
        <f t="shared" si="9"/>
        <v>1</v>
      </c>
      <c r="E281" t="e">
        <f>VLOOKUP(A:A,权属信息!H:I,2,FALSE)</f>
        <v>#N/A</v>
      </c>
    </row>
    <row r="282" hidden="1" spans="1:5">
      <c r="A282" t="s">
        <v>1212</v>
      </c>
      <c r="B282" t="s">
        <v>3335</v>
      </c>
      <c r="C282" s="57" t="str">
        <f t="shared" si="8"/>
        <v>.\天星乡木瓜村户籍资料\5组\李本辉.pdf</v>
      </c>
      <c r="D282">
        <f t="shared" si="9"/>
        <v>1</v>
      </c>
      <c r="E282" t="e">
        <f>VLOOKUP(A:A,权属信息!H:I,2,FALSE)</f>
        <v>#N/A</v>
      </c>
    </row>
    <row r="283" hidden="1" spans="1:5">
      <c r="A283" t="s">
        <v>664</v>
      </c>
      <c r="B283" t="s">
        <v>3336</v>
      </c>
      <c r="C283" s="57" t="str">
        <f t="shared" si="8"/>
        <v>.\天星乡木瓜村户籍资料\5组\李本金.pdf</v>
      </c>
      <c r="D283">
        <f t="shared" si="9"/>
        <v>1</v>
      </c>
      <c r="E283" t="e">
        <f>VLOOKUP(A:A,权属信息!H:I,2,FALSE)</f>
        <v>#N/A</v>
      </c>
    </row>
    <row r="284" hidden="1" spans="1:5">
      <c r="A284" t="s">
        <v>752</v>
      </c>
      <c r="B284" t="s">
        <v>3337</v>
      </c>
      <c r="C284" s="57" t="str">
        <f t="shared" si="8"/>
        <v>.\天星乡木瓜村户籍资料\5组\李海龙.pdf</v>
      </c>
      <c r="D284">
        <f t="shared" si="9"/>
        <v>1</v>
      </c>
      <c r="E284" t="e">
        <f>VLOOKUP(A:A,权属信息!H:I,2,FALSE)</f>
        <v>#N/A</v>
      </c>
    </row>
    <row r="285" hidden="1" spans="1:5">
      <c r="A285" t="s">
        <v>731</v>
      </c>
      <c r="B285" t="s">
        <v>3338</v>
      </c>
      <c r="C285" s="57" t="str">
        <f t="shared" si="8"/>
        <v>.\天星乡木瓜村户籍资料\5组\李益发.pdf</v>
      </c>
      <c r="D285">
        <f t="shared" si="9"/>
        <v>1</v>
      </c>
      <c r="E285" t="e">
        <f>VLOOKUP(A:A,权属信息!H:I,2,FALSE)</f>
        <v>#N/A</v>
      </c>
    </row>
    <row r="286" hidden="1" spans="1:5">
      <c r="A286" t="s">
        <v>657</v>
      </c>
      <c r="B286" t="s">
        <v>3339</v>
      </c>
      <c r="C286" s="57" t="str">
        <f t="shared" si="8"/>
        <v>.\天星乡木瓜村户籍资料\5组\李益川.pdf</v>
      </c>
      <c r="D286">
        <f t="shared" si="9"/>
        <v>1</v>
      </c>
      <c r="E286" t="e">
        <f>VLOOKUP(A:A,权属信息!H:I,2,FALSE)</f>
        <v>#N/A</v>
      </c>
    </row>
    <row r="287" hidden="1" spans="1:5">
      <c r="A287" t="s">
        <v>911</v>
      </c>
      <c r="B287" t="s">
        <v>3340</v>
      </c>
      <c r="C287" s="57" t="str">
        <f t="shared" si="8"/>
        <v>.\天星乡木瓜村户籍资料\5组\李益才.pdf</v>
      </c>
      <c r="D287">
        <f t="shared" si="9"/>
        <v>1</v>
      </c>
      <c r="E287" t="e">
        <f>VLOOKUP(A:A,权属信息!H:I,2,FALSE)</f>
        <v>#N/A</v>
      </c>
    </row>
    <row r="288" hidden="1" spans="1:5">
      <c r="A288" t="s">
        <v>790</v>
      </c>
      <c r="B288" t="s">
        <v>3341</v>
      </c>
      <c r="C288" s="57" t="str">
        <f t="shared" si="8"/>
        <v>.\天星乡木瓜村户籍资料\5组\李益文.pdf</v>
      </c>
      <c r="D288">
        <f t="shared" si="9"/>
        <v>1</v>
      </c>
      <c r="E288" t="e">
        <f>VLOOKUP(A:A,权属信息!H:I,2,FALSE)</f>
        <v>#N/A</v>
      </c>
    </row>
    <row r="289" hidden="1" spans="1:5">
      <c r="A289" t="s">
        <v>760</v>
      </c>
      <c r="B289" t="s">
        <v>3342</v>
      </c>
      <c r="C289" s="57" t="str">
        <f t="shared" si="8"/>
        <v>.\天星乡木瓜村户籍资料\5组\李益斌.pdf</v>
      </c>
      <c r="D289">
        <f t="shared" si="9"/>
        <v>1</v>
      </c>
      <c r="E289" t="e">
        <f>VLOOKUP(A:A,权属信息!H:I,2,FALSE)</f>
        <v>#N/A</v>
      </c>
    </row>
    <row r="290" hidden="1" spans="1:5">
      <c r="A290" t="s">
        <v>776</v>
      </c>
      <c r="B290" t="s">
        <v>3343</v>
      </c>
      <c r="C290" s="57" t="str">
        <f t="shared" si="8"/>
        <v>.\天星乡木瓜村户籍资料\5组\李益福.pdf</v>
      </c>
      <c r="D290">
        <f t="shared" si="9"/>
        <v>1</v>
      </c>
      <c r="E290" t="e">
        <f>VLOOKUP(A:A,权属信息!H:I,2,FALSE)</f>
        <v>#N/A</v>
      </c>
    </row>
    <row r="291" hidden="1" spans="1:5">
      <c r="A291" t="s">
        <v>717</v>
      </c>
      <c r="B291" t="s">
        <v>3344</v>
      </c>
      <c r="C291" s="57" t="str">
        <f t="shared" si="8"/>
        <v>.\天星乡木瓜村户籍资料\5组\李益美.pdf</v>
      </c>
      <c r="D291">
        <f t="shared" si="9"/>
        <v>1</v>
      </c>
      <c r="E291" t="e">
        <f>VLOOKUP(A:A,权属信息!H:I,2,FALSE)</f>
        <v>#N/A</v>
      </c>
    </row>
    <row r="292" hidden="1" spans="1:5">
      <c r="A292" s="14" t="s">
        <v>3345</v>
      </c>
      <c r="B292" t="s">
        <v>3346</v>
      </c>
      <c r="C292" s="57" t="str">
        <f t="shared" si="8"/>
        <v>.\天星乡木瓜村户籍资料\5组\李素珍.pdf</v>
      </c>
      <c r="D292">
        <f t="shared" si="9"/>
        <v>1</v>
      </c>
      <c r="E292" t="e">
        <f>VLOOKUP(A:A,权属信息!H:I,2,FALSE)</f>
        <v>#N/A</v>
      </c>
    </row>
    <row r="293" hidden="1" spans="1:5">
      <c r="A293" t="s">
        <v>2993</v>
      </c>
      <c r="B293" t="s">
        <v>3347</v>
      </c>
      <c r="C293" s="57" t="str">
        <f t="shared" si="8"/>
        <v>.\天星乡木瓜村户籍资料\5组\舒秀莲.pdf</v>
      </c>
      <c r="D293">
        <f t="shared" si="9"/>
        <v>1</v>
      </c>
      <c r="E293" t="e">
        <f>VLOOKUP(A:A,权属信息!H:I,2,FALSE)</f>
        <v>#N/A</v>
      </c>
    </row>
    <row r="294" hidden="1" spans="1:5">
      <c r="A294" s="14" t="s">
        <v>325</v>
      </c>
      <c r="B294" t="s">
        <v>3348</v>
      </c>
      <c r="C294" s="57" t="str">
        <f t="shared" si="8"/>
        <v>.\天星乡木瓜村户籍资料\6组\付菊廷.pdf</v>
      </c>
      <c r="D294">
        <f t="shared" si="9"/>
        <v>1</v>
      </c>
      <c r="E294" t="e">
        <f>VLOOKUP(A:A,权属信息!H:I,2,FALSE)</f>
        <v>#N/A</v>
      </c>
    </row>
    <row r="295" hidden="1" spans="1:5">
      <c r="A295" t="s">
        <v>332</v>
      </c>
      <c r="B295" t="s">
        <v>3349</v>
      </c>
      <c r="C295" s="57" t="str">
        <f t="shared" si="8"/>
        <v>.\天星乡木瓜村户籍资料\6组\余朝英.pdf</v>
      </c>
      <c r="D295">
        <f t="shared" si="9"/>
        <v>1</v>
      </c>
      <c r="E295" t="e">
        <f>VLOOKUP(A:A,权属信息!H:I,2,FALSE)</f>
        <v>#N/A</v>
      </c>
    </row>
    <row r="296" hidden="1" spans="1:5">
      <c r="A296" s="14" t="s">
        <v>3350</v>
      </c>
      <c r="B296" t="s">
        <v>3351</v>
      </c>
      <c r="C296" s="57" t="str">
        <f t="shared" si="8"/>
        <v>.\天星乡木瓜村户籍资料\6组\卢云宜.pdf</v>
      </c>
      <c r="D296">
        <f t="shared" si="9"/>
        <v>1</v>
      </c>
      <c r="E296" t="e">
        <f>VLOOKUP(A:A,权属信息!H:I,2,FALSE)</f>
        <v>#N/A</v>
      </c>
    </row>
    <row r="297" hidden="1" spans="1:5">
      <c r="A297" t="s">
        <v>488</v>
      </c>
      <c r="B297" t="s">
        <v>3352</v>
      </c>
      <c r="C297" s="57" t="str">
        <f t="shared" si="8"/>
        <v>.\天星乡木瓜村户籍资料\6组\卢云贵.pdf</v>
      </c>
      <c r="D297">
        <f t="shared" si="9"/>
        <v>1</v>
      </c>
      <c r="E297" t="e">
        <f>VLOOKUP(A:A,权属信息!H:I,2,FALSE)</f>
        <v>#N/A</v>
      </c>
    </row>
    <row r="298" hidden="1" spans="1:5">
      <c r="A298" t="s">
        <v>538</v>
      </c>
      <c r="B298" t="s">
        <v>3353</v>
      </c>
      <c r="C298" s="57" t="str">
        <f t="shared" si="8"/>
        <v>.\天星乡木瓜村户籍资料\6组\卢云钦.pdf</v>
      </c>
      <c r="D298">
        <f t="shared" si="9"/>
        <v>1</v>
      </c>
      <c r="E298" t="e">
        <f>VLOOKUP(A:A,权属信息!H:I,2,FALSE)</f>
        <v>#N/A</v>
      </c>
    </row>
    <row r="299" hidden="1" spans="1:5">
      <c r="A299" t="s">
        <v>295</v>
      </c>
      <c r="B299" t="s">
        <v>3354</v>
      </c>
      <c r="C299" s="57" t="str">
        <f t="shared" si="8"/>
        <v>.\天星乡木瓜村户籍资料\6组\卢旭光.pdf</v>
      </c>
      <c r="D299">
        <f t="shared" si="9"/>
        <v>1</v>
      </c>
      <c r="E299" t="e">
        <f>VLOOKUP(A:A,权属信息!H:I,2,FALSE)</f>
        <v>#N/A</v>
      </c>
    </row>
    <row r="300" hidden="1" spans="1:5">
      <c r="A300" t="s">
        <v>312</v>
      </c>
      <c r="B300" t="s">
        <v>3355</v>
      </c>
      <c r="C300" s="57" t="str">
        <f t="shared" si="8"/>
        <v>.\天星乡木瓜村户籍资料\6组\卢春光.pdf</v>
      </c>
      <c r="D300">
        <f t="shared" si="9"/>
        <v>1</v>
      </c>
      <c r="E300" t="e">
        <f>VLOOKUP(A:A,权属信息!H:I,2,FALSE)</f>
        <v>#N/A</v>
      </c>
    </row>
    <row r="301" hidden="1" spans="1:5">
      <c r="A301" s="14" t="s">
        <v>3356</v>
      </c>
      <c r="B301" t="s">
        <v>3357</v>
      </c>
      <c r="C301" s="57" t="str">
        <f t="shared" si="8"/>
        <v>.\天星乡木瓜村户籍资料\6组\向明松.pdf</v>
      </c>
      <c r="D301">
        <f t="shared" si="9"/>
        <v>1</v>
      </c>
      <c r="E301" t="e">
        <f>VLOOKUP(A:A,权属信息!H:I,2,FALSE)</f>
        <v>#N/A</v>
      </c>
    </row>
    <row r="302" hidden="1" spans="1:5">
      <c r="A302" s="14" t="s">
        <v>1657</v>
      </c>
      <c r="B302" t="s">
        <v>3358</v>
      </c>
      <c r="C302" s="57" t="str">
        <f t="shared" si="8"/>
        <v>.\天星乡木瓜村户籍资料\6组\唐显坤.pdf</v>
      </c>
      <c r="D302">
        <f t="shared" si="9"/>
        <v>1</v>
      </c>
      <c r="E302" t="e">
        <f>VLOOKUP(A:A,权属信息!H:I,2,FALSE)</f>
        <v>#N/A</v>
      </c>
    </row>
    <row r="303" hidden="1" spans="1:5">
      <c r="A303" t="s">
        <v>272</v>
      </c>
      <c r="B303" t="s">
        <v>3359</v>
      </c>
      <c r="C303" s="57" t="str">
        <f t="shared" si="8"/>
        <v>.\天星乡木瓜村户籍资料\6组\张朋兰.pdf</v>
      </c>
      <c r="D303">
        <f t="shared" si="9"/>
        <v>1</v>
      </c>
      <c r="E303" t="e">
        <f>VLOOKUP(A:A,权属信息!H:I,2,FALSE)</f>
        <v>#N/A</v>
      </c>
    </row>
    <row r="304" hidden="1" spans="1:5">
      <c r="A304" t="s">
        <v>433</v>
      </c>
      <c r="B304" t="s">
        <v>3360</v>
      </c>
      <c r="C304" s="57" t="str">
        <f t="shared" si="8"/>
        <v>.\天星乡木瓜村户籍资料\6组\李彪.pdf</v>
      </c>
      <c r="D304">
        <f t="shared" si="9"/>
        <v>1</v>
      </c>
      <c r="E304" t="e">
        <f>VLOOKUP(A:A,权属信息!H:I,2,FALSE)</f>
        <v>#N/A</v>
      </c>
    </row>
    <row r="305" hidden="1" spans="1:5">
      <c r="A305" t="s">
        <v>424</v>
      </c>
      <c r="B305" t="s">
        <v>3361</v>
      </c>
      <c r="C305" s="57" t="str">
        <f t="shared" si="8"/>
        <v>.\天星乡木瓜村户籍资料\6组\李德云.pdf</v>
      </c>
      <c r="D305">
        <f t="shared" si="9"/>
        <v>1</v>
      </c>
      <c r="E305" t="e">
        <f>VLOOKUP(A:A,权属信息!H:I,2,FALSE)</f>
        <v>#N/A</v>
      </c>
    </row>
    <row r="306" hidden="1" spans="1:5">
      <c r="A306" t="s">
        <v>384</v>
      </c>
      <c r="B306" t="s">
        <v>3362</v>
      </c>
      <c r="C306" s="57" t="str">
        <f t="shared" si="8"/>
        <v>.\天星乡木瓜村户籍资料\6组\李德华.pdf</v>
      </c>
      <c r="D306">
        <f t="shared" si="9"/>
        <v>1</v>
      </c>
      <c r="E306" t="e">
        <f>VLOOKUP(A:A,权属信息!H:I,2,FALSE)</f>
        <v>#N/A</v>
      </c>
    </row>
    <row r="307" hidden="1" spans="1:5">
      <c r="A307" t="s">
        <v>583</v>
      </c>
      <c r="B307" t="s">
        <v>3363</v>
      </c>
      <c r="C307" s="57" t="str">
        <f t="shared" si="8"/>
        <v>.\天星乡木瓜村户籍资料\6组\李德才.pdf</v>
      </c>
      <c r="D307">
        <f t="shared" si="9"/>
        <v>1</v>
      </c>
      <c r="E307" t="e">
        <f>VLOOKUP(A:A,权属信息!H:I,2,FALSE)</f>
        <v>#N/A</v>
      </c>
    </row>
    <row r="308" hidden="1" spans="1:5">
      <c r="A308" t="s">
        <v>406</v>
      </c>
      <c r="B308" t="s">
        <v>3364</v>
      </c>
      <c r="C308" s="57" t="str">
        <f t="shared" si="8"/>
        <v>.\天星乡木瓜村户籍资料\6组\李德朝.pdf</v>
      </c>
      <c r="D308">
        <f t="shared" si="9"/>
        <v>1</v>
      </c>
      <c r="E308" t="e">
        <f>VLOOKUP(A:A,权属信息!H:I,2,FALSE)</f>
        <v>#N/A</v>
      </c>
    </row>
    <row r="309" hidden="1" spans="1:5">
      <c r="A309" t="s">
        <v>411</v>
      </c>
      <c r="B309" t="s">
        <v>3365</v>
      </c>
      <c r="C309" s="57" t="str">
        <f t="shared" si="8"/>
        <v>.\天星乡木瓜村户籍资料\6组\李德生.pdf</v>
      </c>
      <c r="D309">
        <f t="shared" si="9"/>
        <v>1</v>
      </c>
      <c r="E309" t="e">
        <f>VLOOKUP(A:A,权属信息!H:I,2,FALSE)</f>
        <v>#N/A</v>
      </c>
    </row>
    <row r="310" hidden="1" spans="1:5">
      <c r="A310" t="s">
        <v>482</v>
      </c>
      <c r="B310" t="s">
        <v>3366</v>
      </c>
      <c r="C310" s="57" t="str">
        <f t="shared" si="8"/>
        <v>.\天星乡木瓜村户籍资料\6组\李德贵.pdf</v>
      </c>
      <c r="D310">
        <f t="shared" si="9"/>
        <v>1</v>
      </c>
      <c r="E310" t="e">
        <f>VLOOKUP(A:A,权属信息!H:I,2,FALSE)</f>
        <v>#N/A</v>
      </c>
    </row>
    <row r="311" hidden="1" spans="1:5">
      <c r="A311" t="s">
        <v>574</v>
      </c>
      <c r="B311" t="s">
        <v>3367</v>
      </c>
      <c r="C311" s="57" t="str">
        <f t="shared" si="8"/>
        <v>.\天星乡木瓜村户籍资料\6组\李本学.pdf</v>
      </c>
      <c r="D311">
        <f t="shared" si="9"/>
        <v>1</v>
      </c>
      <c r="E311" t="e">
        <f>VLOOKUP(A:A,权属信息!H:I,2,FALSE)</f>
        <v>#N/A</v>
      </c>
    </row>
    <row r="312" hidden="1" spans="1:5">
      <c r="A312" t="s">
        <v>557</v>
      </c>
      <c r="B312" t="s">
        <v>3368</v>
      </c>
      <c r="C312" s="57" t="str">
        <f t="shared" si="8"/>
        <v>.\天星乡木瓜村户籍资料\6组\李本禹.pdf</v>
      </c>
      <c r="D312">
        <f t="shared" si="9"/>
        <v>1</v>
      </c>
      <c r="E312" t="e">
        <f>VLOOKUP(A:A,权属信息!H:I,2,FALSE)</f>
        <v>#N/A</v>
      </c>
    </row>
    <row r="313" hidden="1" spans="1:5">
      <c r="A313" t="s">
        <v>441</v>
      </c>
      <c r="B313" t="s">
        <v>3369</v>
      </c>
      <c r="C313" s="57" t="str">
        <f t="shared" si="8"/>
        <v>.\天星乡木瓜村户籍资料\6组\李波.pdf</v>
      </c>
      <c r="D313">
        <f t="shared" si="9"/>
        <v>1</v>
      </c>
      <c r="E313" t="e">
        <f>VLOOKUP(A:A,权属信息!H:I,2,FALSE)</f>
        <v>#N/A</v>
      </c>
    </row>
    <row r="314" hidden="1" spans="1:5">
      <c r="A314" t="s">
        <v>391</v>
      </c>
      <c r="B314" t="s">
        <v>3370</v>
      </c>
      <c r="C314" s="57" t="str">
        <f t="shared" si="8"/>
        <v>.\天星乡木瓜村户籍资料\6组\李秀蓉.pdf</v>
      </c>
      <c r="D314">
        <f t="shared" si="9"/>
        <v>1</v>
      </c>
      <c r="E314" t="e">
        <f>VLOOKUP(A:A,权属信息!H:I,2,FALSE)</f>
        <v>#N/A</v>
      </c>
    </row>
    <row r="315" hidden="1" spans="1:5">
      <c r="A315" s="14" t="s">
        <v>3371</v>
      </c>
      <c r="B315" t="s">
        <v>3372</v>
      </c>
      <c r="C315" s="57" t="str">
        <f t="shared" si="8"/>
        <v>.\天星乡木瓜村户籍资料\6组\李红梅.pdf</v>
      </c>
      <c r="D315">
        <f t="shared" si="9"/>
        <v>1</v>
      </c>
      <c r="E315" t="e">
        <f>VLOOKUP(A:A,权属信息!H:I,2,FALSE)</f>
        <v>#N/A</v>
      </c>
    </row>
    <row r="316" hidden="1" spans="1:5">
      <c r="A316" t="s">
        <v>284</v>
      </c>
      <c r="B316" t="s">
        <v>3373</v>
      </c>
      <c r="C316" s="57" t="str">
        <f t="shared" si="8"/>
        <v>.\天星乡木瓜村户籍资料\6组\杨兴红.pdf</v>
      </c>
      <c r="D316">
        <f t="shared" si="9"/>
        <v>1</v>
      </c>
      <c r="E316" t="e">
        <f>VLOOKUP(A:A,权属信息!H:I,2,FALSE)</f>
        <v>#N/A</v>
      </c>
    </row>
    <row r="317" hidden="1" spans="1:5">
      <c r="A317" t="s">
        <v>289</v>
      </c>
      <c r="B317" t="s">
        <v>3374</v>
      </c>
      <c r="C317" s="57" t="str">
        <f t="shared" si="8"/>
        <v>.\天星乡木瓜村户籍资料\6组\杨平安.pdf</v>
      </c>
      <c r="D317">
        <f t="shared" si="9"/>
        <v>1</v>
      </c>
      <c r="E317" t="e">
        <f>VLOOKUP(A:A,权属信息!H:I,2,FALSE)</f>
        <v>#N/A</v>
      </c>
    </row>
    <row r="318" hidden="1" spans="1:5">
      <c r="A318" t="s">
        <v>264</v>
      </c>
      <c r="B318" t="s">
        <v>3375</v>
      </c>
      <c r="C318" s="57" t="str">
        <f t="shared" si="8"/>
        <v>.\天星乡木瓜村户籍资料\6组\杨金安.pdf</v>
      </c>
      <c r="D318">
        <f t="shared" si="9"/>
        <v>1</v>
      </c>
      <c r="E318" t="e">
        <f>VLOOKUP(A:A,权属信息!H:I,2,FALSE)</f>
        <v>#N/A</v>
      </c>
    </row>
    <row r="319" hidden="1" spans="1:5">
      <c r="A319" t="s">
        <v>398</v>
      </c>
      <c r="B319" t="s">
        <v>3376</v>
      </c>
      <c r="C319" s="57" t="str">
        <f t="shared" si="8"/>
        <v>.\天星乡木瓜村户籍资料\6组\王翠联.pdf</v>
      </c>
      <c r="D319">
        <f t="shared" si="9"/>
        <v>1</v>
      </c>
      <c r="E319" t="e">
        <f>VLOOKUP(A:A,权属信息!H:I,2,FALSE)</f>
        <v>#N/A</v>
      </c>
    </row>
    <row r="320" hidden="1" spans="1:5">
      <c r="A320" t="s">
        <v>377</v>
      </c>
      <c r="B320" t="s">
        <v>3377</v>
      </c>
      <c r="C320" s="57" t="str">
        <f t="shared" si="8"/>
        <v>.\天星乡木瓜村户籍资料\6组\胡秀英.pdf</v>
      </c>
      <c r="D320">
        <f t="shared" si="9"/>
        <v>1</v>
      </c>
      <c r="E320" t="e">
        <f>VLOOKUP(A:A,权属信息!H:I,2,FALSE)</f>
        <v>#N/A</v>
      </c>
    </row>
    <row r="321" hidden="1" spans="1:5">
      <c r="A321" t="s">
        <v>416</v>
      </c>
      <c r="B321" t="s">
        <v>3378</v>
      </c>
      <c r="C321" s="57" t="str">
        <f t="shared" si="8"/>
        <v>.\天星乡木瓜村户籍资料\6组\邓开福.pdf</v>
      </c>
      <c r="D321">
        <f t="shared" si="9"/>
        <v>1</v>
      </c>
      <c r="E321" t="e">
        <f>VLOOKUP(A:A,权属信息!H:I,2,FALSE)</f>
        <v>#N/A</v>
      </c>
    </row>
    <row r="322" hidden="1" spans="1:5">
      <c r="A322" t="s">
        <v>356</v>
      </c>
      <c r="B322" t="s">
        <v>3379</v>
      </c>
      <c r="C322" s="57" t="str">
        <f t="shared" si="8"/>
        <v>.\天星乡木瓜村户籍资料\7组\严帮全.pdf</v>
      </c>
      <c r="D322">
        <f t="shared" si="9"/>
        <v>1</v>
      </c>
      <c r="E322" t="e">
        <f>VLOOKUP(A:A,权属信息!H:I,2,FALSE)</f>
        <v>#N/A</v>
      </c>
    </row>
    <row r="323" hidden="1" spans="1:5">
      <c r="A323" t="s">
        <v>530</v>
      </c>
      <c r="B323" t="s">
        <v>3380</v>
      </c>
      <c r="C323" s="57" t="str">
        <f t="shared" ref="C323:C386" si="10">HYPERLINK(B323)</f>
        <v>.\天星乡木瓜村户籍资料\7组\向德福.pdf</v>
      </c>
      <c r="D323">
        <f t="shared" ref="D323:D386" si="11">COUNTIF(A:A,A323)</f>
        <v>1</v>
      </c>
      <c r="E323" t="e">
        <f>VLOOKUP(A:A,权属信息!H:I,2,FALSE)</f>
        <v>#N/A</v>
      </c>
    </row>
    <row r="324" hidden="1" spans="1:5">
      <c r="A324" t="s">
        <v>627</v>
      </c>
      <c r="B324" t="s">
        <v>3381</v>
      </c>
      <c r="C324" s="57" t="str">
        <f t="shared" si="10"/>
        <v>.\天星乡木瓜村户籍资料\7组\向莲英.pdf</v>
      </c>
      <c r="D324">
        <f t="shared" si="11"/>
        <v>1</v>
      </c>
      <c r="E324" t="e">
        <f>VLOOKUP(A:A,权属信息!H:I,2,FALSE)</f>
        <v>#N/A</v>
      </c>
    </row>
    <row r="325" hidden="1" spans="1:5">
      <c r="A325" t="s">
        <v>507</v>
      </c>
      <c r="B325" t="s">
        <v>3382</v>
      </c>
      <c r="C325" s="57" t="str">
        <f t="shared" si="10"/>
        <v>.\天星乡木瓜村户籍资料\7组\张勇.pdf</v>
      </c>
      <c r="D325">
        <f t="shared" si="11"/>
        <v>1</v>
      </c>
      <c r="E325" t="e">
        <f>VLOOKUP(A:A,权属信息!H:I,2,FALSE)</f>
        <v>#N/A</v>
      </c>
    </row>
    <row r="326" hidden="1" spans="1:5">
      <c r="A326" t="s">
        <v>449</v>
      </c>
      <c r="B326" t="s">
        <v>3383</v>
      </c>
      <c r="C326" s="57" t="str">
        <f t="shared" si="10"/>
        <v>.\天星乡木瓜村户籍资料\7组\张小丽.pdf</v>
      </c>
      <c r="D326">
        <f t="shared" si="11"/>
        <v>1</v>
      </c>
      <c r="E326" t="e">
        <f>VLOOKUP(A:A,权属信息!H:I,2,FALSE)</f>
        <v>#N/A</v>
      </c>
    </row>
    <row r="327" hidden="1" spans="1:5">
      <c r="A327" s="14" t="s">
        <v>3384</v>
      </c>
      <c r="B327" t="s">
        <v>3385</v>
      </c>
      <c r="C327" s="57" t="str">
        <f t="shared" si="10"/>
        <v>.\天星乡木瓜村户籍资料\7组\张彭富.pdf</v>
      </c>
      <c r="D327">
        <f t="shared" si="11"/>
        <v>1</v>
      </c>
      <c r="E327" t="e">
        <f>VLOOKUP(A:A,权属信息!H:I,2,FALSE)</f>
        <v>#N/A</v>
      </c>
    </row>
    <row r="328" hidden="1" spans="1:5">
      <c r="A328" t="s">
        <v>257</v>
      </c>
      <c r="B328" t="s">
        <v>3386</v>
      </c>
      <c r="C328" s="57" t="str">
        <f t="shared" si="10"/>
        <v>.\天星乡木瓜村户籍资料\7组\张春华.pdf</v>
      </c>
      <c r="D328">
        <f t="shared" si="11"/>
        <v>1</v>
      </c>
      <c r="E328" t="e">
        <f>VLOOKUP(A:A,权属信息!H:I,2,FALSE)</f>
        <v>#N/A</v>
      </c>
    </row>
    <row r="329" hidden="1" spans="1:5">
      <c r="A329" t="s">
        <v>370</v>
      </c>
      <c r="B329" t="s">
        <v>3387</v>
      </c>
      <c r="C329" s="57" t="str">
        <f t="shared" si="10"/>
        <v>.\天星乡木瓜村户籍资料\7组\张朋义.pdf</v>
      </c>
      <c r="D329">
        <f t="shared" si="11"/>
        <v>1</v>
      </c>
      <c r="E329" t="e">
        <f>VLOOKUP(A:A,权属信息!H:I,2,FALSE)</f>
        <v>#N/A</v>
      </c>
    </row>
    <row r="330" hidden="1" spans="1:5">
      <c r="A330" t="s">
        <v>199</v>
      </c>
      <c r="B330" t="s">
        <v>3388</v>
      </c>
      <c r="C330" s="57" t="str">
        <f t="shared" si="10"/>
        <v>.\天星乡木瓜村户籍资料\7组\张朋全.pdf</v>
      </c>
      <c r="D330">
        <f t="shared" si="11"/>
        <v>1</v>
      </c>
      <c r="E330" t="e">
        <f>VLOOKUP(A:A,权属信息!H:I,2,FALSE)</f>
        <v>#N/A</v>
      </c>
    </row>
    <row r="331" hidden="1" spans="1:5">
      <c r="A331" t="s">
        <v>231</v>
      </c>
      <c r="B331" t="s">
        <v>3389</v>
      </c>
      <c r="C331" s="57" t="str">
        <f t="shared" si="10"/>
        <v>.\天星乡木瓜村户籍资料\7组\张朋寿.pdf</v>
      </c>
      <c r="D331">
        <f t="shared" si="11"/>
        <v>1</v>
      </c>
      <c r="E331" t="e">
        <f>VLOOKUP(A:A,权属信息!H:I,2,FALSE)</f>
        <v>#N/A</v>
      </c>
    </row>
    <row r="332" hidden="1" spans="1:5">
      <c r="A332" s="14" t="s">
        <v>515</v>
      </c>
      <c r="B332" t="s">
        <v>3390</v>
      </c>
      <c r="C332" s="57" t="str">
        <f t="shared" si="10"/>
        <v>.\天星乡木瓜村户籍资料\7组\张朋居.pdf</v>
      </c>
      <c r="D332">
        <f t="shared" si="11"/>
        <v>1</v>
      </c>
      <c r="E332" t="e">
        <f>VLOOKUP(A:A,权属信息!H:I,2,FALSE)</f>
        <v>#N/A</v>
      </c>
    </row>
    <row r="333" hidden="1" spans="1:5">
      <c r="A333" t="s">
        <v>3391</v>
      </c>
      <c r="B333" t="s">
        <v>3392</v>
      </c>
      <c r="C333" s="57" t="str">
        <f t="shared" si="10"/>
        <v>.\天星乡木瓜村户籍资料\7组\张朋德.pdf</v>
      </c>
      <c r="D333">
        <f t="shared" si="11"/>
        <v>1</v>
      </c>
      <c r="E333" t="e">
        <f>VLOOKUP(A:A,权属信息!H:I,2,FALSE)</f>
        <v>#N/A</v>
      </c>
    </row>
    <row r="334" hidden="1" spans="1:5">
      <c r="A334" s="14" t="s">
        <v>3393</v>
      </c>
      <c r="B334" t="s">
        <v>3394</v>
      </c>
      <c r="C334" s="57" t="str">
        <f t="shared" si="10"/>
        <v>.\天星乡木瓜村户籍资料\7组\张朋成.pdf</v>
      </c>
      <c r="D334">
        <f t="shared" si="11"/>
        <v>1</v>
      </c>
      <c r="E334" t="e">
        <f>VLOOKUP(A:A,权属信息!H:I,2,FALSE)</f>
        <v>#N/A</v>
      </c>
    </row>
    <row r="335" hidden="1" spans="1:5">
      <c r="A335" t="s">
        <v>248</v>
      </c>
      <c r="B335" t="s">
        <v>3395</v>
      </c>
      <c r="C335" s="57" t="str">
        <f t="shared" si="10"/>
        <v>.\天星乡木瓜村户籍资料\7组\张朋才.pdf</v>
      </c>
      <c r="D335">
        <f t="shared" si="11"/>
        <v>1</v>
      </c>
      <c r="E335" t="e">
        <f>VLOOKUP(A:A,权属信息!H:I,2,FALSE)</f>
        <v>#N/A</v>
      </c>
    </row>
    <row r="336" hidden="1" spans="1:5">
      <c r="A336" t="s">
        <v>498</v>
      </c>
      <c r="B336" t="s">
        <v>3396</v>
      </c>
      <c r="C336" s="57" t="str">
        <f t="shared" si="10"/>
        <v>.\天星乡木瓜村户籍资料\7组\张朋烈.pdf</v>
      </c>
      <c r="D336">
        <f t="shared" si="11"/>
        <v>1</v>
      </c>
      <c r="E336" t="e">
        <f>VLOOKUP(A:A,权属信息!H:I,2,FALSE)</f>
        <v>#N/A</v>
      </c>
    </row>
    <row r="337" hidden="1" spans="1:5">
      <c r="A337" s="14" t="s">
        <v>552</v>
      </c>
      <c r="B337" t="s">
        <v>3397</v>
      </c>
      <c r="C337" s="57" t="str">
        <f t="shared" si="10"/>
        <v>.\天星乡木瓜村户籍资料\7组\张联坤.pdf</v>
      </c>
      <c r="D337">
        <f t="shared" si="11"/>
        <v>1</v>
      </c>
      <c r="E337" t="e">
        <f>VLOOKUP(A:A,权属信息!H:I,2,FALSE)</f>
        <v>#N/A</v>
      </c>
    </row>
    <row r="338" hidden="1" spans="1:5">
      <c r="A338" s="14" t="s">
        <v>3398</v>
      </c>
      <c r="B338" t="s">
        <v>3399</v>
      </c>
      <c r="C338" s="57" t="str">
        <f t="shared" si="10"/>
        <v>.\天星乡木瓜村户籍资料\7组\张联才.pdf</v>
      </c>
      <c r="D338">
        <f t="shared" si="11"/>
        <v>1</v>
      </c>
      <c r="E338" t="e">
        <f>VLOOKUP(A:A,权属信息!H:I,2,FALSE)</f>
        <v>#N/A</v>
      </c>
    </row>
    <row r="339" hidden="1" spans="1:5">
      <c r="A339" s="14" t="s">
        <v>215</v>
      </c>
      <c r="B339" t="s">
        <v>3400</v>
      </c>
      <c r="C339" s="57" t="str">
        <f t="shared" si="10"/>
        <v>.\天星乡木瓜村户籍资料\7组\张莉.pdf</v>
      </c>
      <c r="D339">
        <f t="shared" si="11"/>
        <v>2</v>
      </c>
      <c r="E339" t="e">
        <f>VLOOKUP(A:A,权属信息!H:I,2,FALSE)</f>
        <v>#N/A</v>
      </c>
    </row>
    <row r="340" hidden="1" spans="1:5">
      <c r="A340" t="s">
        <v>466</v>
      </c>
      <c r="B340" t="s">
        <v>3401</v>
      </c>
      <c r="C340" s="57" t="str">
        <f t="shared" si="10"/>
        <v>.\天星乡木瓜村户籍资料\7组\彭怀体.pdf</v>
      </c>
      <c r="D340">
        <f t="shared" si="11"/>
        <v>1</v>
      </c>
      <c r="E340" t="e">
        <f>VLOOKUP(A:A,权属信息!H:I,2,FALSE)</f>
        <v>#N/A</v>
      </c>
    </row>
    <row r="341" hidden="1" spans="1:5">
      <c r="A341" t="s">
        <v>456</v>
      </c>
      <c r="B341" t="s">
        <v>3402</v>
      </c>
      <c r="C341" s="57" t="str">
        <f t="shared" si="10"/>
        <v>.\天星乡木瓜村户籍资料\7组\彭怀全.pdf</v>
      </c>
      <c r="D341">
        <f t="shared" si="11"/>
        <v>1</v>
      </c>
      <c r="E341" t="e">
        <f>VLOOKUP(A:A,权属信息!H:I,2,FALSE)</f>
        <v>#N/A</v>
      </c>
    </row>
    <row r="342" hidden="1" spans="1:5">
      <c r="A342" t="s">
        <v>349</v>
      </c>
      <c r="B342" t="s">
        <v>3403</v>
      </c>
      <c r="C342" s="57" t="str">
        <f t="shared" si="10"/>
        <v>.\天星乡木瓜村户籍资料\7组\彭怀富.pdf</v>
      </c>
      <c r="D342">
        <f t="shared" si="11"/>
        <v>1</v>
      </c>
      <c r="E342" t="e">
        <f>VLOOKUP(A:A,权属信息!H:I,2,FALSE)</f>
        <v>#N/A</v>
      </c>
    </row>
    <row r="343" hidden="1" spans="1:5">
      <c r="A343" t="s">
        <v>461</v>
      </c>
      <c r="B343" t="s">
        <v>3404</v>
      </c>
      <c r="C343" s="57" t="str">
        <f t="shared" si="10"/>
        <v>.\天星乡木瓜村户籍资料\7组\彭怀寿.pdf</v>
      </c>
      <c r="D343">
        <f t="shared" si="11"/>
        <v>1</v>
      </c>
      <c r="E343" t="e">
        <f>VLOOKUP(A:A,权属信息!H:I,2,FALSE)</f>
        <v>#N/A</v>
      </c>
    </row>
    <row r="344" hidden="1" spans="1:5">
      <c r="A344" t="s">
        <v>363</v>
      </c>
      <c r="B344" t="s">
        <v>3405</v>
      </c>
      <c r="C344" s="57" t="str">
        <f t="shared" si="10"/>
        <v>.\天星乡木瓜村户籍资料\7组\彭怀贵.pdf</v>
      </c>
      <c r="D344">
        <f t="shared" si="11"/>
        <v>1</v>
      </c>
      <c r="E344" t="e">
        <f>VLOOKUP(A:A,权属信息!H:I,2,FALSE)</f>
        <v>#N/A</v>
      </c>
    </row>
    <row r="345" hidden="1" spans="1:5">
      <c r="A345" t="s">
        <v>474</v>
      </c>
      <c r="B345" t="s">
        <v>3406</v>
      </c>
      <c r="C345" s="57" t="str">
        <f t="shared" si="10"/>
        <v>.\天星乡木瓜村户籍资料\7组\彭道蓉.pdf</v>
      </c>
      <c r="D345">
        <f t="shared" si="11"/>
        <v>1</v>
      </c>
      <c r="E345" t="e">
        <f>VLOOKUP(A:A,权属信息!H:I,2,FALSE)</f>
        <v>#N/A</v>
      </c>
    </row>
    <row r="346" hidden="1" spans="1:5">
      <c r="A346" t="s">
        <v>878</v>
      </c>
      <c r="B346" t="s">
        <v>3407</v>
      </c>
      <c r="C346" s="57" t="str">
        <f t="shared" si="10"/>
        <v>.\天星乡木瓜村户籍资料\7组\李德清.pdf</v>
      </c>
      <c r="D346">
        <f t="shared" si="11"/>
        <v>1</v>
      </c>
      <c r="E346" t="e">
        <f>VLOOKUP(A:A,权属信息!H:I,2,FALSE)</f>
        <v>#N/A</v>
      </c>
    </row>
    <row r="347" hidden="1" spans="1:5">
      <c r="A347" t="s">
        <v>634</v>
      </c>
      <c r="B347" t="s">
        <v>3408</v>
      </c>
      <c r="C347" s="57" t="str">
        <f t="shared" si="10"/>
        <v>.\天星乡木瓜村户籍资料\7组\李成甫.pdf</v>
      </c>
      <c r="D347">
        <f t="shared" si="11"/>
        <v>1</v>
      </c>
      <c r="E347" t="e">
        <f>VLOOKUP(A:A,权属信息!H:I,2,FALSE)</f>
        <v>#N/A</v>
      </c>
    </row>
    <row r="348" hidden="1" spans="1:5">
      <c r="A348" s="14" t="s">
        <v>546</v>
      </c>
      <c r="B348" t="s">
        <v>3409</v>
      </c>
      <c r="C348" s="57" t="str">
        <f t="shared" si="10"/>
        <v>.\天星乡木瓜村户籍资料\7组\7李本玉.pdf</v>
      </c>
      <c r="D348">
        <f t="shared" si="11"/>
        <v>1</v>
      </c>
      <c r="E348" t="e">
        <f>VLOOKUP(A:A,权属信息!H:I,2,FALSE)</f>
        <v>#N/A</v>
      </c>
    </row>
    <row r="349" hidden="1" spans="1:5">
      <c r="A349" t="s">
        <v>870</v>
      </c>
      <c r="B349" t="s">
        <v>3410</v>
      </c>
      <c r="C349" s="57" t="str">
        <f t="shared" si="10"/>
        <v>.\天星乡木瓜村户籍资料\7组\母玉芳.pdf</v>
      </c>
      <c r="D349">
        <f t="shared" si="11"/>
        <v>1</v>
      </c>
      <c r="E349" t="e">
        <f>VLOOKUP(A:A,权属信息!H:I,2,FALSE)</f>
        <v>#N/A</v>
      </c>
    </row>
    <row r="350" hidden="1" spans="1:5">
      <c r="A350" t="s">
        <v>1393</v>
      </c>
      <c r="B350" t="s">
        <v>3411</v>
      </c>
      <c r="C350" s="57" t="str">
        <f t="shared" si="10"/>
        <v>.\天星乡木瓜村户籍资料\8组\俞方英.pdf</v>
      </c>
      <c r="D350">
        <f t="shared" si="11"/>
        <v>1</v>
      </c>
      <c r="E350" t="e">
        <f>VLOOKUP(A:A,权属信息!H:I,2,FALSE)</f>
        <v>#N/A</v>
      </c>
    </row>
    <row r="351" hidden="1" spans="1:5">
      <c r="A351" t="s">
        <v>1554</v>
      </c>
      <c r="B351" t="s">
        <v>3412</v>
      </c>
      <c r="C351" s="57" t="str">
        <f t="shared" si="10"/>
        <v>.\天星乡木瓜村户籍资料\8组\向仕秀.pdf</v>
      </c>
      <c r="D351">
        <f t="shared" si="11"/>
        <v>1</v>
      </c>
      <c r="E351" t="e">
        <f>VLOOKUP(A:A,权属信息!H:I,2,FALSE)</f>
        <v>#N/A</v>
      </c>
    </row>
    <row r="352" hidden="1" spans="1:5">
      <c r="A352" t="s">
        <v>1563</v>
      </c>
      <c r="B352" t="s">
        <v>3413</v>
      </c>
      <c r="C352" s="57" t="str">
        <f t="shared" si="10"/>
        <v>.\天星乡木瓜村户籍资料\8组\向德红.pdf</v>
      </c>
      <c r="D352">
        <f t="shared" si="11"/>
        <v>1</v>
      </c>
      <c r="E352" t="e">
        <f>VLOOKUP(A:A,权属信息!H:I,2,FALSE)</f>
        <v>#N/A</v>
      </c>
    </row>
    <row r="353" hidden="1" spans="1:5">
      <c r="A353" t="s">
        <v>1275</v>
      </c>
      <c r="B353" t="s">
        <v>3414</v>
      </c>
      <c r="C353" s="57" t="str">
        <f t="shared" si="10"/>
        <v>.\天星乡木瓜村户籍资料\8组\周永堂.pdf</v>
      </c>
      <c r="D353">
        <f t="shared" si="11"/>
        <v>1</v>
      </c>
      <c r="E353" t="e">
        <f>VLOOKUP(A:A,权属信息!H:I,2,FALSE)</f>
        <v>#N/A</v>
      </c>
    </row>
    <row r="354" hidden="1" spans="1:5">
      <c r="A354" t="s">
        <v>1079</v>
      </c>
      <c r="B354" t="s">
        <v>3415</v>
      </c>
      <c r="C354" s="57" t="str">
        <f t="shared" si="10"/>
        <v>.\天星乡木瓜村户籍资料\8组\李本财.pdf</v>
      </c>
      <c r="D354">
        <f t="shared" si="11"/>
        <v>1</v>
      </c>
      <c r="E354" t="e">
        <f>VLOOKUP(A:A,权属信息!H:I,2,FALSE)</f>
        <v>#N/A</v>
      </c>
    </row>
    <row r="355" hidden="1" spans="1:5">
      <c r="A355" t="s">
        <v>1086</v>
      </c>
      <c r="B355" t="s">
        <v>3416</v>
      </c>
      <c r="C355" s="57" t="str">
        <f t="shared" si="10"/>
        <v>.\天星乡木瓜村户籍资料\8组\李本远.pdf</v>
      </c>
      <c r="D355">
        <f t="shared" si="11"/>
        <v>1</v>
      </c>
      <c r="E355" t="e">
        <f>VLOOKUP(A:A,权属信息!H:I,2,FALSE)</f>
        <v>#N/A</v>
      </c>
    </row>
    <row r="356" hidden="1" spans="1:5">
      <c r="A356" t="s">
        <v>3417</v>
      </c>
      <c r="B356" t="s">
        <v>3418</v>
      </c>
      <c r="C356" s="57" t="str">
        <f t="shared" si="10"/>
        <v>.\天星乡木瓜村户籍资料\8组\李贵喜.pdf</v>
      </c>
      <c r="D356">
        <f t="shared" si="11"/>
        <v>1</v>
      </c>
      <c r="E356" t="e">
        <f>VLOOKUP(A:A,权属信息!H:I,2,FALSE)</f>
        <v>#N/A</v>
      </c>
    </row>
    <row r="357" hidden="1" spans="1:5">
      <c r="A357" t="s">
        <v>3419</v>
      </c>
      <c r="B357" t="s">
        <v>3420</v>
      </c>
      <c r="C357" s="57" t="str">
        <f t="shared" si="10"/>
        <v>.\天星乡木瓜村户籍资料\8组\李贵雄.pdf</v>
      </c>
      <c r="D357">
        <f t="shared" si="11"/>
        <v>1</v>
      </c>
      <c r="E357" t="e">
        <f>VLOOKUP(A:A,权属信息!H:I,2,FALSE)</f>
        <v>#N/A</v>
      </c>
    </row>
    <row r="358" hidden="1" spans="1:5">
      <c r="A358" t="s">
        <v>1074</v>
      </c>
      <c r="B358" t="s">
        <v>3421</v>
      </c>
      <c r="C358" s="57" t="str">
        <f t="shared" si="10"/>
        <v>.\天星乡木瓜村户籍资料\8组\李金林.pdf</v>
      </c>
      <c r="D358">
        <f t="shared" si="11"/>
        <v>1</v>
      </c>
      <c r="E358" t="e">
        <f>VLOOKUP(A:A,权属信息!H:I,2,FALSE)</f>
        <v>#N/A</v>
      </c>
    </row>
    <row r="359" hidden="1" spans="1:5">
      <c r="A359" t="s">
        <v>1408</v>
      </c>
      <c r="B359" t="s">
        <v>3422</v>
      </c>
      <c r="C359" s="57" t="str">
        <f t="shared" si="10"/>
        <v>.\天星乡木瓜村户籍资料\8组\胡安军.pdf</v>
      </c>
      <c r="D359">
        <f t="shared" si="11"/>
        <v>1</v>
      </c>
      <c r="E359" t="e">
        <f>VLOOKUP(A:A,权属信息!H:I,2,FALSE)</f>
        <v>#N/A</v>
      </c>
    </row>
    <row r="360" hidden="1" spans="1:5">
      <c r="A360" t="s">
        <v>1417</v>
      </c>
      <c r="B360" t="s">
        <v>3423</v>
      </c>
      <c r="C360" s="57" t="str">
        <f t="shared" si="10"/>
        <v>.\天星乡木瓜村户籍资料\8组\胡明玖.pdf</v>
      </c>
      <c r="D360">
        <f t="shared" si="11"/>
        <v>1</v>
      </c>
      <c r="E360" t="e">
        <f>VLOOKUP(A:A,权属信息!H:I,2,FALSE)</f>
        <v>#N/A</v>
      </c>
    </row>
    <row r="361" hidden="1" spans="1:5">
      <c r="A361" t="s">
        <v>1387</v>
      </c>
      <c r="B361" t="s">
        <v>3424</v>
      </c>
      <c r="C361" s="57" t="str">
        <f t="shared" si="10"/>
        <v>.\天星乡木瓜村户籍资料\8组\胡民泽.pdf</v>
      </c>
      <c r="D361">
        <f t="shared" si="11"/>
        <v>1</v>
      </c>
      <c r="E361" t="e">
        <f>VLOOKUP(A:A,权属信息!H:I,2,FALSE)</f>
        <v>#N/A</v>
      </c>
    </row>
    <row r="362" hidden="1" spans="1:5">
      <c r="A362" t="s">
        <v>1681</v>
      </c>
      <c r="B362" t="s">
        <v>3425</v>
      </c>
      <c r="C362" s="57" t="str">
        <f t="shared" si="10"/>
        <v>.\天星乡木瓜村户籍资料\8组\胡治保.pdf</v>
      </c>
      <c r="D362">
        <f t="shared" si="11"/>
        <v>1</v>
      </c>
      <c r="E362" t="e">
        <f>VLOOKUP(A:A,权属信息!H:I,2,FALSE)</f>
        <v>#N/A</v>
      </c>
    </row>
    <row r="363" hidden="1" spans="1:5">
      <c r="A363" t="s">
        <v>1688</v>
      </c>
      <c r="B363" t="s">
        <v>3426</v>
      </c>
      <c r="C363" s="57" t="str">
        <f t="shared" si="10"/>
        <v>.\天星乡木瓜村户籍资料\8组\胡治方.pdf</v>
      </c>
      <c r="D363">
        <f t="shared" si="11"/>
        <v>1</v>
      </c>
      <c r="E363" t="e">
        <f>VLOOKUP(A:A,权属信息!H:I,2,FALSE)</f>
        <v>#N/A</v>
      </c>
    </row>
    <row r="364" hidden="1" spans="1:5">
      <c r="A364" t="s">
        <v>1400</v>
      </c>
      <c r="B364" t="s">
        <v>3427</v>
      </c>
      <c r="C364" s="57" t="str">
        <f t="shared" si="10"/>
        <v>.\天星乡木瓜村户籍资料\8组\胡治永.pdf</v>
      </c>
      <c r="D364">
        <f t="shared" si="11"/>
        <v>1</v>
      </c>
      <c r="E364" t="e">
        <f>VLOOKUP(A:A,权属信息!H:I,2,FALSE)</f>
        <v>#N/A</v>
      </c>
    </row>
    <row r="365" hidden="1" spans="1:5">
      <c r="A365" t="s">
        <v>3428</v>
      </c>
      <c r="B365" t="s">
        <v>3429</v>
      </c>
      <c r="C365" s="57" t="str">
        <f t="shared" si="10"/>
        <v>.\天星乡木瓜村户籍资料\8组\董光成.pdf</v>
      </c>
      <c r="D365">
        <f t="shared" si="11"/>
        <v>1</v>
      </c>
      <c r="E365" t="e">
        <f>VLOOKUP(A:A,权属信息!H:I,2,FALSE)</f>
        <v>#N/A</v>
      </c>
    </row>
    <row r="366" hidden="1" spans="1:5">
      <c r="A366" s="14" t="s">
        <v>2359</v>
      </c>
      <c r="B366" t="s">
        <v>3430</v>
      </c>
      <c r="C366" s="57" t="str">
        <f t="shared" si="10"/>
        <v>.\天星乡木瓜村户籍资料\9组\付美廷.pdf</v>
      </c>
      <c r="D366">
        <f t="shared" si="11"/>
        <v>1</v>
      </c>
      <c r="E366" t="e">
        <f>VLOOKUP(A:A,权属信息!H:I,2,FALSE)</f>
        <v>#N/A</v>
      </c>
    </row>
    <row r="367" hidden="1" spans="1:5">
      <c r="A367" t="s">
        <v>2476</v>
      </c>
      <c r="B367" t="s">
        <v>3431</v>
      </c>
      <c r="C367" s="57" t="str">
        <f t="shared" si="10"/>
        <v>.\天星乡木瓜村户籍资料\9组\刘加应.pdf</v>
      </c>
      <c r="D367">
        <f t="shared" si="11"/>
        <v>1</v>
      </c>
      <c r="E367" t="e">
        <f>VLOOKUP(A:A,权属信息!H:I,2,FALSE)</f>
        <v>#N/A</v>
      </c>
    </row>
    <row r="368" hidden="1" spans="1:5">
      <c r="A368" t="s">
        <v>2367</v>
      </c>
      <c r="B368" t="s">
        <v>3432</v>
      </c>
      <c r="C368" s="57" t="str">
        <f t="shared" si="10"/>
        <v>.\天星乡木瓜村户籍资料\9组\刘加美.pdf</v>
      </c>
      <c r="D368">
        <f t="shared" si="11"/>
        <v>1</v>
      </c>
      <c r="E368" t="e">
        <f>VLOOKUP(A:A,权属信息!H:I,2,FALSE)</f>
        <v>#N/A</v>
      </c>
    </row>
    <row r="369" hidden="1" spans="1:5">
      <c r="A369" t="s">
        <v>2241</v>
      </c>
      <c r="B369" t="s">
        <v>3433</v>
      </c>
      <c r="C369" s="57" t="str">
        <f t="shared" si="10"/>
        <v>.\天星乡木瓜村户籍资料\9组\卢云帮.pdf</v>
      </c>
      <c r="D369">
        <f t="shared" si="11"/>
        <v>1</v>
      </c>
      <c r="E369" t="e">
        <f>VLOOKUP(A:A,权属信息!H:I,2,FALSE)</f>
        <v>#N/A</v>
      </c>
    </row>
    <row r="370" hidden="1" spans="1:5">
      <c r="A370" s="14" t="s">
        <v>3434</v>
      </c>
      <c r="B370" t="s">
        <v>3435</v>
      </c>
      <c r="C370" s="57" t="str">
        <f t="shared" si="10"/>
        <v>.\天星乡木瓜村户籍资料\9组\卢德云.pdf</v>
      </c>
      <c r="D370">
        <f t="shared" si="11"/>
        <v>1</v>
      </c>
      <c r="E370" t="e">
        <f>VLOOKUP(A:A,权属信息!H:I,2,FALSE)</f>
        <v>#N/A</v>
      </c>
    </row>
    <row r="371" hidden="1" spans="1:5">
      <c r="A371" t="s">
        <v>2430</v>
      </c>
      <c r="B371" t="s">
        <v>3436</v>
      </c>
      <c r="C371" s="57" t="str">
        <f t="shared" si="10"/>
        <v>.\天星乡木瓜村户籍资料\9组\尹凯顶.pdf</v>
      </c>
      <c r="D371">
        <f t="shared" si="11"/>
        <v>1</v>
      </c>
      <c r="E371" t="e">
        <f>VLOOKUP(A:A,权属信息!H:I,2,FALSE)</f>
        <v>#N/A</v>
      </c>
    </row>
    <row r="372" hidden="1" spans="1:5">
      <c r="A372" t="s">
        <v>2483</v>
      </c>
      <c r="B372" t="s">
        <v>3437</v>
      </c>
      <c r="C372" s="57" t="str">
        <f t="shared" si="10"/>
        <v>.\天星乡木瓜村户籍资料\9组\尹桂顶.pdf</v>
      </c>
      <c r="D372">
        <f t="shared" si="11"/>
        <v>1</v>
      </c>
      <c r="E372" t="e">
        <f>VLOOKUP(A:A,权属信息!H:I,2,FALSE)</f>
        <v>#N/A</v>
      </c>
    </row>
    <row r="373" hidden="1" spans="1:5">
      <c r="A373" t="s">
        <v>2565</v>
      </c>
      <c r="B373" t="s">
        <v>3438</v>
      </c>
      <c r="C373" s="57" t="str">
        <f t="shared" si="10"/>
        <v>.\天星乡木瓜村户籍资料\9组\尹玉顶.pdf</v>
      </c>
      <c r="D373">
        <f t="shared" si="11"/>
        <v>1</v>
      </c>
      <c r="E373" t="e">
        <f>VLOOKUP(A:A,权属信息!H:I,2,FALSE)</f>
        <v>#N/A</v>
      </c>
    </row>
    <row r="374" hidden="1" spans="1:5">
      <c r="A374" t="s">
        <v>2422</v>
      </c>
      <c r="B374" t="s">
        <v>3439</v>
      </c>
      <c r="C374" s="57" t="str">
        <f t="shared" si="10"/>
        <v>.\天星乡木瓜村户籍资料\9组\尹科顶.pdf</v>
      </c>
      <c r="D374">
        <f t="shared" si="11"/>
        <v>1</v>
      </c>
      <c r="E374" t="e">
        <f>VLOOKUP(A:A,权属信息!H:I,2,FALSE)</f>
        <v>#N/A</v>
      </c>
    </row>
    <row r="375" hidden="1" spans="1:5">
      <c r="A375" t="s">
        <v>3440</v>
      </c>
      <c r="B375" t="s">
        <v>3441</v>
      </c>
      <c r="C375" s="57" t="str">
        <f t="shared" si="10"/>
        <v>.\天星乡木瓜村户籍资料\9组\尹美顶.pdf</v>
      </c>
      <c r="D375">
        <f t="shared" si="11"/>
        <v>1</v>
      </c>
      <c r="E375" t="e">
        <f>VLOOKUP(A:A,权属信息!H:I,2,FALSE)</f>
        <v>#N/A</v>
      </c>
    </row>
    <row r="376" hidden="1" spans="1:5">
      <c r="A376" t="s">
        <v>2115</v>
      </c>
      <c r="B376" t="s">
        <v>3442</v>
      </c>
      <c r="C376" s="57" t="str">
        <f t="shared" si="10"/>
        <v>.\天星乡木瓜村户籍资料\9组\彭学云.pdf</v>
      </c>
      <c r="D376">
        <f t="shared" si="11"/>
        <v>1</v>
      </c>
      <c r="E376" t="e">
        <f>VLOOKUP(A:A,权属信息!H:I,2,FALSE)</f>
        <v>#N/A</v>
      </c>
    </row>
    <row r="377" hidden="1" spans="1:5">
      <c r="A377" t="s">
        <v>2460</v>
      </c>
      <c r="B377" t="s">
        <v>3443</v>
      </c>
      <c r="C377" s="57" t="str">
        <f t="shared" si="10"/>
        <v>.\天星乡木瓜村户籍资料\9组\彭学均.pdf</v>
      </c>
      <c r="D377">
        <f t="shared" si="11"/>
        <v>1</v>
      </c>
      <c r="E377" t="e">
        <f>VLOOKUP(A:A,权属信息!H:I,2,FALSE)</f>
        <v>#N/A</v>
      </c>
    </row>
    <row r="378" hidden="1" spans="1:5">
      <c r="A378" t="s">
        <v>1952</v>
      </c>
      <c r="B378" t="s">
        <v>3444</v>
      </c>
      <c r="C378" s="57" t="str">
        <f t="shared" si="10"/>
        <v>.\天星乡木瓜村户籍资料\9组\李明孝.pdf</v>
      </c>
      <c r="D378">
        <f t="shared" si="11"/>
        <v>1</v>
      </c>
      <c r="E378" t="e">
        <f>VLOOKUP(A:A,权属信息!H:I,2,FALSE)</f>
        <v>#N/A</v>
      </c>
    </row>
    <row r="379" hidden="1" spans="1:5">
      <c r="A379" t="s">
        <v>1958</v>
      </c>
      <c r="B379" t="s">
        <v>3445</v>
      </c>
      <c r="C379" s="57" t="str">
        <f t="shared" si="10"/>
        <v>.\天星乡木瓜村户籍资料\9组\李明富.pdf</v>
      </c>
      <c r="D379">
        <f t="shared" si="11"/>
        <v>1</v>
      </c>
      <c r="E379" t="e">
        <f>VLOOKUP(A:A,权属信息!H:I,2,FALSE)</f>
        <v>#N/A</v>
      </c>
    </row>
    <row r="380" hidden="1" spans="1:5">
      <c r="A380" t="s">
        <v>1932</v>
      </c>
      <c r="B380" t="s">
        <v>3446</v>
      </c>
      <c r="C380" s="57" t="str">
        <f t="shared" si="10"/>
        <v>.\天星乡木瓜村户籍资料\9组\李明志.pdf</v>
      </c>
      <c r="D380">
        <f t="shared" si="11"/>
        <v>1</v>
      </c>
      <c r="E380" t="e">
        <f>VLOOKUP(A:A,权属信息!H:I,2,FALSE)</f>
        <v>#N/A</v>
      </c>
    </row>
    <row r="381" hidden="1" spans="1:5">
      <c r="A381" t="s">
        <v>1944</v>
      </c>
      <c r="B381" t="s">
        <v>3447</v>
      </c>
      <c r="C381" s="57" t="str">
        <f t="shared" si="10"/>
        <v>.\天星乡木瓜村户籍资料\9组\李明成.pdf</v>
      </c>
      <c r="D381">
        <f t="shared" si="11"/>
        <v>1</v>
      </c>
      <c r="E381" t="e">
        <f>VLOOKUP(A:A,权属信息!H:I,2,FALSE)</f>
        <v>#N/A</v>
      </c>
    </row>
    <row r="382" hidden="1" spans="1:5">
      <c r="A382" t="s">
        <v>2343</v>
      </c>
      <c r="B382" t="s">
        <v>3448</v>
      </c>
      <c r="C382" s="57" t="str">
        <f t="shared" si="10"/>
        <v>.\天星乡木瓜村户籍资料\9组\李明江.pdf</v>
      </c>
      <c r="D382">
        <f t="shared" si="11"/>
        <v>1</v>
      </c>
      <c r="E382" t="e">
        <f>VLOOKUP(A:A,权属信息!H:I,2,FALSE)</f>
        <v>#N/A</v>
      </c>
    </row>
    <row r="383" hidden="1" spans="1:5">
      <c r="A383" t="s">
        <v>2282</v>
      </c>
      <c r="B383" t="s">
        <v>3449</v>
      </c>
      <c r="C383" s="57" t="str">
        <f t="shared" si="10"/>
        <v>.\天星乡木瓜村户籍资料\9组\李明海.pdf</v>
      </c>
      <c r="D383">
        <f t="shared" si="11"/>
        <v>1</v>
      </c>
      <c r="E383" t="e">
        <f>VLOOKUP(A:A,权属信息!H:I,2,FALSE)</f>
        <v>#N/A</v>
      </c>
    </row>
    <row r="384" hidden="1" spans="1:5">
      <c r="A384" t="s">
        <v>2003</v>
      </c>
      <c r="B384" t="s">
        <v>3450</v>
      </c>
      <c r="C384" s="57" t="str">
        <f t="shared" si="10"/>
        <v>.\天星乡木瓜村户籍资料\9组\李明福.pdf</v>
      </c>
      <c r="D384">
        <f t="shared" si="11"/>
        <v>1</v>
      </c>
      <c r="E384" t="e">
        <f>VLOOKUP(A:A,权属信息!H:I,2,FALSE)</f>
        <v>#N/A</v>
      </c>
    </row>
    <row r="385" spans="1:5">
      <c r="A385" s="1" t="s">
        <v>1966</v>
      </c>
      <c r="B385" t="s">
        <v>3451</v>
      </c>
      <c r="C385" s="57" t="str">
        <f t="shared" si="10"/>
        <v>.\天星乡木瓜村户籍资料\9组\4-80李贤云.pdf</v>
      </c>
      <c r="D385">
        <f t="shared" si="11"/>
        <v>1</v>
      </c>
      <c r="E385" t="e">
        <f>VLOOKUP(A:A,权属信息!H:I,2,FALSE)</f>
        <v>#N/A</v>
      </c>
    </row>
    <row r="386" spans="1:5">
      <c r="A386" s="1" t="s">
        <v>2352</v>
      </c>
      <c r="B386" t="s">
        <v>3452</v>
      </c>
      <c r="C386" s="57" t="str">
        <f t="shared" si="10"/>
        <v>.\天星乡木瓜村户籍资料\9组\李贤均.pdf</v>
      </c>
      <c r="D386">
        <f t="shared" si="11"/>
        <v>1</v>
      </c>
      <c r="E386" t="e">
        <f>VLOOKUP(A:A,权属信息!H:I,2,FALSE)</f>
        <v>#N/A</v>
      </c>
    </row>
    <row r="387" hidden="1" spans="1:5">
      <c r="A387" t="s">
        <v>832</v>
      </c>
      <c r="B387" t="s">
        <v>3453</v>
      </c>
      <c r="C387" s="57" t="str">
        <f>HYPERLINK(B387)</f>
        <v>.\天星乡木瓜村户籍资料\9组\李贤坤.pdf</v>
      </c>
      <c r="D387">
        <f>COUNTIF(A:A,A387)</f>
        <v>2</v>
      </c>
      <c r="E387" t="e">
        <f>VLOOKUP(A:A,权属信息!H:I,2,FALSE)</f>
        <v>#N/A</v>
      </c>
    </row>
    <row r="388" hidden="1" spans="1:5">
      <c r="A388" t="s">
        <v>2438</v>
      </c>
      <c r="B388" t="s">
        <v>3454</v>
      </c>
      <c r="C388" s="57" t="str">
        <f>HYPERLINK(B388)</f>
        <v>.\天星乡木瓜村户籍资料\9组\李贵义.pdf</v>
      </c>
      <c r="D388">
        <f>COUNTIF(A:A,A388)</f>
        <v>1</v>
      </c>
      <c r="E388" t="e">
        <f>VLOOKUP(A:A,权属信息!H:I,2,FALSE)</f>
        <v>#N/A</v>
      </c>
    </row>
    <row r="389" hidden="1" spans="1:5">
      <c r="A389" t="s">
        <v>1996</v>
      </c>
      <c r="B389" t="s">
        <v>3455</v>
      </c>
      <c r="C389" s="57" t="str">
        <f>HYPERLINK(B389)</f>
        <v>.\天星乡木瓜村户籍资料\9组\李贵映.pdf</v>
      </c>
      <c r="D389">
        <f>COUNTIF(A:A,A389)</f>
        <v>1</v>
      </c>
      <c r="E389" t="e">
        <f>VLOOKUP(A:A,权属信息!H:I,2,FALSE)</f>
        <v>#N/A</v>
      </c>
    </row>
    <row r="390" hidden="1" spans="1:5">
      <c r="A390" t="s">
        <v>3456</v>
      </c>
      <c r="B390" t="s">
        <v>3457</v>
      </c>
      <c r="C390" s="57" t="str">
        <f>HYPERLINK(B390)</f>
        <v>.\天星乡木瓜村户籍资料\9组\白良明.pdf</v>
      </c>
      <c r="D390">
        <f>COUNTIF(A:A,A390)</f>
        <v>1</v>
      </c>
      <c r="E390" t="e">
        <f>VLOOKUP(A:A,权属信息!H:I,2,FALSE)</f>
        <v>#N/A</v>
      </c>
    </row>
    <row r="391" hidden="1" spans="1:5">
      <c r="A391" t="s">
        <v>1973</v>
      </c>
      <c r="B391" t="s">
        <v>3458</v>
      </c>
      <c r="C391" s="57" t="str">
        <f>HYPERLINK(B391)</f>
        <v>.\天星乡木瓜村户籍资料\9组\马宗坤.pdf</v>
      </c>
      <c r="D391">
        <f>COUNTIF(A:A,A391)</f>
        <v>1</v>
      </c>
      <c r="E391" t="e">
        <f>VLOOKUP(A:A,权属信息!H:I,2,FALSE)</f>
        <v>#N/A</v>
      </c>
    </row>
  </sheetData>
  <autoFilter ref="A1:A391">
    <filterColumn colId="0">
      <customFilters>
        <customFilter operator="equal" val="4-19李贤云"/>
        <customFilter operator="equal" val="4-80李贤云"/>
      </customFilters>
    </filterColumn>
    <extLst/>
  </autoFilter>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20"/>
  <sheetViews>
    <sheetView workbookViewId="0">
      <selection activeCell="C28" sqref="C28"/>
    </sheetView>
  </sheetViews>
  <sheetFormatPr defaultColWidth="9" defaultRowHeight="13.5" outlineLevelCol="5"/>
  <cols>
    <col min="2" max="2" width="44.625" customWidth="1"/>
    <col min="3" max="3" width="45.625" customWidth="1"/>
    <col min="4" max="4" width="4.25" customWidth="1"/>
  </cols>
  <sheetData>
    <row r="1" spans="1:5">
      <c r="A1" t="s">
        <v>3016</v>
      </c>
      <c r="B1" t="s">
        <v>3017</v>
      </c>
      <c r="C1" t="s">
        <v>3018</v>
      </c>
      <c r="D1" t="s">
        <v>12</v>
      </c>
      <c r="E1" t="s">
        <v>3019</v>
      </c>
    </row>
    <row r="2" spans="1:6">
      <c r="A2" t="s">
        <v>2899</v>
      </c>
      <c r="B2" s="9" t="s">
        <v>3459</v>
      </c>
      <c r="C2" s="56" t="str">
        <f t="shared" ref="C2:C28" si="0">HYPERLINK(B2)</f>
        <v>.\天星乡木瓜村权属资料\天星乡木瓜村10彭合道120</v>
      </c>
      <c r="D2">
        <f>COUNTIF(A:A,A2)</f>
        <v>1</v>
      </c>
      <c r="F2" t="e">
        <f>VLOOKUP(A:A,#REF!,73,FALSE)</f>
        <v>#REF!</v>
      </c>
    </row>
    <row r="3" spans="1:6">
      <c r="A3" t="s">
        <v>3021</v>
      </c>
      <c r="B3" s="9" t="s">
        <v>3460</v>
      </c>
      <c r="C3" s="56" t="str">
        <f t="shared" si="0"/>
        <v>.\天星乡木瓜村权属资料\天星乡木瓜村10任克清100</v>
      </c>
      <c r="D3">
        <f>COUNTIF(A:A,A3)</f>
        <v>1</v>
      </c>
      <c r="F3" t="e">
        <f>VLOOKUP(A:A,#REF!,73,FALSE)</f>
        <v>#REF!</v>
      </c>
    </row>
    <row r="4" spans="1:6">
      <c r="A4" t="s">
        <v>2793</v>
      </c>
      <c r="B4" s="9" t="s">
        <v>3461</v>
      </c>
      <c r="C4" s="56" t="str">
        <f t="shared" si="0"/>
        <v>.\天星乡木瓜村权属资料\天星乡木瓜村1付秀廷120</v>
      </c>
      <c r="D4">
        <f>COUNTIF(A:A,A4)</f>
        <v>1</v>
      </c>
      <c r="F4" t="e">
        <f>VLOOKUP(A:A,#REF!,73,FALSE)</f>
        <v>#REF!</v>
      </c>
    </row>
    <row r="5" spans="1:6">
      <c r="A5" t="s">
        <v>2777</v>
      </c>
      <c r="B5" s="9" t="s">
        <v>3462</v>
      </c>
      <c r="C5" s="56" t="str">
        <f t="shared" si="0"/>
        <v>.\天星乡木瓜村权属资料\天星乡木瓜村1何国勇150</v>
      </c>
      <c r="D5">
        <f>COUNTIF(A:A,A5)</f>
        <v>1</v>
      </c>
      <c r="F5" t="e">
        <f>VLOOKUP(A:A,#REF!,73,FALSE)</f>
        <v>#REF!</v>
      </c>
    </row>
    <row r="6" spans="1:6">
      <c r="A6" t="s">
        <v>2809</v>
      </c>
      <c r="B6" s="9" t="s">
        <v>3463</v>
      </c>
      <c r="C6" s="56" t="str">
        <f t="shared" si="0"/>
        <v>.\天星乡木瓜村权属资料\天星乡木瓜村1康满昌90</v>
      </c>
      <c r="D6">
        <f>COUNTIF(A:A,A6)</f>
        <v>1</v>
      </c>
      <c r="F6" t="e">
        <f>VLOOKUP(A:A,#REF!,73,FALSE)</f>
        <v>#REF!</v>
      </c>
    </row>
    <row r="7" spans="1:6">
      <c r="A7" t="s">
        <v>2274</v>
      </c>
      <c r="B7" s="9" t="s">
        <v>3464</v>
      </c>
      <c r="C7" s="56" t="str">
        <f t="shared" si="0"/>
        <v>.\天星乡木瓜村权属资料\天星乡木瓜村2付朝国120</v>
      </c>
      <c r="D7">
        <f>COUNTIF(A:A,A7)</f>
        <v>1</v>
      </c>
      <c r="F7" t="e">
        <f>VLOOKUP(A:A,#REF!,73,FALSE)</f>
        <v>#REF!</v>
      </c>
    </row>
    <row r="8" spans="1:6">
      <c r="A8" t="s">
        <v>2289</v>
      </c>
      <c r="B8" s="9" t="s">
        <v>3465</v>
      </c>
      <c r="C8" s="56" t="str">
        <f t="shared" si="0"/>
        <v>.\天星乡木瓜村权属资料\天星乡木瓜村2付朝寿120</v>
      </c>
      <c r="D8">
        <f>COUNTIF(A:A,A8)</f>
        <v>1</v>
      </c>
      <c r="F8" t="e">
        <f>VLOOKUP(A:A,#REF!,73,FALSE)</f>
        <v>#REF!</v>
      </c>
    </row>
    <row r="9" spans="1:6">
      <c r="A9" t="s">
        <v>2180</v>
      </c>
      <c r="B9" s="9" t="s">
        <v>3466</v>
      </c>
      <c r="C9" s="56" t="str">
        <f t="shared" si="0"/>
        <v>.\天星乡木瓜村权属资料\天星乡木瓜村2付武廷120</v>
      </c>
      <c r="D9">
        <f>COUNTIF(A:A,A9)</f>
        <v>1</v>
      </c>
      <c r="F9" t="e">
        <f>VLOOKUP(A:A,#REF!,73,FALSE)</f>
        <v>#REF!</v>
      </c>
    </row>
    <row r="10" spans="1:6">
      <c r="A10" t="s">
        <v>1800</v>
      </c>
      <c r="B10" s="9" t="s">
        <v>3467</v>
      </c>
      <c r="C10" s="56" t="str">
        <f t="shared" si="0"/>
        <v>.\天星乡木瓜村权属资料\天星乡木瓜村2付勇120</v>
      </c>
      <c r="D10">
        <f>COUNTIF(A:A,A10)</f>
        <v>1</v>
      </c>
      <c r="F10" t="e">
        <f>VLOOKUP(A:A,#REF!,73,FALSE)</f>
        <v>#REF!</v>
      </c>
    </row>
    <row r="11" spans="1:6">
      <c r="A11" t="s">
        <v>1605</v>
      </c>
      <c r="B11" s="9" t="s">
        <v>3468</v>
      </c>
      <c r="C11" s="56" t="str">
        <f t="shared" si="0"/>
        <v>.\天星乡木瓜村权属资料\天星乡木瓜村3李明春100</v>
      </c>
      <c r="D11">
        <f>COUNTIF(A:A,A11)</f>
        <v>1</v>
      </c>
      <c r="F11" t="e">
        <f>VLOOKUP(A:A,#REF!,73,FALSE)</f>
        <v>#REF!</v>
      </c>
    </row>
    <row r="12" spans="1:6">
      <c r="A12" t="s">
        <v>1539</v>
      </c>
      <c r="B12" s="9" t="s">
        <v>3469</v>
      </c>
      <c r="C12" s="56" t="str">
        <f t="shared" si="0"/>
        <v>.\天星乡木瓜村权属资料\天星乡木瓜村3李明玖60</v>
      </c>
      <c r="D12">
        <f>COUNTIF(A:A,A12)</f>
        <v>1</v>
      </c>
      <c r="F12" t="e">
        <f>VLOOKUP(A:A,#REF!,73,FALSE)</f>
        <v>#REF!</v>
      </c>
    </row>
    <row r="13" spans="1:6">
      <c r="A13" t="s">
        <v>1748</v>
      </c>
      <c r="B13" s="9" t="s">
        <v>3470</v>
      </c>
      <c r="C13" s="56" t="str">
        <f t="shared" si="0"/>
        <v>.\天星乡木瓜村权属资料\天星乡木瓜村3李明早150</v>
      </c>
      <c r="D13">
        <f>COUNTIF(A:A,A13)</f>
        <v>1</v>
      </c>
      <c r="F13" t="e">
        <f>VLOOKUP(A:A,#REF!,73,FALSE)</f>
        <v>#REF!</v>
      </c>
    </row>
    <row r="14" spans="1:6">
      <c r="A14" t="s">
        <v>1785</v>
      </c>
      <c r="B14" s="9" t="s">
        <v>3471</v>
      </c>
      <c r="C14" s="56" t="str">
        <f t="shared" si="0"/>
        <v>.\天星乡木瓜村权属资料\天星乡木瓜村3李明宗150</v>
      </c>
      <c r="D14">
        <f>COUNTIF(A:A,A14)</f>
        <v>1</v>
      </c>
      <c r="F14" t="e">
        <f>VLOOKUP(A:A,#REF!,73,FALSE)</f>
        <v>#REF!</v>
      </c>
    </row>
    <row r="15" spans="1:6">
      <c r="A15" t="s">
        <v>853</v>
      </c>
      <c r="B15" s="9" t="s">
        <v>3472</v>
      </c>
      <c r="C15" s="56" t="str">
        <f t="shared" si="0"/>
        <v>.\天星乡木瓜村权属资料\天星乡木瓜村3唐显军100</v>
      </c>
      <c r="D15">
        <f>COUNTIF(A:A,A15)</f>
        <v>1</v>
      </c>
      <c r="F15" t="e">
        <f>VLOOKUP(A:A,#REF!,73,FALSE)</f>
        <v>#REF!</v>
      </c>
    </row>
    <row r="16" spans="1:6">
      <c r="A16" t="s">
        <v>1598</v>
      </c>
      <c r="B16" s="9" t="s">
        <v>3473</v>
      </c>
      <c r="C16" s="56" t="str">
        <f t="shared" si="0"/>
        <v>.\天星乡木瓜村权属资料\天星乡木瓜村3吴国兴120</v>
      </c>
      <c r="D16">
        <f>COUNTIF(A:A,A16)</f>
        <v>1</v>
      </c>
      <c r="F16" t="e">
        <f>VLOOKUP(A:A,#REF!,73,FALSE)</f>
        <v>#REF!</v>
      </c>
    </row>
    <row r="17" spans="1:6">
      <c r="A17" t="s">
        <v>1530</v>
      </c>
      <c r="B17" s="9" t="s">
        <v>3474</v>
      </c>
      <c r="C17" s="56" t="str">
        <f t="shared" si="0"/>
        <v>.\天星乡木瓜村权属资料\天星乡木瓜村3闫仕海120</v>
      </c>
      <c r="D17">
        <f>COUNTIF(A:A,A17)</f>
        <v>1</v>
      </c>
      <c r="F17" t="e">
        <f>VLOOKUP(A:A,#REF!,73,FALSE)</f>
        <v>#REF!</v>
      </c>
    </row>
    <row r="18" spans="1:6">
      <c r="A18" t="s">
        <v>1582</v>
      </c>
      <c r="B18" s="9" t="s">
        <v>3475</v>
      </c>
      <c r="C18" s="56" t="str">
        <f t="shared" si="0"/>
        <v>.\天星乡木瓜村权属资料\天星乡木瓜村4付海庭90</v>
      </c>
      <c r="D18">
        <f>COUNTIF(A:A,A18)</f>
        <v>1</v>
      </c>
      <c r="F18" t="e">
        <f>VLOOKUP(A:A,#REF!,73,FALSE)</f>
        <v>#REF!</v>
      </c>
    </row>
    <row r="19" spans="1:6">
      <c r="A19" t="s">
        <v>1462</v>
      </c>
      <c r="B19" s="9" t="s">
        <v>3476</v>
      </c>
      <c r="C19" s="56" t="str">
        <f t="shared" si="0"/>
        <v>.\天星乡木瓜村权属资料\天星乡木瓜村4付林庭120</v>
      </c>
      <c r="D19">
        <f>COUNTIF(A:A,A19)</f>
        <v>1</v>
      </c>
      <c r="F19" t="e">
        <f>VLOOKUP(A:A,#REF!,73,FALSE)</f>
        <v>#REF!</v>
      </c>
    </row>
    <row r="20" spans="1:6">
      <c r="A20" t="s">
        <v>798</v>
      </c>
      <c r="B20" t="s">
        <v>3477</v>
      </c>
      <c r="C20" s="56" t="str">
        <f t="shared" si="0"/>
        <v>.\天星乡木瓜村权属资料\天星乡木瓜村4李益照60</v>
      </c>
      <c r="D20">
        <f>COUNTIF(A:A,A20)</f>
        <v>1</v>
      </c>
      <c r="F20" t="e">
        <f>VLOOKUP(A:A,#REF!,73,FALSE)</f>
        <v>#REF!</v>
      </c>
    </row>
    <row r="21" spans="1:6">
      <c r="A21" t="s">
        <v>1438</v>
      </c>
      <c r="B21" s="9" t="s">
        <v>3478</v>
      </c>
      <c r="C21" s="56" t="str">
        <f t="shared" si="0"/>
        <v>.\天星乡木瓜村权属资料\天星乡木瓜村4青喜昌120</v>
      </c>
      <c r="D21">
        <f>COUNTIF(A:A,A21)</f>
        <v>1</v>
      </c>
      <c r="F21" t="e">
        <f>VLOOKUP(A:A,#REF!,73,FALSE)</f>
        <v>#REF!</v>
      </c>
    </row>
    <row r="22" spans="1:6">
      <c r="A22" t="s">
        <v>1315</v>
      </c>
      <c r="B22" s="9" t="s">
        <v>3479</v>
      </c>
      <c r="C22" s="56" t="str">
        <f t="shared" si="0"/>
        <v>.\天星乡木瓜村权属资料\天星乡木瓜村4王洪清120</v>
      </c>
      <c r="D22">
        <f>COUNTIF(A:A,A22)</f>
        <v>1</v>
      </c>
      <c r="F22" t="e">
        <f>VLOOKUP(A:A,#REF!,73,FALSE)</f>
        <v>#REF!</v>
      </c>
    </row>
    <row r="23" spans="1:6">
      <c r="A23" t="s">
        <v>672</v>
      </c>
      <c r="B23" s="9" t="s">
        <v>3480</v>
      </c>
      <c r="C23" s="56" t="str">
        <f t="shared" si="0"/>
        <v>.\天星乡木瓜村权属资料\天星乡木瓜村5李本贵150</v>
      </c>
      <c r="D23">
        <f>COUNTIF(A:A,A23)</f>
        <v>1</v>
      </c>
      <c r="F23" t="e">
        <f>VLOOKUP(A:A,#REF!,73,FALSE)</f>
        <v>#REF!</v>
      </c>
    </row>
    <row r="24" spans="1:6">
      <c r="A24" t="s">
        <v>894</v>
      </c>
      <c r="B24" s="9" t="s">
        <v>3481</v>
      </c>
      <c r="C24" s="56" t="str">
        <f t="shared" si="0"/>
        <v>.\天星乡木瓜村权属资料\天星乡木瓜村5李德仁120</v>
      </c>
      <c r="D24">
        <f>COUNTIF(A:A,A24)</f>
        <v>1</v>
      </c>
      <c r="F24" t="e">
        <f>VLOOKUP(A:A,#REF!,73,FALSE)</f>
        <v>#REF!</v>
      </c>
    </row>
    <row r="25" spans="1:6">
      <c r="A25" t="s">
        <v>574</v>
      </c>
      <c r="B25" s="9" t="s">
        <v>3482</v>
      </c>
      <c r="C25" s="56" t="str">
        <f t="shared" si="0"/>
        <v>.\天星乡木瓜村权属资料\天星乡木瓜村6李本学30</v>
      </c>
      <c r="D25">
        <f>COUNTIF(A:A,A25)</f>
        <v>1</v>
      </c>
      <c r="F25" t="e">
        <f>VLOOKUP(A:A,#REF!,73,FALSE)</f>
        <v>#REF!</v>
      </c>
    </row>
    <row r="26" spans="1:6">
      <c r="A26" t="s">
        <v>2343</v>
      </c>
      <c r="B26" t="s">
        <v>3483</v>
      </c>
      <c r="C26" s="56" t="str">
        <f t="shared" si="0"/>
        <v>.\天星乡木瓜村权属资料\天星乡木瓜村9李明江120</v>
      </c>
      <c r="D26">
        <f>COUNTIF(A:A,A26)</f>
        <v>1</v>
      </c>
      <c r="F26" t="e">
        <f>VLOOKUP(A:A,#REF!,73,FALSE)</f>
        <v>#REF!</v>
      </c>
    </row>
    <row r="27" spans="1:6">
      <c r="A27" t="s">
        <v>2453</v>
      </c>
      <c r="B27" s="9" t="s">
        <v>3484</v>
      </c>
      <c r="C27" s="56" t="str">
        <f t="shared" si="0"/>
        <v>.\天星乡木瓜村权属资料\天星乡木瓜村9彭满道150</v>
      </c>
      <c r="D27">
        <f>COUNTIF(A:A,A27)</f>
        <v>1</v>
      </c>
      <c r="F27" t="e">
        <f>VLOOKUP(A:A,#REF!,73,FALSE)</f>
        <v>#REF!</v>
      </c>
    </row>
    <row r="28" spans="1:6">
      <c r="A28" t="s">
        <v>2430</v>
      </c>
      <c r="B28" s="9" t="s">
        <v>3485</v>
      </c>
      <c r="C28" s="57" t="str">
        <f t="shared" si="0"/>
        <v>.\天星乡木瓜村权属资料\天星乡木瓜村9尹凯顶150</v>
      </c>
      <c r="D28">
        <f>COUNTIF(A:A,A28)</f>
        <v>1</v>
      </c>
      <c r="F28" t="e">
        <f>VLOOKUP(A:A,#REF!,73,FALSE)</f>
        <v>#REF!</v>
      </c>
    </row>
    <row r="29" spans="2:2">
      <c r="B29" s="9"/>
    </row>
    <row r="30" spans="2:2">
      <c r="B30" s="9"/>
    </row>
    <row r="31" spans="2:2">
      <c r="B31" s="9"/>
    </row>
    <row r="32" spans="2:2">
      <c r="B32" s="9"/>
    </row>
    <row r="33" spans="2:2">
      <c r="B33" s="9"/>
    </row>
    <row r="34" spans="2:2">
      <c r="B34" s="9"/>
    </row>
    <row r="35" spans="2:2">
      <c r="B35" s="9"/>
    </row>
    <row r="36" spans="2:2">
      <c r="B36" s="9"/>
    </row>
    <row r="37" spans="2:2">
      <c r="B37" s="9"/>
    </row>
    <row r="38" spans="2:2">
      <c r="B38" s="9"/>
    </row>
    <row r="39" spans="2:2">
      <c r="B39" s="9"/>
    </row>
    <row r="40" spans="2:2">
      <c r="B40" s="9"/>
    </row>
    <row r="41" spans="2:2">
      <c r="B41" s="9"/>
    </row>
    <row r="42" spans="2:2">
      <c r="B42" s="9"/>
    </row>
    <row r="43" spans="2:2">
      <c r="B43" s="9"/>
    </row>
    <row r="44" spans="2:2">
      <c r="B44" s="9"/>
    </row>
    <row r="45" spans="2:2">
      <c r="B45" s="9"/>
    </row>
    <row r="46" spans="2:2">
      <c r="B46" s="9"/>
    </row>
    <row r="47" spans="2:2">
      <c r="B47" s="9"/>
    </row>
    <row r="48" spans="2:2">
      <c r="B48" s="9"/>
    </row>
    <row r="49" spans="2:2">
      <c r="B49" s="9"/>
    </row>
    <row r="50" spans="2:2">
      <c r="B50" s="9"/>
    </row>
    <row r="51" spans="2:2">
      <c r="B51" s="9"/>
    </row>
    <row r="52" spans="2:2">
      <c r="B52" s="9"/>
    </row>
    <row r="53" spans="2:2">
      <c r="B53" s="9"/>
    </row>
    <row r="54" spans="2:2">
      <c r="B54" s="9"/>
    </row>
    <row r="55" spans="2:2">
      <c r="B55" s="9"/>
    </row>
    <row r="56" spans="2:2">
      <c r="B56" s="9"/>
    </row>
    <row r="57" spans="2:2">
      <c r="B57" s="9"/>
    </row>
    <row r="58" spans="2:2">
      <c r="B58" s="9"/>
    </row>
    <row r="59" spans="2:2">
      <c r="B59" s="9"/>
    </row>
    <row r="60" spans="2:2">
      <c r="B60" s="9"/>
    </row>
    <row r="61" spans="2:2">
      <c r="B61" s="9"/>
    </row>
    <row r="62" spans="2:2">
      <c r="B62" s="9"/>
    </row>
    <row r="63" spans="2:2">
      <c r="B63" s="9"/>
    </row>
    <row r="64" spans="2:2">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row r="201" spans="2:2">
      <c r="B201" s="9"/>
    </row>
    <row r="202" spans="2:2">
      <c r="B202" s="9"/>
    </row>
    <row r="203" spans="2:2">
      <c r="B203" s="9"/>
    </row>
    <row r="204" spans="2:2">
      <c r="B204" s="9"/>
    </row>
    <row r="205" spans="2:2">
      <c r="B205" s="9"/>
    </row>
    <row r="206" spans="2:2">
      <c r="B206" s="9"/>
    </row>
    <row r="207" spans="2:2">
      <c r="B207" s="9"/>
    </row>
    <row r="208" spans="2:2">
      <c r="B208" s="9"/>
    </row>
    <row r="209" spans="2:2">
      <c r="B209" s="9"/>
    </row>
    <row r="210" spans="2:2">
      <c r="B210" s="9"/>
    </row>
    <row r="211" spans="2:2">
      <c r="B211" s="9"/>
    </row>
    <row r="212" spans="2:2">
      <c r="B212" s="9"/>
    </row>
    <row r="213" spans="2:2">
      <c r="B213" s="9"/>
    </row>
    <row r="214" spans="2:2">
      <c r="B214" s="9"/>
    </row>
    <row r="215" spans="2:2">
      <c r="B215" s="9"/>
    </row>
    <row r="216" spans="2:2">
      <c r="B216" s="9"/>
    </row>
    <row r="217" spans="2:2">
      <c r="B217" s="9"/>
    </row>
    <row r="218" spans="2:2">
      <c r="B218" s="9"/>
    </row>
    <row r="219" spans="2:2">
      <c r="B219" s="9"/>
    </row>
    <row r="220" spans="2:2">
      <c r="B220" s="9"/>
    </row>
    <row r="221" spans="2:2">
      <c r="B221" s="9"/>
    </row>
    <row r="222" spans="2:2">
      <c r="B222" s="9"/>
    </row>
    <row r="223" spans="2:2">
      <c r="B223" s="9"/>
    </row>
    <row r="224" spans="2:2">
      <c r="B224" s="9"/>
    </row>
    <row r="225" spans="2:2">
      <c r="B225" s="9"/>
    </row>
    <row r="226" spans="2:2">
      <c r="B226" s="9"/>
    </row>
    <row r="227" spans="2:2">
      <c r="B227" s="9"/>
    </row>
    <row r="228" spans="2:2">
      <c r="B228" s="9"/>
    </row>
    <row r="229" spans="2:2">
      <c r="B229" s="9"/>
    </row>
    <row r="230" spans="2:2">
      <c r="B230" s="9"/>
    </row>
    <row r="231" spans="2:2">
      <c r="B231" s="9"/>
    </row>
    <row r="232" spans="2:2">
      <c r="B232" s="9"/>
    </row>
    <row r="233" spans="2:2">
      <c r="B233" s="9"/>
    </row>
    <row r="234" spans="2:2">
      <c r="B234" s="9"/>
    </row>
    <row r="235" spans="2:2">
      <c r="B235" s="9"/>
    </row>
    <row r="236" spans="2:2">
      <c r="B236" s="9"/>
    </row>
    <row r="237" spans="2:2">
      <c r="B237" s="9"/>
    </row>
    <row r="238" spans="2:2">
      <c r="B238" s="9"/>
    </row>
    <row r="239" spans="2:2">
      <c r="B239" s="9"/>
    </row>
    <row r="240" spans="2:2">
      <c r="B240" s="9"/>
    </row>
    <row r="241" spans="2:2">
      <c r="B241" s="9"/>
    </row>
    <row r="242" spans="2:2">
      <c r="B242" s="9"/>
    </row>
    <row r="243" spans="2:2">
      <c r="B243" s="9"/>
    </row>
    <row r="244" spans="2:2">
      <c r="B244" s="9"/>
    </row>
    <row r="245" spans="2:2">
      <c r="B245" s="9"/>
    </row>
    <row r="246" spans="2:2">
      <c r="B246" s="9"/>
    </row>
    <row r="247" spans="2:2">
      <c r="B247" s="9"/>
    </row>
    <row r="248" spans="2:2">
      <c r="B248" s="9"/>
    </row>
    <row r="249" spans="2:2">
      <c r="B249" s="9"/>
    </row>
    <row r="250" spans="2:2">
      <c r="B250" s="9"/>
    </row>
    <row r="251" spans="2:2">
      <c r="B251" s="9"/>
    </row>
    <row r="252" spans="2:2">
      <c r="B252" s="9"/>
    </row>
    <row r="253" spans="2:2">
      <c r="B253" s="9"/>
    </row>
    <row r="254" spans="2:2">
      <c r="B254" s="9"/>
    </row>
    <row r="255" spans="2:2">
      <c r="B255" s="9"/>
    </row>
    <row r="256" spans="2:2">
      <c r="B256" s="9"/>
    </row>
    <row r="257" spans="2:2">
      <c r="B257" s="9"/>
    </row>
    <row r="258" spans="2:2">
      <c r="B258" s="9"/>
    </row>
    <row r="259" spans="2:2">
      <c r="B259" s="9"/>
    </row>
    <row r="260" spans="2:2">
      <c r="B260" s="9"/>
    </row>
    <row r="261" spans="2:2">
      <c r="B261" s="9"/>
    </row>
    <row r="262" spans="2:2">
      <c r="B262" s="9"/>
    </row>
    <row r="263" spans="2:2">
      <c r="B263" s="9"/>
    </row>
    <row r="264" spans="2:2">
      <c r="B264" s="9"/>
    </row>
    <row r="265" spans="2:2">
      <c r="B265" s="9"/>
    </row>
    <row r="266" spans="2:2">
      <c r="B266" s="9"/>
    </row>
    <row r="267" spans="2:2">
      <c r="B267" s="9"/>
    </row>
    <row r="268" spans="2:2">
      <c r="B268" s="9"/>
    </row>
    <row r="269" spans="2:2">
      <c r="B269" s="9"/>
    </row>
    <row r="270" spans="2:2">
      <c r="B270" s="9"/>
    </row>
    <row r="271" spans="2:2">
      <c r="B271" s="9"/>
    </row>
    <row r="272" spans="2:2">
      <c r="B272" s="9"/>
    </row>
    <row r="273" spans="2:2">
      <c r="B273" s="9"/>
    </row>
    <row r="274" spans="2:2">
      <c r="B274" s="9"/>
    </row>
    <row r="275" spans="2:2">
      <c r="B275" s="9"/>
    </row>
    <row r="276" spans="2:2">
      <c r="B276" s="9"/>
    </row>
    <row r="277" spans="2:2">
      <c r="B277" s="9"/>
    </row>
    <row r="278" spans="2:2">
      <c r="B278" s="9"/>
    </row>
    <row r="279" spans="2:2">
      <c r="B279" s="9"/>
    </row>
    <row r="280" spans="2:2">
      <c r="B280" s="9"/>
    </row>
    <row r="281" spans="2:2">
      <c r="B281" s="9"/>
    </row>
    <row r="282" spans="2:2">
      <c r="B282" s="9"/>
    </row>
    <row r="283" spans="2:2">
      <c r="B283" s="9"/>
    </row>
    <row r="284" spans="2:2">
      <c r="B284" s="9"/>
    </row>
    <row r="285" spans="2:2">
      <c r="B285" s="9"/>
    </row>
    <row r="286" spans="2:2">
      <c r="B286" s="9"/>
    </row>
    <row r="287" spans="2:2">
      <c r="B287" s="9"/>
    </row>
    <row r="288" spans="2:2">
      <c r="B288" s="9"/>
    </row>
    <row r="289" spans="2:2">
      <c r="B289" s="9"/>
    </row>
    <row r="290" spans="2:2">
      <c r="B290" s="9"/>
    </row>
    <row r="291" spans="2:2">
      <c r="B291" s="9"/>
    </row>
    <row r="292" spans="2:2">
      <c r="B292" s="9"/>
    </row>
    <row r="293" spans="2:2">
      <c r="B293" s="9"/>
    </row>
    <row r="294" spans="2:2">
      <c r="B294" s="9"/>
    </row>
    <row r="295" spans="2:2">
      <c r="B295" s="9"/>
    </row>
    <row r="296" spans="2:2">
      <c r="B296" s="9"/>
    </row>
    <row r="297" spans="2:2">
      <c r="B297" s="9"/>
    </row>
    <row r="298" spans="2:2">
      <c r="B298" s="9"/>
    </row>
    <row r="299" spans="2:2">
      <c r="B299" s="9"/>
    </row>
    <row r="300" spans="2:2">
      <c r="B300" s="9"/>
    </row>
    <row r="301" spans="2:2">
      <c r="B301" s="9"/>
    </row>
    <row r="302" spans="2:2">
      <c r="B302" s="9"/>
    </row>
    <row r="303" spans="2:2">
      <c r="B303" s="9"/>
    </row>
    <row r="304" spans="2:2">
      <c r="B304" s="9"/>
    </row>
    <row r="305" spans="2:2">
      <c r="B305" s="9"/>
    </row>
    <row r="306" spans="2:2">
      <c r="B306" s="9"/>
    </row>
    <row r="307" spans="2:2">
      <c r="B307" s="9"/>
    </row>
    <row r="308" spans="2:2">
      <c r="B308" s="9"/>
    </row>
    <row r="309" spans="2:2">
      <c r="B309" s="9"/>
    </row>
    <row r="310" spans="2:2">
      <c r="B310" s="9"/>
    </row>
    <row r="311" spans="2:2">
      <c r="B311" s="9"/>
    </row>
    <row r="312" spans="2:2">
      <c r="B312" s="9"/>
    </row>
    <row r="313" spans="2:2">
      <c r="B313" s="9"/>
    </row>
    <row r="314" spans="2:2">
      <c r="B314" s="9"/>
    </row>
    <row r="315" spans="2:2">
      <c r="B315" s="9"/>
    </row>
    <row r="316" spans="2:2">
      <c r="B316" s="9"/>
    </row>
    <row r="317" spans="2:2">
      <c r="B317" s="9"/>
    </row>
    <row r="318" spans="2:2">
      <c r="B318" s="9"/>
    </row>
    <row r="319" spans="2:2">
      <c r="B319" s="9"/>
    </row>
    <row r="320" spans="2:2">
      <c r="B320" s="9"/>
    </row>
    <row r="321" spans="2:2">
      <c r="B321" s="9"/>
    </row>
    <row r="322" spans="2:2">
      <c r="B322" s="9"/>
    </row>
    <row r="323" spans="2:2">
      <c r="B323" s="9"/>
    </row>
    <row r="324" spans="2:2">
      <c r="B324" s="9"/>
    </row>
    <row r="325" spans="2:2">
      <c r="B325" s="9"/>
    </row>
    <row r="326" spans="2:2">
      <c r="B326" s="9"/>
    </row>
    <row r="327" spans="2:2">
      <c r="B327" s="9"/>
    </row>
    <row r="328" spans="2:2">
      <c r="B328" s="9"/>
    </row>
    <row r="329" spans="2:2">
      <c r="B329" s="9"/>
    </row>
    <row r="330" spans="2:2">
      <c r="B330" s="9"/>
    </row>
    <row r="331" spans="2:2">
      <c r="B331" s="9"/>
    </row>
    <row r="332" spans="2:2">
      <c r="B332" s="9"/>
    </row>
    <row r="333" spans="2:2">
      <c r="B333" s="9"/>
    </row>
    <row r="334" spans="2:2">
      <c r="B334" s="9"/>
    </row>
    <row r="335" spans="2:2">
      <c r="B335" s="9"/>
    </row>
    <row r="336" spans="2:2">
      <c r="B336" s="9"/>
    </row>
    <row r="337" spans="2:2">
      <c r="B337" s="9"/>
    </row>
    <row r="338" spans="2:2">
      <c r="B338" s="9"/>
    </row>
    <row r="339" spans="2:2">
      <c r="B339" s="9"/>
    </row>
    <row r="340" spans="2:2">
      <c r="B340" s="9"/>
    </row>
    <row r="341" spans="2:2">
      <c r="B341" s="9"/>
    </row>
    <row r="342" spans="2:2">
      <c r="B342" s="9"/>
    </row>
    <row r="343" spans="2:2">
      <c r="B343" s="9"/>
    </row>
    <row r="344" spans="2:2">
      <c r="B344" s="9"/>
    </row>
    <row r="345" spans="2:2">
      <c r="B345" s="9"/>
    </row>
    <row r="346" spans="2:2">
      <c r="B346" s="9"/>
    </row>
    <row r="347" spans="2:2">
      <c r="B347" s="9"/>
    </row>
    <row r="348" spans="2:2">
      <c r="B348" s="9"/>
    </row>
    <row r="349" spans="2:2">
      <c r="B349" s="9"/>
    </row>
    <row r="350" spans="2:2">
      <c r="B350" s="9"/>
    </row>
    <row r="351" spans="2:2">
      <c r="B351" s="9"/>
    </row>
    <row r="352" spans="2:2">
      <c r="B352" s="9"/>
    </row>
    <row r="353" spans="2:2">
      <c r="B353" s="9"/>
    </row>
    <row r="354" spans="2:2">
      <c r="B354" s="9"/>
    </row>
    <row r="355" spans="2:2">
      <c r="B355" s="9"/>
    </row>
    <row r="356" spans="2:2">
      <c r="B356" s="9"/>
    </row>
    <row r="357" spans="2:2">
      <c r="B357" s="9"/>
    </row>
    <row r="358" spans="2:2">
      <c r="B358" s="9"/>
    </row>
    <row r="359" spans="2:2">
      <c r="B359" s="9"/>
    </row>
    <row r="360" spans="2:2">
      <c r="B360" s="9"/>
    </row>
    <row r="361" spans="2:2">
      <c r="B361" s="9"/>
    </row>
    <row r="362" spans="2:2">
      <c r="B362" s="9"/>
    </row>
    <row r="363" spans="2:2">
      <c r="B363" s="9"/>
    </row>
    <row r="364" spans="2:2">
      <c r="B364" s="9"/>
    </row>
    <row r="365" spans="2:2">
      <c r="B365" s="9"/>
    </row>
    <row r="366" spans="2:2">
      <c r="B366" s="9"/>
    </row>
    <row r="367" spans="2:2">
      <c r="B367" s="9"/>
    </row>
    <row r="368" spans="2:2">
      <c r="B368" s="9"/>
    </row>
    <row r="369" spans="2:2">
      <c r="B369" s="9"/>
    </row>
    <row r="370" spans="2:2">
      <c r="B370" s="9"/>
    </row>
    <row r="371" spans="2:2">
      <c r="B371" s="9"/>
    </row>
    <row r="372" spans="2:2">
      <c r="B372" s="9"/>
    </row>
    <row r="373" spans="2:2">
      <c r="B373" s="9"/>
    </row>
    <row r="374" spans="2:2">
      <c r="B374" s="9"/>
    </row>
    <row r="375" spans="2:2">
      <c r="B375" s="9"/>
    </row>
    <row r="376" spans="2:2">
      <c r="B376" s="9"/>
    </row>
    <row r="377" spans="2:2">
      <c r="B377" s="9"/>
    </row>
    <row r="378" spans="2:2">
      <c r="B378" s="9"/>
    </row>
    <row r="379" spans="2:2">
      <c r="B379" s="9"/>
    </row>
    <row r="380" spans="2:2">
      <c r="B380" s="9"/>
    </row>
    <row r="381" spans="2:2">
      <c r="B381" s="9"/>
    </row>
    <row r="382" spans="2:2">
      <c r="B382" s="9"/>
    </row>
    <row r="383" spans="2:2">
      <c r="B383" s="9"/>
    </row>
    <row r="384" spans="2:2">
      <c r="B384" s="9"/>
    </row>
    <row r="385" spans="2:2">
      <c r="B385" s="9"/>
    </row>
    <row r="386" spans="2:2">
      <c r="B386" s="9"/>
    </row>
    <row r="387" spans="2:2">
      <c r="B387" s="9"/>
    </row>
    <row r="388" spans="2:2">
      <c r="B388" s="9"/>
    </row>
    <row r="389" spans="2:2">
      <c r="B389" s="9"/>
    </row>
    <row r="390" spans="2:2">
      <c r="B390" s="9"/>
    </row>
    <row r="391" spans="2:2">
      <c r="B391" s="9"/>
    </row>
    <row r="392" spans="2:2">
      <c r="B392" s="9"/>
    </row>
    <row r="393" spans="2:2">
      <c r="B393" s="9"/>
    </row>
    <row r="394" spans="2:2">
      <c r="B394" s="9"/>
    </row>
    <row r="395" spans="2:2">
      <c r="B395" s="9"/>
    </row>
    <row r="396" spans="2:2">
      <c r="B396" s="9"/>
    </row>
    <row r="397" spans="2:2">
      <c r="B397" s="9"/>
    </row>
    <row r="398" spans="2:2">
      <c r="B398" s="9"/>
    </row>
    <row r="399" spans="2:2">
      <c r="B399" s="9"/>
    </row>
    <row r="400" spans="2:2">
      <c r="B400" s="9"/>
    </row>
    <row r="401" spans="2:2">
      <c r="B401" s="9"/>
    </row>
    <row r="402" spans="2:2">
      <c r="B402" s="9"/>
    </row>
    <row r="403" spans="2:2">
      <c r="B403" s="9"/>
    </row>
    <row r="404" spans="2:2">
      <c r="B404" s="9"/>
    </row>
    <row r="405" spans="2:2">
      <c r="B405" s="9"/>
    </row>
    <row r="406" spans="2:2">
      <c r="B406" s="9"/>
    </row>
    <row r="407" spans="2:2">
      <c r="B407" s="9"/>
    </row>
    <row r="408" spans="2:2">
      <c r="B408" s="9"/>
    </row>
    <row r="409" spans="2:2">
      <c r="B409" s="9"/>
    </row>
    <row r="410" spans="2:2">
      <c r="B410" s="9"/>
    </row>
    <row r="411" spans="2:2">
      <c r="B411" s="9"/>
    </row>
    <row r="412" spans="2:2">
      <c r="B412" s="9"/>
    </row>
    <row r="413" spans="2:2">
      <c r="B413" s="9"/>
    </row>
    <row r="414" spans="2:2">
      <c r="B414" s="9"/>
    </row>
    <row r="415" spans="2:2">
      <c r="B415" s="9"/>
    </row>
    <row r="416" spans="2:2">
      <c r="B416" s="9"/>
    </row>
    <row r="417" spans="2:2">
      <c r="B417" s="9"/>
    </row>
    <row r="418" spans="2:2">
      <c r="B418" s="9"/>
    </row>
    <row r="419" spans="2:2">
      <c r="B419" s="9"/>
    </row>
    <row r="420" spans="2:2">
      <c r="B420" s="9"/>
    </row>
    <row r="421" spans="2:2">
      <c r="B421" s="9"/>
    </row>
    <row r="422" spans="2:2">
      <c r="B422" s="9"/>
    </row>
    <row r="423" spans="2:2">
      <c r="B423" s="9"/>
    </row>
    <row r="424" spans="2:2">
      <c r="B424" s="9"/>
    </row>
    <row r="425" spans="2:2">
      <c r="B425" s="9"/>
    </row>
    <row r="426" spans="2:2">
      <c r="B426" s="9"/>
    </row>
    <row r="427" spans="2:2">
      <c r="B427" s="9"/>
    </row>
    <row r="428" spans="2:2">
      <c r="B428" s="9"/>
    </row>
    <row r="429" spans="2:2">
      <c r="B429" s="9"/>
    </row>
    <row r="430" spans="2:2">
      <c r="B430" s="9"/>
    </row>
    <row r="431" spans="2:2">
      <c r="B431" s="9"/>
    </row>
    <row r="432" spans="2:2">
      <c r="B432" s="9"/>
    </row>
    <row r="433" spans="2:2">
      <c r="B433" s="9"/>
    </row>
    <row r="434" spans="2:2">
      <c r="B434" s="9"/>
    </row>
    <row r="435" spans="2:2">
      <c r="B435" s="9"/>
    </row>
    <row r="436" spans="2:2">
      <c r="B436" s="9"/>
    </row>
    <row r="437" spans="2:2">
      <c r="B437" s="9"/>
    </row>
    <row r="438" spans="2:2">
      <c r="B438" s="9"/>
    </row>
    <row r="439" spans="2:2">
      <c r="B439" s="9"/>
    </row>
    <row r="440" spans="2:2">
      <c r="B440" s="9"/>
    </row>
    <row r="441" spans="2:2">
      <c r="B441" s="9"/>
    </row>
    <row r="442" spans="2:2">
      <c r="B442" s="9"/>
    </row>
    <row r="443" spans="2:2">
      <c r="B443" s="9"/>
    </row>
    <row r="444" spans="2:2">
      <c r="B444" s="9"/>
    </row>
    <row r="445" spans="2:2">
      <c r="B445" s="9"/>
    </row>
    <row r="446" spans="2:2">
      <c r="B446" s="9"/>
    </row>
    <row r="447" spans="2:2">
      <c r="B447" s="9"/>
    </row>
    <row r="448" spans="2:2">
      <c r="B448" s="9"/>
    </row>
    <row r="449" spans="2:2">
      <c r="B449" s="9"/>
    </row>
    <row r="450" spans="2:2">
      <c r="B450" s="9"/>
    </row>
    <row r="451" spans="2:2">
      <c r="B451" s="9"/>
    </row>
    <row r="452" spans="2:2">
      <c r="B452" s="9"/>
    </row>
    <row r="453" spans="2:2">
      <c r="B453" s="9"/>
    </row>
    <row r="454" spans="2:2">
      <c r="B454" s="9"/>
    </row>
    <row r="455" spans="2:2">
      <c r="B455" s="9"/>
    </row>
    <row r="456" spans="2:2">
      <c r="B456" s="9"/>
    </row>
    <row r="457" spans="2:2">
      <c r="B457" s="9"/>
    </row>
    <row r="458" spans="2:2">
      <c r="B458" s="9"/>
    </row>
    <row r="459" spans="2:2">
      <c r="B459" s="9"/>
    </row>
    <row r="460" spans="2:2">
      <c r="B460" s="9"/>
    </row>
    <row r="461" spans="2:2">
      <c r="B461" s="9"/>
    </row>
    <row r="462" spans="2:2">
      <c r="B462" s="9"/>
    </row>
    <row r="463" spans="2:2">
      <c r="B463" s="9"/>
    </row>
    <row r="464" spans="2:2">
      <c r="B464" s="9"/>
    </row>
    <row r="465" spans="2:2">
      <c r="B465" s="9"/>
    </row>
    <row r="466" spans="2:2">
      <c r="B466" s="9"/>
    </row>
    <row r="467" spans="2:2">
      <c r="B467" s="9"/>
    </row>
    <row r="468" spans="2:2">
      <c r="B468" s="9"/>
    </row>
    <row r="469" spans="2:2">
      <c r="B469" s="9"/>
    </row>
    <row r="470" spans="2:2">
      <c r="B470" s="9"/>
    </row>
    <row r="471" spans="2:2">
      <c r="B471" s="9"/>
    </row>
    <row r="472" spans="2:2">
      <c r="B472" s="9"/>
    </row>
    <row r="473" spans="2:2">
      <c r="B473" s="9"/>
    </row>
    <row r="474" spans="2:2">
      <c r="B474" s="9"/>
    </row>
    <row r="475" spans="2:2">
      <c r="B475" s="9"/>
    </row>
    <row r="476" spans="2:2">
      <c r="B476" s="9"/>
    </row>
    <row r="477" spans="2:2">
      <c r="B477" s="9"/>
    </row>
    <row r="478" spans="2:2">
      <c r="B478" s="9"/>
    </row>
    <row r="479" spans="2:2">
      <c r="B479" s="9"/>
    </row>
    <row r="480" spans="2:2">
      <c r="B480" s="9"/>
    </row>
    <row r="481" spans="2:2">
      <c r="B481" s="9"/>
    </row>
    <row r="482" spans="2:2">
      <c r="B482" s="9"/>
    </row>
    <row r="483" spans="2:2">
      <c r="B483" s="9"/>
    </row>
    <row r="484" spans="2:2">
      <c r="B484" s="9"/>
    </row>
    <row r="485" spans="2:2">
      <c r="B485" s="9"/>
    </row>
    <row r="486" spans="2:2">
      <c r="B486" s="9"/>
    </row>
    <row r="487" spans="2:2">
      <c r="B487" s="9"/>
    </row>
    <row r="488" spans="2:2">
      <c r="B488" s="9"/>
    </row>
    <row r="489" spans="2:2">
      <c r="B489" s="9"/>
    </row>
    <row r="490" spans="2:2">
      <c r="B490" s="9"/>
    </row>
    <row r="491" spans="2:2">
      <c r="B491" s="9"/>
    </row>
    <row r="492" spans="2:2">
      <c r="B492" s="9"/>
    </row>
    <row r="493" spans="2:2">
      <c r="B493" s="9"/>
    </row>
    <row r="494" spans="2:2">
      <c r="B494" s="9"/>
    </row>
    <row r="495" spans="2:2">
      <c r="B495" s="9"/>
    </row>
    <row r="496" spans="2:2">
      <c r="B496" s="9"/>
    </row>
    <row r="497" spans="2:2">
      <c r="B497" s="9"/>
    </row>
    <row r="498" spans="2:2">
      <c r="B498" s="9"/>
    </row>
    <row r="499" spans="2:2">
      <c r="B499" s="9"/>
    </row>
    <row r="500" spans="2:2">
      <c r="B500" s="9"/>
    </row>
    <row r="501" spans="2:2">
      <c r="B501" s="9"/>
    </row>
    <row r="502" spans="2:2">
      <c r="B502" s="9"/>
    </row>
    <row r="503" spans="2:2">
      <c r="B503" s="9"/>
    </row>
    <row r="504" spans="2:2">
      <c r="B504" s="9"/>
    </row>
    <row r="505" spans="2:2">
      <c r="B505" s="9"/>
    </row>
    <row r="506" spans="2:2">
      <c r="B506" s="9"/>
    </row>
    <row r="507" spans="2:2">
      <c r="B507" s="9"/>
    </row>
    <row r="508" spans="2:2">
      <c r="B508" s="9"/>
    </row>
    <row r="509" spans="2:2">
      <c r="B509" s="9"/>
    </row>
    <row r="510" spans="2:2">
      <c r="B510" s="9"/>
    </row>
    <row r="511" spans="2:2">
      <c r="B511" s="9"/>
    </row>
    <row r="512" spans="2:2">
      <c r="B512" s="9"/>
    </row>
    <row r="513" spans="2:2">
      <c r="B513" s="9"/>
    </row>
    <row r="514" spans="2:2">
      <c r="B514" s="9"/>
    </row>
    <row r="515" spans="2:2">
      <c r="B515" s="9"/>
    </row>
    <row r="516" spans="2:2">
      <c r="B516" s="9"/>
    </row>
    <row r="517" spans="2:2">
      <c r="B517" s="9"/>
    </row>
    <row r="518" spans="2:2">
      <c r="B518" s="9"/>
    </row>
    <row r="519" spans="2:2">
      <c r="B519" s="9"/>
    </row>
    <row r="520" spans="2:2">
      <c r="B520" s="9"/>
    </row>
    <row r="521" spans="2:2">
      <c r="B521" s="9"/>
    </row>
    <row r="522" spans="2:2">
      <c r="B522" s="9"/>
    </row>
    <row r="523" spans="2:2">
      <c r="B523" s="9"/>
    </row>
    <row r="524" spans="2:2">
      <c r="B524" s="9"/>
    </row>
    <row r="525" spans="2:2">
      <c r="B525" s="9"/>
    </row>
    <row r="526" spans="2:2">
      <c r="B526" s="9"/>
    </row>
    <row r="527" spans="2:2">
      <c r="B527" s="9"/>
    </row>
    <row r="528" spans="2:2">
      <c r="B528" s="9"/>
    </row>
    <row r="529" spans="2:2">
      <c r="B529" s="9"/>
    </row>
    <row r="530" spans="2:2">
      <c r="B530" s="9"/>
    </row>
    <row r="531" spans="2:2">
      <c r="B531" s="9"/>
    </row>
    <row r="532" spans="2:2">
      <c r="B532" s="9"/>
    </row>
    <row r="533" spans="2:2">
      <c r="B533" s="9"/>
    </row>
    <row r="534" spans="2:2">
      <c r="B534" s="9"/>
    </row>
    <row r="535" spans="2:2">
      <c r="B535" s="9"/>
    </row>
    <row r="536" spans="2:2">
      <c r="B536" s="9"/>
    </row>
    <row r="537" spans="2:2">
      <c r="B537" s="9"/>
    </row>
    <row r="538" spans="2:2">
      <c r="B538" s="9"/>
    </row>
    <row r="539" spans="2:2">
      <c r="B539" s="9"/>
    </row>
    <row r="540" spans="2:2">
      <c r="B540" s="9"/>
    </row>
    <row r="541" spans="2:2">
      <c r="B541" s="9"/>
    </row>
    <row r="542" spans="2:2">
      <c r="B542" s="9"/>
    </row>
    <row r="543" spans="2:2">
      <c r="B543" s="9"/>
    </row>
    <row r="544" spans="2:2">
      <c r="B544" s="9"/>
    </row>
    <row r="545" spans="2:2">
      <c r="B545" s="9"/>
    </row>
    <row r="546" spans="2:2">
      <c r="B546" s="9"/>
    </row>
    <row r="547" spans="2:2">
      <c r="B547" s="9"/>
    </row>
    <row r="548" spans="2:2">
      <c r="B548" s="9"/>
    </row>
    <row r="549" spans="2:2">
      <c r="B549" s="9"/>
    </row>
    <row r="550" spans="2:2">
      <c r="B550" s="9"/>
    </row>
    <row r="551" spans="2:2">
      <c r="B551" s="9"/>
    </row>
    <row r="552" spans="2:2">
      <c r="B552" s="9"/>
    </row>
    <row r="553" spans="2:2">
      <c r="B553" s="9"/>
    </row>
    <row r="554" spans="2:2">
      <c r="B554" s="9"/>
    </row>
    <row r="555" spans="2:2">
      <c r="B555" s="9"/>
    </row>
    <row r="556" spans="2:2">
      <c r="B556" s="9"/>
    </row>
    <row r="557" spans="2:2">
      <c r="B557" s="9"/>
    </row>
    <row r="558" spans="2:2">
      <c r="B558" s="9"/>
    </row>
    <row r="559" spans="2:2">
      <c r="B559" s="9"/>
    </row>
    <row r="560" spans="2:2">
      <c r="B560" s="9"/>
    </row>
    <row r="561" spans="2:2">
      <c r="B561" s="9"/>
    </row>
    <row r="562" spans="2:2">
      <c r="B562" s="9"/>
    </row>
    <row r="563" spans="2:2">
      <c r="B563" s="9"/>
    </row>
    <row r="564" spans="2:2">
      <c r="B564" s="9"/>
    </row>
    <row r="565" spans="2:2">
      <c r="B565" s="9"/>
    </row>
    <row r="566" spans="2:2">
      <c r="B566" s="9"/>
    </row>
    <row r="567" spans="2:2">
      <c r="B567" s="9"/>
    </row>
    <row r="568" spans="2:2">
      <c r="B568" s="9"/>
    </row>
    <row r="569" spans="2:2">
      <c r="B569" s="9"/>
    </row>
    <row r="570" spans="2:2">
      <c r="B570" s="9"/>
    </row>
    <row r="571" spans="2:2">
      <c r="B571" s="9"/>
    </row>
    <row r="572" spans="2:2">
      <c r="B572" s="9"/>
    </row>
    <row r="573" spans="2:2">
      <c r="B573" s="9"/>
    </row>
    <row r="574" spans="2:2">
      <c r="B574" s="9"/>
    </row>
    <row r="575" spans="2:2">
      <c r="B575" s="9"/>
    </row>
    <row r="576" spans="2:2">
      <c r="B576" s="9"/>
    </row>
    <row r="577" spans="2:2">
      <c r="B577" s="9"/>
    </row>
    <row r="578" spans="2:2">
      <c r="B578" s="9"/>
    </row>
    <row r="579" spans="2:2">
      <c r="B579" s="9"/>
    </row>
    <row r="580" spans="2:2">
      <c r="B580" s="9"/>
    </row>
    <row r="581" spans="2:2">
      <c r="B581" s="9"/>
    </row>
    <row r="582" spans="2:2">
      <c r="B582" s="9"/>
    </row>
    <row r="583" spans="2:2">
      <c r="B583" s="9"/>
    </row>
    <row r="584" spans="2:2">
      <c r="B584" s="9"/>
    </row>
    <row r="585" spans="2:2">
      <c r="B585" s="9"/>
    </row>
    <row r="586" spans="2:2">
      <c r="B586" s="9"/>
    </row>
    <row r="587" spans="2:2">
      <c r="B587" s="9"/>
    </row>
    <row r="588" spans="2:2">
      <c r="B588" s="9"/>
    </row>
    <row r="589" spans="2:2">
      <c r="B589" s="9"/>
    </row>
    <row r="590" spans="2:2">
      <c r="B590" s="9"/>
    </row>
    <row r="591" spans="2:2">
      <c r="B591" s="9"/>
    </row>
    <row r="592" spans="2:2">
      <c r="B592" s="9"/>
    </row>
    <row r="593" spans="2:2">
      <c r="B593" s="9"/>
    </row>
    <row r="594" spans="2:2">
      <c r="B594" s="9"/>
    </row>
    <row r="595" spans="2:2">
      <c r="B595" s="9"/>
    </row>
    <row r="596" spans="2:2">
      <c r="B596" s="9"/>
    </row>
    <row r="597" spans="2:2">
      <c r="B597" s="9"/>
    </row>
    <row r="598" spans="2:2">
      <c r="B598" s="9"/>
    </row>
    <row r="599" spans="2:2">
      <c r="B599" s="9"/>
    </row>
    <row r="600" spans="2:2">
      <c r="B600" s="9"/>
    </row>
    <row r="601" spans="2:2">
      <c r="B601" s="9"/>
    </row>
    <row r="602" spans="2:2">
      <c r="B602" s="9"/>
    </row>
    <row r="603" spans="2:2">
      <c r="B603" s="9"/>
    </row>
    <row r="604" spans="2:2">
      <c r="B604" s="9"/>
    </row>
    <row r="605" spans="2:2">
      <c r="B605" s="9"/>
    </row>
    <row r="606" spans="2:2">
      <c r="B606" s="9"/>
    </row>
    <row r="607" spans="2:2">
      <c r="B607" s="9"/>
    </row>
    <row r="608" spans="2:2">
      <c r="B608" s="9"/>
    </row>
    <row r="609" spans="2:2">
      <c r="B609" s="9"/>
    </row>
    <row r="610" spans="2:2">
      <c r="B610" s="9"/>
    </row>
    <row r="611" spans="2:2">
      <c r="B611" s="9"/>
    </row>
    <row r="612" spans="2:2">
      <c r="B612" s="9"/>
    </row>
    <row r="613" spans="2:2">
      <c r="B613" s="9"/>
    </row>
    <row r="614" spans="2:2">
      <c r="B614" s="9"/>
    </row>
    <row r="615" spans="2:2">
      <c r="B615" s="9"/>
    </row>
    <row r="616" spans="2:2">
      <c r="B616" s="9"/>
    </row>
    <row r="617" spans="2:2">
      <c r="B617" s="9"/>
    </row>
    <row r="618" spans="2:2">
      <c r="B618" s="9"/>
    </row>
    <row r="619" spans="2:2">
      <c r="B619" s="9"/>
    </row>
    <row r="620" spans="2:2">
      <c r="B620" s="9"/>
    </row>
    <row r="621" spans="2:2">
      <c r="B621" s="9"/>
    </row>
    <row r="622" spans="2:2">
      <c r="B622" s="9"/>
    </row>
    <row r="623" spans="2:2">
      <c r="B623" s="9"/>
    </row>
    <row r="624" spans="2:2">
      <c r="B624" s="9"/>
    </row>
    <row r="625" spans="2:2">
      <c r="B625" s="9"/>
    </row>
    <row r="626" spans="2:2">
      <c r="B626" s="9"/>
    </row>
    <row r="627" spans="2:2">
      <c r="B627" s="9"/>
    </row>
    <row r="628" spans="2:2">
      <c r="B628" s="9"/>
    </row>
    <row r="629" spans="2:2">
      <c r="B629" s="9"/>
    </row>
    <row r="630" spans="2:2">
      <c r="B630" s="9"/>
    </row>
    <row r="631" spans="2:2">
      <c r="B631" s="9"/>
    </row>
    <row r="632" spans="2:2">
      <c r="B632" s="9"/>
    </row>
    <row r="633" spans="2:2">
      <c r="B633" s="9"/>
    </row>
    <row r="634" spans="2:2">
      <c r="B634" s="9"/>
    </row>
    <row r="635" spans="2:2">
      <c r="B635" s="9"/>
    </row>
    <row r="636" spans="2:2">
      <c r="B636" s="9"/>
    </row>
    <row r="637" spans="2:2">
      <c r="B637" s="9"/>
    </row>
    <row r="638" spans="2:2">
      <c r="B638" s="9"/>
    </row>
    <row r="639" spans="2:2">
      <c r="B639" s="9"/>
    </row>
    <row r="640" spans="2:2">
      <c r="B640" s="9"/>
    </row>
    <row r="641" spans="2:2">
      <c r="B641" s="9"/>
    </row>
    <row r="642" spans="2:2">
      <c r="B642" s="9"/>
    </row>
    <row r="643" spans="2:2">
      <c r="B643" s="9"/>
    </row>
    <row r="644" spans="2:2">
      <c r="B644" s="9"/>
    </row>
    <row r="645" spans="2:2">
      <c r="B645" s="9"/>
    </row>
    <row r="646" spans="2:2">
      <c r="B646" s="9"/>
    </row>
    <row r="647" spans="2:2">
      <c r="B647" s="9"/>
    </row>
    <row r="648" spans="2:2">
      <c r="B648" s="9"/>
    </row>
    <row r="649" spans="2:2">
      <c r="B649" s="9"/>
    </row>
    <row r="650" spans="2:2">
      <c r="B650" s="9"/>
    </row>
    <row r="651" spans="2:2">
      <c r="B651" s="9"/>
    </row>
    <row r="652" spans="2:2">
      <c r="B652" s="9"/>
    </row>
    <row r="653" spans="2:2">
      <c r="B653" s="9"/>
    </row>
    <row r="654" spans="2:2">
      <c r="B654" s="9"/>
    </row>
    <row r="655" spans="2:2">
      <c r="B655" s="9"/>
    </row>
    <row r="656" spans="2:2">
      <c r="B656" s="9"/>
    </row>
    <row r="657" spans="2:2">
      <c r="B657" s="9"/>
    </row>
    <row r="658" spans="2:2">
      <c r="B658" s="9"/>
    </row>
    <row r="659" spans="2:2">
      <c r="B659" s="9"/>
    </row>
    <row r="660" spans="2:2">
      <c r="B660" s="9"/>
    </row>
    <row r="661" spans="2:2">
      <c r="B661" s="9"/>
    </row>
    <row r="662" spans="2:2">
      <c r="B662" s="9"/>
    </row>
    <row r="663" spans="2:2">
      <c r="B663" s="9"/>
    </row>
    <row r="664" spans="2:2">
      <c r="B664" s="9"/>
    </row>
    <row r="665" spans="2:2">
      <c r="B665" s="9"/>
    </row>
    <row r="666" spans="2:2">
      <c r="B666" s="9"/>
    </row>
    <row r="667" spans="2:2">
      <c r="B667" s="9"/>
    </row>
    <row r="668" spans="2:2">
      <c r="B668" s="9"/>
    </row>
    <row r="669" spans="2:2">
      <c r="B669" s="9"/>
    </row>
    <row r="670" spans="2:2">
      <c r="B670" s="9"/>
    </row>
    <row r="671" spans="2:2">
      <c r="B671" s="9"/>
    </row>
    <row r="672" spans="2:2">
      <c r="B672" s="9"/>
    </row>
    <row r="673" spans="2:2">
      <c r="B673" s="9"/>
    </row>
    <row r="674" spans="2:2">
      <c r="B674" s="9"/>
    </row>
    <row r="675" spans="2:2">
      <c r="B675" s="9"/>
    </row>
    <row r="676" spans="2:2">
      <c r="B676" s="9"/>
    </row>
    <row r="677" spans="2:2">
      <c r="B677" s="9"/>
    </row>
    <row r="678" spans="2:2">
      <c r="B678" s="9"/>
    </row>
    <row r="679" spans="2:2">
      <c r="B679" s="9"/>
    </row>
    <row r="680" spans="2:2">
      <c r="B680" s="9"/>
    </row>
    <row r="681" spans="2:2">
      <c r="B681" s="9"/>
    </row>
    <row r="682" spans="2:2">
      <c r="B682" s="9"/>
    </row>
    <row r="683" spans="2:2">
      <c r="B683" s="9"/>
    </row>
    <row r="684" spans="2:2">
      <c r="B684" s="9"/>
    </row>
    <row r="685" spans="2:2">
      <c r="B685" s="9"/>
    </row>
    <row r="686" spans="2:2">
      <c r="B686" s="9"/>
    </row>
    <row r="687" spans="2:2">
      <c r="B687" s="9"/>
    </row>
    <row r="688" spans="2:2">
      <c r="B688" s="9"/>
    </row>
    <row r="689" spans="2:2">
      <c r="B689" s="9"/>
    </row>
    <row r="690" spans="2:2">
      <c r="B690" s="9"/>
    </row>
    <row r="691" spans="2:2">
      <c r="B691" s="9"/>
    </row>
    <row r="692" spans="2:2">
      <c r="B692" s="9"/>
    </row>
    <row r="693" spans="2:2">
      <c r="B693" s="9"/>
    </row>
    <row r="694" spans="2:2">
      <c r="B694" s="9"/>
    </row>
    <row r="695" spans="2:2">
      <c r="B695" s="9"/>
    </row>
    <row r="696" spans="2:2">
      <c r="B696" s="9"/>
    </row>
    <row r="697" spans="2:2">
      <c r="B697" s="9"/>
    </row>
    <row r="698" spans="2:2">
      <c r="B698" s="9"/>
    </row>
    <row r="699" spans="2:2">
      <c r="B699" s="9"/>
    </row>
    <row r="700" spans="2:2">
      <c r="B700" s="9"/>
    </row>
    <row r="701" spans="2:2">
      <c r="B701" s="9"/>
    </row>
    <row r="702" spans="2:2">
      <c r="B702" s="9"/>
    </row>
    <row r="703" spans="2:2">
      <c r="B703" s="9"/>
    </row>
    <row r="704" spans="2:2">
      <c r="B704" s="9"/>
    </row>
    <row r="705" spans="2:2">
      <c r="B705" s="9"/>
    </row>
    <row r="706" spans="2:2">
      <c r="B706" s="9"/>
    </row>
    <row r="707" spans="2:2">
      <c r="B707" s="9"/>
    </row>
    <row r="708" spans="2:2">
      <c r="B708" s="9"/>
    </row>
    <row r="709" spans="2:2">
      <c r="B709" s="9"/>
    </row>
    <row r="710" spans="2:2">
      <c r="B710" s="9"/>
    </row>
    <row r="711" spans="2:2">
      <c r="B711" s="9"/>
    </row>
    <row r="712" spans="2:2">
      <c r="B712" s="9"/>
    </row>
    <row r="713" spans="2:2">
      <c r="B713" s="9"/>
    </row>
    <row r="714" spans="2:2">
      <c r="B714" s="9"/>
    </row>
    <row r="715" spans="2:2">
      <c r="B715" s="9"/>
    </row>
    <row r="716" spans="2:2">
      <c r="B716" s="9"/>
    </row>
    <row r="717" spans="2:2">
      <c r="B717" s="9"/>
    </row>
    <row r="718" spans="2:2">
      <c r="B718" s="9"/>
    </row>
    <row r="719" spans="2:2">
      <c r="B719" s="9"/>
    </row>
    <row r="720" spans="2:2">
      <c r="B720" s="9"/>
    </row>
    <row r="721" spans="2:2">
      <c r="B721" s="9"/>
    </row>
    <row r="722" spans="2:2">
      <c r="B722" s="9"/>
    </row>
    <row r="723" spans="2:2">
      <c r="B723" s="9"/>
    </row>
    <row r="724" spans="2:2">
      <c r="B724" s="9"/>
    </row>
    <row r="725" spans="2:2">
      <c r="B725" s="9"/>
    </row>
    <row r="726" spans="2:2">
      <c r="B726" s="9"/>
    </row>
    <row r="727" spans="2:2">
      <c r="B727" s="9"/>
    </row>
    <row r="728" spans="2:2">
      <c r="B728" s="9"/>
    </row>
    <row r="729" spans="2:2">
      <c r="B729" s="9"/>
    </row>
    <row r="730" spans="2:2">
      <c r="B730" s="9"/>
    </row>
    <row r="731" spans="2:2">
      <c r="B731" s="9"/>
    </row>
    <row r="732" spans="2:2">
      <c r="B732" s="9"/>
    </row>
    <row r="733" spans="2:2">
      <c r="B733" s="9"/>
    </row>
    <row r="734" spans="2:2">
      <c r="B734" s="9"/>
    </row>
    <row r="735" spans="2:2">
      <c r="B735" s="9"/>
    </row>
    <row r="736" spans="2:2">
      <c r="B736" s="9"/>
    </row>
    <row r="737" spans="2:2">
      <c r="B737" s="9"/>
    </row>
    <row r="738" spans="2:2">
      <c r="B738" s="9"/>
    </row>
    <row r="739" spans="2:2">
      <c r="B739" s="9"/>
    </row>
    <row r="740" spans="2:2">
      <c r="B740" s="9"/>
    </row>
    <row r="741" spans="2:2">
      <c r="B741" s="9"/>
    </row>
    <row r="742" spans="2:2">
      <c r="B742" s="9"/>
    </row>
    <row r="743" spans="2:2">
      <c r="B743" s="9"/>
    </row>
    <row r="744" spans="2:2">
      <c r="B744" s="9"/>
    </row>
    <row r="745" spans="2:2">
      <c r="B745" s="9"/>
    </row>
    <row r="746" spans="2:2">
      <c r="B746" s="9"/>
    </row>
    <row r="747" spans="2:2">
      <c r="B747" s="9"/>
    </row>
    <row r="748" spans="2:2">
      <c r="B748" s="9"/>
    </row>
    <row r="749" spans="2:2">
      <c r="B749" s="9"/>
    </row>
    <row r="750" spans="2:2">
      <c r="B750" s="9"/>
    </row>
    <row r="751" spans="2:2">
      <c r="B751" s="9"/>
    </row>
    <row r="752" spans="2:2">
      <c r="B752" s="9"/>
    </row>
    <row r="753" spans="2:2">
      <c r="B753" s="9"/>
    </row>
    <row r="754" spans="2:2">
      <c r="B754" s="9"/>
    </row>
    <row r="755" spans="2:2">
      <c r="B755" s="9"/>
    </row>
    <row r="756" spans="2:2">
      <c r="B756" s="9"/>
    </row>
    <row r="757" spans="2:2">
      <c r="B757" s="9"/>
    </row>
    <row r="758" spans="2:2">
      <c r="B758" s="9"/>
    </row>
    <row r="759" spans="2:2">
      <c r="B759" s="9"/>
    </row>
    <row r="760" spans="2:2">
      <c r="B760" s="9"/>
    </row>
    <row r="761" spans="2:2">
      <c r="B761" s="9"/>
    </row>
    <row r="762" spans="2:2">
      <c r="B762" s="9"/>
    </row>
    <row r="763" spans="2:2">
      <c r="B763" s="9"/>
    </row>
    <row r="764" spans="2:2">
      <c r="B764" s="9"/>
    </row>
    <row r="765" spans="2:2">
      <c r="B765" s="9"/>
    </row>
    <row r="766" spans="2:2">
      <c r="B766" s="9"/>
    </row>
    <row r="767" spans="2:2">
      <c r="B767" s="9"/>
    </row>
    <row r="768" spans="2:2">
      <c r="B768" s="9"/>
    </row>
    <row r="769" spans="2:2">
      <c r="B769" s="9"/>
    </row>
    <row r="770" spans="2:2">
      <c r="B770" s="9"/>
    </row>
    <row r="771" spans="2:2">
      <c r="B771" s="9"/>
    </row>
    <row r="772" spans="2:2">
      <c r="B772" s="9"/>
    </row>
    <row r="773" spans="2:2">
      <c r="B773" s="9"/>
    </row>
    <row r="774" spans="2:2">
      <c r="B774" s="9"/>
    </row>
    <row r="775" spans="2:2">
      <c r="B775" s="9"/>
    </row>
    <row r="776" spans="2:2">
      <c r="B776" s="9"/>
    </row>
    <row r="777" spans="2:2">
      <c r="B777" s="9"/>
    </row>
    <row r="778" spans="2:2">
      <c r="B778" s="9"/>
    </row>
    <row r="779" spans="2:2">
      <c r="B779" s="9"/>
    </row>
    <row r="780" spans="2:2">
      <c r="B780" s="9"/>
    </row>
    <row r="781" spans="2:2">
      <c r="B781" s="9"/>
    </row>
    <row r="782" spans="2:2">
      <c r="B782" s="9"/>
    </row>
    <row r="783" spans="2:2">
      <c r="B783" s="9"/>
    </row>
    <row r="784" spans="2:2">
      <c r="B784" s="9"/>
    </row>
    <row r="785" spans="2:2">
      <c r="B785" s="9"/>
    </row>
    <row r="786" spans="2:2">
      <c r="B786" s="9"/>
    </row>
    <row r="787" spans="2:2">
      <c r="B787" s="9"/>
    </row>
    <row r="788" spans="2:2">
      <c r="B788" s="9"/>
    </row>
    <row r="789" spans="2:2">
      <c r="B789" s="9"/>
    </row>
    <row r="790" spans="2:2">
      <c r="B790" s="9"/>
    </row>
    <row r="791" spans="2:2">
      <c r="B791" s="9"/>
    </row>
    <row r="792" spans="2:2">
      <c r="B792" s="9"/>
    </row>
    <row r="793" spans="2:2">
      <c r="B793" s="9"/>
    </row>
    <row r="794" spans="2:2">
      <c r="B794" s="9"/>
    </row>
    <row r="795" spans="2:2">
      <c r="B795" s="9"/>
    </row>
    <row r="796" spans="2:2">
      <c r="B796" s="9"/>
    </row>
    <row r="797" spans="2:2">
      <c r="B797" s="9"/>
    </row>
    <row r="798" spans="2:2">
      <c r="B798" s="9"/>
    </row>
    <row r="799" spans="2:2">
      <c r="B799" s="9"/>
    </row>
    <row r="800" spans="2:2">
      <c r="B800" s="9"/>
    </row>
    <row r="801" spans="2:2">
      <c r="B801" s="9"/>
    </row>
    <row r="802" spans="2:2">
      <c r="B802" s="9"/>
    </row>
    <row r="803" spans="2:2">
      <c r="B803" s="9"/>
    </row>
    <row r="804" spans="2:2">
      <c r="B804" s="9"/>
    </row>
    <row r="805" spans="2:2">
      <c r="B805" s="9"/>
    </row>
    <row r="806" spans="2:2">
      <c r="B806" s="9"/>
    </row>
    <row r="807" spans="2:2">
      <c r="B807" s="9"/>
    </row>
    <row r="808" spans="2:2">
      <c r="B808" s="9"/>
    </row>
    <row r="809" spans="2:2">
      <c r="B809" s="9"/>
    </row>
    <row r="810" spans="2:2">
      <c r="B810" s="9"/>
    </row>
    <row r="811" spans="2:2">
      <c r="B811" s="9"/>
    </row>
    <row r="812" spans="2:2">
      <c r="B812" s="9"/>
    </row>
    <row r="813" spans="2:2">
      <c r="B813" s="9"/>
    </row>
    <row r="814" spans="2:2">
      <c r="B814" s="9"/>
    </row>
    <row r="815" spans="2:2">
      <c r="B815" s="9"/>
    </row>
    <row r="816" spans="2:2">
      <c r="B816" s="9"/>
    </row>
    <row r="817" spans="2:2">
      <c r="B817" s="9"/>
    </row>
    <row r="818" spans="2:2">
      <c r="B818" s="9"/>
    </row>
    <row r="819" spans="2:2">
      <c r="B819" s="9"/>
    </row>
    <row r="820" spans="2:2">
      <c r="B820" s="9"/>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55"/>
  <sheetViews>
    <sheetView workbookViewId="0">
      <selection activeCell="B44" sqref="B44"/>
    </sheetView>
  </sheetViews>
  <sheetFormatPr defaultColWidth="9" defaultRowHeight="13.5" outlineLevelCol="1"/>
  <cols>
    <col min="1" max="1" width="28.25" customWidth="1"/>
    <col min="2" max="2" width="93.125" customWidth="1"/>
  </cols>
  <sheetData>
    <row r="1" spans="1:2">
      <c r="A1" t="s">
        <v>5</v>
      </c>
      <c r="B1" t="s">
        <v>3017</v>
      </c>
    </row>
    <row r="2" spans="1:2">
      <c r="A2" t="s">
        <v>3486</v>
      </c>
      <c r="B2" t="s">
        <v>3487</v>
      </c>
    </row>
    <row r="3" spans="1:2">
      <c r="A3" t="s">
        <v>3488</v>
      </c>
      <c r="B3" t="s">
        <v>3489</v>
      </c>
    </row>
    <row r="4" spans="1:2">
      <c r="A4" t="s">
        <v>3490</v>
      </c>
      <c r="B4" t="s">
        <v>3491</v>
      </c>
    </row>
    <row r="5" spans="1:2">
      <c r="A5" t="s">
        <v>3492</v>
      </c>
      <c r="B5" t="s">
        <v>3493</v>
      </c>
    </row>
    <row r="6" spans="1:2">
      <c r="A6" t="s">
        <v>3494</v>
      </c>
      <c r="B6" t="s">
        <v>3495</v>
      </c>
    </row>
    <row r="7" spans="1:2">
      <c r="A7" t="s">
        <v>3496</v>
      </c>
      <c r="B7" t="s">
        <v>3497</v>
      </c>
    </row>
    <row r="8" spans="1:2">
      <c r="A8" t="s">
        <v>3498</v>
      </c>
      <c r="B8" t="s">
        <v>3499</v>
      </c>
    </row>
    <row r="9" spans="1:2">
      <c r="A9" t="s">
        <v>3500</v>
      </c>
      <c r="B9" t="s">
        <v>3501</v>
      </c>
    </row>
    <row r="10" spans="1:2">
      <c r="A10" t="s">
        <v>3502</v>
      </c>
      <c r="B10" t="s">
        <v>3503</v>
      </c>
    </row>
    <row r="11" spans="1:2">
      <c r="A11" t="s">
        <v>3504</v>
      </c>
      <c r="B11" t="s">
        <v>3505</v>
      </c>
    </row>
    <row r="12" spans="1:2">
      <c r="A12" t="s">
        <v>3506</v>
      </c>
      <c r="B12" t="s">
        <v>3507</v>
      </c>
    </row>
    <row r="13" spans="1:2">
      <c r="A13" t="s">
        <v>3508</v>
      </c>
      <c r="B13" t="s">
        <v>3509</v>
      </c>
    </row>
    <row r="14" spans="1:2">
      <c r="A14" t="s">
        <v>3510</v>
      </c>
      <c r="B14" t="s">
        <v>3511</v>
      </c>
    </row>
    <row r="15" spans="1:2">
      <c r="A15" t="s">
        <v>3512</v>
      </c>
      <c r="B15" t="s">
        <v>3513</v>
      </c>
    </row>
    <row r="16" spans="1:2">
      <c r="A16" t="s">
        <v>3514</v>
      </c>
      <c r="B16" t="s">
        <v>3515</v>
      </c>
    </row>
    <row r="17" spans="1:2">
      <c r="A17" t="s">
        <v>3516</v>
      </c>
      <c r="B17" t="s">
        <v>3517</v>
      </c>
    </row>
    <row r="18" spans="1:2">
      <c r="A18" t="s">
        <v>3518</v>
      </c>
      <c r="B18" t="s">
        <v>3519</v>
      </c>
    </row>
    <row r="19" spans="1:2">
      <c r="A19" t="s">
        <v>3520</v>
      </c>
      <c r="B19" t="s">
        <v>3521</v>
      </c>
    </row>
    <row r="20" spans="1:2">
      <c r="A20" t="s">
        <v>3522</v>
      </c>
      <c r="B20" t="s">
        <v>3523</v>
      </c>
    </row>
    <row r="21" spans="1:2">
      <c r="A21" t="s">
        <v>3524</v>
      </c>
      <c r="B21" t="s">
        <v>3525</v>
      </c>
    </row>
    <row r="22" spans="1:2">
      <c r="A22" t="s">
        <v>3526</v>
      </c>
      <c r="B22" t="s">
        <v>3527</v>
      </c>
    </row>
    <row r="23" spans="1:2">
      <c r="A23" t="s">
        <v>3528</v>
      </c>
      <c r="B23" t="s">
        <v>3529</v>
      </c>
    </row>
    <row r="24" spans="1:2">
      <c r="A24" t="s">
        <v>3530</v>
      </c>
      <c r="B24" t="s">
        <v>3531</v>
      </c>
    </row>
    <row r="25" spans="1:2">
      <c r="A25" t="s">
        <v>3532</v>
      </c>
      <c r="B25" t="s">
        <v>3533</v>
      </c>
    </row>
    <row r="26" spans="1:2">
      <c r="A26" t="s">
        <v>3534</v>
      </c>
      <c r="B26" t="s">
        <v>3535</v>
      </c>
    </row>
    <row r="27" spans="1:2">
      <c r="A27" t="s">
        <v>3536</v>
      </c>
      <c r="B27" t="s">
        <v>3537</v>
      </c>
    </row>
    <row r="28" spans="1:2">
      <c r="A28" t="s">
        <v>3538</v>
      </c>
      <c r="B28" t="s">
        <v>3539</v>
      </c>
    </row>
    <row r="29" spans="1:2">
      <c r="A29" t="s">
        <v>3540</v>
      </c>
      <c r="B29" t="s">
        <v>3541</v>
      </c>
    </row>
    <row r="30" spans="1:2">
      <c r="A30" t="s">
        <v>3542</v>
      </c>
      <c r="B30" t="s">
        <v>3543</v>
      </c>
    </row>
    <row r="31" spans="1:2">
      <c r="A31" t="s">
        <v>3544</v>
      </c>
      <c r="B31" t="s">
        <v>3545</v>
      </c>
    </row>
    <row r="32" spans="1:2">
      <c r="A32" t="s">
        <v>3546</v>
      </c>
      <c r="B32" t="s">
        <v>3547</v>
      </c>
    </row>
    <row r="33" spans="1:2">
      <c r="A33" t="s">
        <v>3548</v>
      </c>
      <c r="B33" t="s">
        <v>3549</v>
      </c>
    </row>
    <row r="34" spans="1:2">
      <c r="A34" t="s">
        <v>3550</v>
      </c>
      <c r="B34" t="s">
        <v>3551</v>
      </c>
    </row>
    <row r="35" spans="1:2">
      <c r="A35" t="s">
        <v>3552</v>
      </c>
      <c r="B35" t="s">
        <v>3553</v>
      </c>
    </row>
    <row r="36" spans="1:2">
      <c r="A36" t="s">
        <v>3554</v>
      </c>
      <c r="B36" t="s">
        <v>3555</v>
      </c>
    </row>
    <row r="37" spans="1:2">
      <c r="A37" t="s">
        <v>3556</v>
      </c>
      <c r="B37" t="s">
        <v>3557</v>
      </c>
    </row>
    <row r="38" spans="1:2">
      <c r="A38" t="s">
        <v>3558</v>
      </c>
      <c r="B38" t="s">
        <v>3559</v>
      </c>
    </row>
    <row r="39" spans="1:2">
      <c r="A39" t="s">
        <v>3560</v>
      </c>
      <c r="B39" t="s">
        <v>3561</v>
      </c>
    </row>
    <row r="40" spans="1:2">
      <c r="A40" t="s">
        <v>3562</v>
      </c>
      <c r="B40" t="s">
        <v>3563</v>
      </c>
    </row>
    <row r="41" spans="1:2">
      <c r="A41" t="s">
        <v>3564</v>
      </c>
      <c r="B41" t="s">
        <v>3565</v>
      </c>
    </row>
    <row r="42" spans="1:2">
      <c r="A42" t="s">
        <v>3566</v>
      </c>
      <c r="B42" t="s">
        <v>3567</v>
      </c>
    </row>
    <row r="43" spans="1:2">
      <c r="A43" t="s">
        <v>3568</v>
      </c>
      <c r="B43" t="s">
        <v>3569</v>
      </c>
    </row>
    <row r="44" spans="1:2">
      <c r="A44" t="s">
        <v>3570</v>
      </c>
      <c r="B44" t="s">
        <v>3571</v>
      </c>
    </row>
    <row r="45" spans="1:2">
      <c r="A45" t="s">
        <v>3572</v>
      </c>
      <c r="B45" t="s">
        <v>3573</v>
      </c>
    </row>
    <row r="46" spans="1:2">
      <c r="A46" t="s">
        <v>3574</v>
      </c>
      <c r="B46" t="s">
        <v>3575</v>
      </c>
    </row>
    <row r="47" spans="1:2">
      <c r="A47" t="s">
        <v>3576</v>
      </c>
      <c r="B47" t="s">
        <v>3577</v>
      </c>
    </row>
    <row r="48" spans="1:2">
      <c r="A48" t="s">
        <v>3578</v>
      </c>
      <c r="B48" t="s">
        <v>3579</v>
      </c>
    </row>
    <row r="49" spans="1:2">
      <c r="A49" t="s">
        <v>3580</v>
      </c>
      <c r="B49" t="s">
        <v>3581</v>
      </c>
    </row>
    <row r="50" spans="1:2">
      <c r="A50" t="s">
        <v>3582</v>
      </c>
      <c r="B50" t="s">
        <v>3583</v>
      </c>
    </row>
    <row r="51" spans="1:2">
      <c r="A51" t="s">
        <v>3584</v>
      </c>
      <c r="B51" t="s">
        <v>3585</v>
      </c>
    </row>
    <row r="52" spans="1:2">
      <c r="A52" t="s">
        <v>3586</v>
      </c>
      <c r="B52" t="s">
        <v>3587</v>
      </c>
    </row>
    <row r="53" spans="1:2">
      <c r="A53" t="s">
        <v>3588</v>
      </c>
      <c r="B53" t="s">
        <v>3589</v>
      </c>
    </row>
    <row r="54" spans="1:2">
      <c r="A54" t="s">
        <v>3590</v>
      </c>
      <c r="B54" t="s">
        <v>3591</v>
      </c>
    </row>
    <row r="55" spans="1:2">
      <c r="A55" t="s">
        <v>3592</v>
      </c>
      <c r="B55" t="s">
        <v>3593</v>
      </c>
    </row>
    <row r="56" spans="1:2">
      <c r="A56" t="s">
        <v>3594</v>
      </c>
      <c r="B56" t="s">
        <v>3595</v>
      </c>
    </row>
    <row r="57" spans="1:2">
      <c r="A57" t="s">
        <v>3596</v>
      </c>
      <c r="B57" t="s">
        <v>3597</v>
      </c>
    </row>
    <row r="58" spans="1:2">
      <c r="A58" t="s">
        <v>3598</v>
      </c>
      <c r="B58" t="s">
        <v>3599</v>
      </c>
    </row>
    <row r="59" spans="1:2">
      <c r="A59" t="s">
        <v>3600</v>
      </c>
      <c r="B59" t="s">
        <v>3601</v>
      </c>
    </row>
    <row r="60" spans="1:2">
      <c r="A60" t="s">
        <v>3602</v>
      </c>
      <c r="B60" t="s">
        <v>3603</v>
      </c>
    </row>
    <row r="61" spans="1:2">
      <c r="A61" t="s">
        <v>3604</v>
      </c>
      <c r="B61" t="s">
        <v>3605</v>
      </c>
    </row>
    <row r="62" spans="1:2">
      <c r="A62" t="s">
        <v>3606</v>
      </c>
      <c r="B62" t="s">
        <v>3607</v>
      </c>
    </row>
    <row r="63" spans="1:2">
      <c r="A63" t="s">
        <v>3608</v>
      </c>
      <c r="B63" t="s">
        <v>3609</v>
      </c>
    </row>
    <row r="64" spans="1:2">
      <c r="A64" t="s">
        <v>3610</v>
      </c>
      <c r="B64" t="s">
        <v>3611</v>
      </c>
    </row>
    <row r="65" spans="1:2">
      <c r="A65" t="s">
        <v>3612</v>
      </c>
      <c r="B65" t="s">
        <v>3613</v>
      </c>
    </row>
    <row r="66" spans="1:2">
      <c r="A66" t="s">
        <v>3614</v>
      </c>
      <c r="B66" t="s">
        <v>3615</v>
      </c>
    </row>
    <row r="67" spans="1:2">
      <c r="A67" t="s">
        <v>3616</v>
      </c>
      <c r="B67" t="s">
        <v>3617</v>
      </c>
    </row>
    <row r="68" spans="1:2">
      <c r="A68" t="s">
        <v>3618</v>
      </c>
      <c r="B68" t="s">
        <v>3619</v>
      </c>
    </row>
    <row r="69" spans="1:2">
      <c r="A69" t="s">
        <v>3620</v>
      </c>
      <c r="B69" t="s">
        <v>3621</v>
      </c>
    </row>
    <row r="70" spans="1:2">
      <c r="A70" t="s">
        <v>3622</v>
      </c>
      <c r="B70" t="s">
        <v>3623</v>
      </c>
    </row>
    <row r="71" spans="1:2">
      <c r="A71" t="s">
        <v>3624</v>
      </c>
      <c r="B71" t="s">
        <v>3625</v>
      </c>
    </row>
    <row r="72" spans="1:2">
      <c r="A72" t="s">
        <v>3626</v>
      </c>
      <c r="B72" t="s">
        <v>3627</v>
      </c>
    </row>
    <row r="73" spans="1:2">
      <c r="A73" t="s">
        <v>3628</v>
      </c>
      <c r="B73" t="s">
        <v>3629</v>
      </c>
    </row>
    <row r="74" spans="1:2">
      <c r="A74" t="s">
        <v>3630</v>
      </c>
      <c r="B74" t="s">
        <v>3631</v>
      </c>
    </row>
    <row r="75" spans="1:2">
      <c r="A75" t="s">
        <v>3632</v>
      </c>
      <c r="B75" t="s">
        <v>3633</v>
      </c>
    </row>
    <row r="76" spans="1:2">
      <c r="A76" t="s">
        <v>3634</v>
      </c>
      <c r="B76" t="s">
        <v>3635</v>
      </c>
    </row>
    <row r="77" spans="1:2">
      <c r="A77" t="s">
        <v>3636</v>
      </c>
      <c r="B77" t="s">
        <v>3637</v>
      </c>
    </row>
    <row r="78" spans="1:2">
      <c r="A78" t="s">
        <v>3638</v>
      </c>
      <c r="B78" t="s">
        <v>3639</v>
      </c>
    </row>
    <row r="79" spans="1:2">
      <c r="A79" t="s">
        <v>3640</v>
      </c>
      <c r="B79" t="s">
        <v>3641</v>
      </c>
    </row>
    <row r="80" spans="1:2">
      <c r="A80" t="s">
        <v>3642</v>
      </c>
      <c r="B80" t="s">
        <v>3643</v>
      </c>
    </row>
    <row r="81" spans="1:2">
      <c r="A81" t="s">
        <v>3644</v>
      </c>
      <c r="B81" t="s">
        <v>3645</v>
      </c>
    </row>
    <row r="82" spans="1:2">
      <c r="A82" t="s">
        <v>3646</v>
      </c>
      <c r="B82" t="s">
        <v>3647</v>
      </c>
    </row>
    <row r="83" spans="1:2">
      <c r="A83" t="s">
        <v>3648</v>
      </c>
      <c r="B83" t="s">
        <v>3649</v>
      </c>
    </row>
    <row r="84" spans="1:2">
      <c r="A84" t="s">
        <v>3650</v>
      </c>
      <c r="B84" t="s">
        <v>3651</v>
      </c>
    </row>
    <row r="85" spans="1:2">
      <c r="A85" t="s">
        <v>3652</v>
      </c>
      <c r="B85" t="s">
        <v>3653</v>
      </c>
    </row>
    <row r="86" spans="1:2">
      <c r="A86" t="s">
        <v>3654</v>
      </c>
      <c r="B86" t="s">
        <v>3655</v>
      </c>
    </row>
    <row r="87" spans="1:2">
      <c r="A87" t="s">
        <v>3656</v>
      </c>
      <c r="B87" t="s">
        <v>3657</v>
      </c>
    </row>
    <row r="88" spans="1:2">
      <c r="A88" t="s">
        <v>3658</v>
      </c>
      <c r="B88" t="s">
        <v>3659</v>
      </c>
    </row>
    <row r="89" spans="1:2">
      <c r="A89" t="s">
        <v>3660</v>
      </c>
      <c r="B89" t="s">
        <v>3661</v>
      </c>
    </row>
    <row r="90" spans="1:2">
      <c r="A90" t="s">
        <v>3662</v>
      </c>
      <c r="B90" t="s">
        <v>3663</v>
      </c>
    </row>
    <row r="91" spans="1:2">
      <c r="A91" t="s">
        <v>3664</v>
      </c>
      <c r="B91" t="s">
        <v>3665</v>
      </c>
    </row>
    <row r="92" spans="1:2">
      <c r="A92" t="s">
        <v>3666</v>
      </c>
      <c r="B92" t="s">
        <v>3667</v>
      </c>
    </row>
    <row r="93" spans="1:2">
      <c r="A93" t="s">
        <v>3668</v>
      </c>
      <c r="B93" t="s">
        <v>3669</v>
      </c>
    </row>
    <row r="94" spans="1:2">
      <c r="A94" t="s">
        <v>3670</v>
      </c>
      <c r="B94" t="s">
        <v>3671</v>
      </c>
    </row>
    <row r="95" spans="1:2">
      <c r="A95" t="s">
        <v>3672</v>
      </c>
      <c r="B95" t="s">
        <v>3673</v>
      </c>
    </row>
    <row r="96" spans="1:2">
      <c r="A96" t="s">
        <v>3674</v>
      </c>
      <c r="B96" t="s">
        <v>3675</v>
      </c>
    </row>
    <row r="97" spans="1:2">
      <c r="A97" t="s">
        <v>3676</v>
      </c>
      <c r="B97" t="s">
        <v>3677</v>
      </c>
    </row>
    <row r="98" spans="1:2">
      <c r="A98" t="s">
        <v>3678</v>
      </c>
      <c r="B98" t="s">
        <v>3679</v>
      </c>
    </row>
    <row r="99" spans="1:2">
      <c r="A99" t="s">
        <v>3680</v>
      </c>
      <c r="B99" t="s">
        <v>3681</v>
      </c>
    </row>
    <row r="100" spans="1:2">
      <c r="A100" t="s">
        <v>3682</v>
      </c>
      <c r="B100" t="s">
        <v>3683</v>
      </c>
    </row>
    <row r="101" spans="1:2">
      <c r="A101" t="s">
        <v>3684</v>
      </c>
      <c r="B101" t="s">
        <v>3685</v>
      </c>
    </row>
    <row r="102" spans="1:2">
      <c r="A102" t="s">
        <v>3686</v>
      </c>
      <c r="B102" t="s">
        <v>3687</v>
      </c>
    </row>
    <row r="103" spans="1:2">
      <c r="A103" t="s">
        <v>3688</v>
      </c>
      <c r="B103" t="s">
        <v>3689</v>
      </c>
    </row>
    <row r="104" spans="1:2">
      <c r="A104" t="s">
        <v>3690</v>
      </c>
      <c r="B104" t="s">
        <v>3691</v>
      </c>
    </row>
    <row r="105" spans="1:2">
      <c r="A105" t="s">
        <v>3692</v>
      </c>
      <c r="B105" t="s">
        <v>3693</v>
      </c>
    </row>
    <row r="106" spans="1:2">
      <c r="A106" t="s">
        <v>3694</v>
      </c>
      <c r="B106" t="s">
        <v>3695</v>
      </c>
    </row>
    <row r="107" spans="1:2">
      <c r="A107" t="s">
        <v>3696</v>
      </c>
      <c r="B107" t="s">
        <v>3697</v>
      </c>
    </row>
    <row r="108" spans="1:2">
      <c r="A108" t="s">
        <v>3698</v>
      </c>
      <c r="B108" t="s">
        <v>3699</v>
      </c>
    </row>
    <row r="109" spans="1:2">
      <c r="A109" t="s">
        <v>3700</v>
      </c>
      <c r="B109" t="s">
        <v>3701</v>
      </c>
    </row>
    <row r="110" spans="1:2">
      <c r="A110" t="s">
        <v>3702</v>
      </c>
      <c r="B110" t="s">
        <v>3703</v>
      </c>
    </row>
    <row r="111" spans="1:2">
      <c r="A111" t="s">
        <v>3704</v>
      </c>
      <c r="B111" t="s">
        <v>3705</v>
      </c>
    </row>
    <row r="112" spans="1:2">
      <c r="A112" t="s">
        <v>3706</v>
      </c>
      <c r="B112" t="s">
        <v>3707</v>
      </c>
    </row>
    <row r="113" spans="1:2">
      <c r="A113" t="s">
        <v>3708</v>
      </c>
      <c r="B113" t="s">
        <v>3709</v>
      </c>
    </row>
    <row r="114" spans="1:2">
      <c r="A114" t="s">
        <v>3710</v>
      </c>
      <c r="B114" t="s">
        <v>3711</v>
      </c>
    </row>
    <row r="115" spans="1:2">
      <c r="A115" t="s">
        <v>3712</v>
      </c>
      <c r="B115" t="s">
        <v>3713</v>
      </c>
    </row>
    <row r="116" spans="1:2">
      <c r="A116" t="s">
        <v>3714</v>
      </c>
      <c r="B116" t="s">
        <v>3715</v>
      </c>
    </row>
    <row r="117" spans="1:2">
      <c r="A117" t="s">
        <v>3716</v>
      </c>
      <c r="B117" t="s">
        <v>3717</v>
      </c>
    </row>
    <row r="118" spans="1:2">
      <c r="A118" t="s">
        <v>3718</v>
      </c>
      <c r="B118" t="s">
        <v>3719</v>
      </c>
    </row>
    <row r="119" spans="1:2">
      <c r="A119" t="s">
        <v>3720</v>
      </c>
      <c r="B119" t="s">
        <v>3721</v>
      </c>
    </row>
    <row r="120" spans="1:2">
      <c r="A120" t="s">
        <v>3722</v>
      </c>
      <c r="B120" t="s">
        <v>3723</v>
      </c>
    </row>
    <row r="121" spans="1:2">
      <c r="A121" t="s">
        <v>3724</v>
      </c>
      <c r="B121" t="s">
        <v>3725</v>
      </c>
    </row>
    <row r="122" spans="1:2">
      <c r="A122" t="s">
        <v>3726</v>
      </c>
      <c r="B122" t="s">
        <v>3727</v>
      </c>
    </row>
    <row r="123" spans="1:2">
      <c r="A123" t="s">
        <v>3728</v>
      </c>
      <c r="B123" t="s">
        <v>3729</v>
      </c>
    </row>
    <row r="124" spans="1:2">
      <c r="A124" t="s">
        <v>3730</v>
      </c>
      <c r="B124" t="s">
        <v>3731</v>
      </c>
    </row>
    <row r="125" spans="1:2">
      <c r="A125" t="s">
        <v>3732</v>
      </c>
      <c r="B125" t="s">
        <v>3733</v>
      </c>
    </row>
    <row r="126" spans="1:2">
      <c r="A126" t="s">
        <v>3734</v>
      </c>
      <c r="B126" t="s">
        <v>3735</v>
      </c>
    </row>
    <row r="127" spans="1:2">
      <c r="A127" t="s">
        <v>3736</v>
      </c>
      <c r="B127" t="s">
        <v>3737</v>
      </c>
    </row>
    <row r="128" spans="1:2">
      <c r="A128" t="s">
        <v>3738</v>
      </c>
      <c r="B128" t="s">
        <v>3739</v>
      </c>
    </row>
    <row r="129" spans="1:2">
      <c r="A129" t="s">
        <v>3740</v>
      </c>
      <c r="B129" t="s">
        <v>3741</v>
      </c>
    </row>
    <row r="130" spans="1:2">
      <c r="A130" t="s">
        <v>3742</v>
      </c>
      <c r="B130" t="s">
        <v>3743</v>
      </c>
    </row>
    <row r="131" spans="1:2">
      <c r="A131" t="s">
        <v>3744</v>
      </c>
      <c r="B131" t="s">
        <v>3745</v>
      </c>
    </row>
    <row r="132" spans="1:2">
      <c r="A132" t="s">
        <v>3746</v>
      </c>
      <c r="B132" t="s">
        <v>3747</v>
      </c>
    </row>
    <row r="133" spans="1:2">
      <c r="A133" t="s">
        <v>3748</v>
      </c>
      <c r="B133" t="s">
        <v>3749</v>
      </c>
    </row>
    <row r="134" spans="1:2">
      <c r="A134" t="s">
        <v>3750</v>
      </c>
      <c r="B134" t="s">
        <v>3751</v>
      </c>
    </row>
    <row r="135" spans="1:2">
      <c r="A135" t="s">
        <v>3752</v>
      </c>
      <c r="B135" t="s">
        <v>3753</v>
      </c>
    </row>
    <row r="136" spans="1:2">
      <c r="A136" t="s">
        <v>3754</v>
      </c>
      <c r="B136" t="s">
        <v>3755</v>
      </c>
    </row>
    <row r="137" spans="1:2">
      <c r="A137" t="s">
        <v>3756</v>
      </c>
      <c r="B137" t="s">
        <v>3757</v>
      </c>
    </row>
    <row r="138" spans="1:2">
      <c r="A138" t="s">
        <v>3758</v>
      </c>
      <c r="B138" t="s">
        <v>3759</v>
      </c>
    </row>
    <row r="139" spans="1:2">
      <c r="A139" t="s">
        <v>3760</v>
      </c>
      <c r="B139" t="s">
        <v>3761</v>
      </c>
    </row>
    <row r="140" spans="1:2">
      <c r="A140" t="s">
        <v>3762</v>
      </c>
      <c r="B140" t="s">
        <v>3763</v>
      </c>
    </row>
    <row r="141" spans="1:2">
      <c r="A141" t="s">
        <v>3764</v>
      </c>
      <c r="B141" t="s">
        <v>3765</v>
      </c>
    </row>
    <row r="142" spans="1:2">
      <c r="A142" t="s">
        <v>3766</v>
      </c>
      <c r="B142" t="s">
        <v>3767</v>
      </c>
    </row>
    <row r="143" spans="1:2">
      <c r="A143" t="s">
        <v>3768</v>
      </c>
      <c r="B143" t="s">
        <v>3769</v>
      </c>
    </row>
    <row r="144" spans="1:2">
      <c r="A144" t="s">
        <v>3770</v>
      </c>
      <c r="B144" t="s">
        <v>3771</v>
      </c>
    </row>
    <row r="145" spans="1:2">
      <c r="A145" t="s">
        <v>3772</v>
      </c>
      <c r="B145" t="s">
        <v>3773</v>
      </c>
    </row>
    <row r="146" spans="1:2">
      <c r="A146" t="s">
        <v>3774</v>
      </c>
      <c r="B146" t="s">
        <v>3775</v>
      </c>
    </row>
    <row r="147" spans="1:2">
      <c r="A147" t="s">
        <v>3776</v>
      </c>
      <c r="B147" t="s">
        <v>3777</v>
      </c>
    </row>
    <row r="148" spans="1:2">
      <c r="A148" t="s">
        <v>3778</v>
      </c>
      <c r="B148" t="s">
        <v>3779</v>
      </c>
    </row>
    <row r="149" spans="1:2">
      <c r="A149" t="s">
        <v>3780</v>
      </c>
      <c r="B149" t="s">
        <v>3781</v>
      </c>
    </row>
    <row r="150" spans="1:2">
      <c r="A150" t="s">
        <v>3782</v>
      </c>
      <c r="B150" t="s">
        <v>3783</v>
      </c>
    </row>
    <row r="151" spans="1:2">
      <c r="A151" t="s">
        <v>3784</v>
      </c>
      <c r="B151" t="s">
        <v>3785</v>
      </c>
    </row>
    <row r="152" spans="1:2">
      <c r="A152" t="s">
        <v>3786</v>
      </c>
      <c r="B152" t="s">
        <v>3787</v>
      </c>
    </row>
    <row r="153" spans="1:2">
      <c r="A153" t="s">
        <v>3788</v>
      </c>
      <c r="B153" t="s">
        <v>3789</v>
      </c>
    </row>
    <row r="154" spans="1:2">
      <c r="A154" t="s">
        <v>3790</v>
      </c>
      <c r="B154" t="s">
        <v>3791</v>
      </c>
    </row>
    <row r="155" spans="1:2">
      <c r="A155" t="s">
        <v>3792</v>
      </c>
      <c r="B155" t="s">
        <v>3793</v>
      </c>
    </row>
    <row r="156" spans="1:2">
      <c r="A156" t="s">
        <v>3794</v>
      </c>
      <c r="B156" t="s">
        <v>3795</v>
      </c>
    </row>
    <row r="157" spans="1:2">
      <c r="A157" t="s">
        <v>3796</v>
      </c>
      <c r="B157" t="s">
        <v>3797</v>
      </c>
    </row>
    <row r="158" spans="1:2">
      <c r="A158" t="s">
        <v>3798</v>
      </c>
      <c r="B158" t="s">
        <v>3799</v>
      </c>
    </row>
    <row r="159" spans="1:2">
      <c r="A159" t="s">
        <v>3800</v>
      </c>
      <c r="B159" t="s">
        <v>3801</v>
      </c>
    </row>
    <row r="160" spans="1:2">
      <c r="A160" t="s">
        <v>3802</v>
      </c>
      <c r="B160" t="s">
        <v>3803</v>
      </c>
    </row>
    <row r="161" spans="1:2">
      <c r="A161" t="s">
        <v>3804</v>
      </c>
      <c r="B161" t="s">
        <v>3805</v>
      </c>
    </row>
    <row r="162" spans="1:2">
      <c r="A162" t="s">
        <v>3806</v>
      </c>
      <c r="B162" t="s">
        <v>3807</v>
      </c>
    </row>
    <row r="163" spans="1:2">
      <c r="A163" t="s">
        <v>3808</v>
      </c>
      <c r="B163" t="s">
        <v>3809</v>
      </c>
    </row>
    <row r="164" spans="1:2">
      <c r="A164" t="s">
        <v>3810</v>
      </c>
      <c r="B164" t="s">
        <v>3811</v>
      </c>
    </row>
    <row r="165" spans="1:2">
      <c r="A165" t="s">
        <v>3812</v>
      </c>
      <c r="B165" t="s">
        <v>3813</v>
      </c>
    </row>
    <row r="166" spans="1:2">
      <c r="A166" t="s">
        <v>3814</v>
      </c>
      <c r="B166" t="s">
        <v>3815</v>
      </c>
    </row>
    <row r="167" spans="1:2">
      <c r="A167" t="s">
        <v>3816</v>
      </c>
      <c r="B167" t="s">
        <v>3817</v>
      </c>
    </row>
    <row r="168" spans="1:2">
      <c r="A168" t="s">
        <v>3818</v>
      </c>
      <c r="B168" t="s">
        <v>3819</v>
      </c>
    </row>
    <row r="169" spans="1:2">
      <c r="A169" t="s">
        <v>3820</v>
      </c>
      <c r="B169" t="s">
        <v>3821</v>
      </c>
    </row>
    <row r="170" spans="1:2">
      <c r="A170" t="s">
        <v>3822</v>
      </c>
      <c r="B170" t="s">
        <v>3823</v>
      </c>
    </row>
    <row r="171" spans="1:2">
      <c r="A171" t="s">
        <v>3824</v>
      </c>
      <c r="B171" t="s">
        <v>3825</v>
      </c>
    </row>
    <row r="172" spans="1:2">
      <c r="A172" t="s">
        <v>3826</v>
      </c>
      <c r="B172" t="s">
        <v>3827</v>
      </c>
    </row>
    <row r="173" spans="1:2">
      <c r="A173" t="s">
        <v>3828</v>
      </c>
      <c r="B173" t="s">
        <v>3829</v>
      </c>
    </row>
    <row r="174" spans="1:2">
      <c r="A174" t="s">
        <v>3830</v>
      </c>
      <c r="B174" t="s">
        <v>3831</v>
      </c>
    </row>
    <row r="175" spans="1:2">
      <c r="A175" t="s">
        <v>3832</v>
      </c>
      <c r="B175" t="s">
        <v>3833</v>
      </c>
    </row>
    <row r="176" spans="1:2">
      <c r="A176" t="s">
        <v>3834</v>
      </c>
      <c r="B176" t="s">
        <v>3835</v>
      </c>
    </row>
    <row r="177" spans="1:2">
      <c r="A177" t="s">
        <v>3836</v>
      </c>
      <c r="B177" t="s">
        <v>3837</v>
      </c>
    </row>
    <row r="178" spans="1:2">
      <c r="A178" t="s">
        <v>3838</v>
      </c>
      <c r="B178" t="s">
        <v>3839</v>
      </c>
    </row>
    <row r="179" spans="1:2">
      <c r="A179" t="s">
        <v>3840</v>
      </c>
      <c r="B179" t="s">
        <v>3841</v>
      </c>
    </row>
    <row r="180" spans="1:2">
      <c r="A180" t="s">
        <v>3842</v>
      </c>
      <c r="B180" t="s">
        <v>3843</v>
      </c>
    </row>
    <row r="181" spans="1:2">
      <c r="A181" t="s">
        <v>3844</v>
      </c>
      <c r="B181" t="s">
        <v>3845</v>
      </c>
    </row>
    <row r="182" spans="1:2">
      <c r="A182" t="s">
        <v>3846</v>
      </c>
      <c r="B182" t="s">
        <v>3847</v>
      </c>
    </row>
    <row r="183" spans="1:2">
      <c r="A183" t="s">
        <v>3848</v>
      </c>
      <c r="B183" t="s">
        <v>3849</v>
      </c>
    </row>
    <row r="184" spans="1:2">
      <c r="A184" t="s">
        <v>3850</v>
      </c>
      <c r="B184" t="s">
        <v>3851</v>
      </c>
    </row>
    <row r="185" spans="1:2">
      <c r="A185" t="s">
        <v>3852</v>
      </c>
      <c r="B185" t="s">
        <v>3853</v>
      </c>
    </row>
    <row r="186" spans="1:2">
      <c r="A186" t="s">
        <v>3854</v>
      </c>
      <c r="B186" t="s">
        <v>3855</v>
      </c>
    </row>
    <row r="187" spans="1:2">
      <c r="A187" t="s">
        <v>3856</v>
      </c>
      <c r="B187" t="s">
        <v>3857</v>
      </c>
    </row>
    <row r="188" spans="1:2">
      <c r="A188" t="s">
        <v>3858</v>
      </c>
      <c r="B188" t="s">
        <v>3859</v>
      </c>
    </row>
    <row r="189" spans="1:2">
      <c r="A189" t="s">
        <v>3860</v>
      </c>
      <c r="B189" t="s">
        <v>3861</v>
      </c>
    </row>
    <row r="190" spans="1:2">
      <c r="A190" t="s">
        <v>3862</v>
      </c>
      <c r="B190" t="s">
        <v>3863</v>
      </c>
    </row>
    <row r="191" spans="1:2">
      <c r="A191" t="s">
        <v>3864</v>
      </c>
      <c r="B191" t="s">
        <v>3865</v>
      </c>
    </row>
    <row r="192" spans="1:2">
      <c r="A192" t="s">
        <v>3866</v>
      </c>
      <c r="B192" t="s">
        <v>3867</v>
      </c>
    </row>
    <row r="193" spans="1:2">
      <c r="A193" t="s">
        <v>3868</v>
      </c>
      <c r="B193" t="s">
        <v>3869</v>
      </c>
    </row>
    <row r="194" spans="1:2">
      <c r="A194" t="s">
        <v>3870</v>
      </c>
      <c r="B194" t="s">
        <v>3871</v>
      </c>
    </row>
    <row r="195" spans="1:2">
      <c r="A195" t="s">
        <v>3872</v>
      </c>
      <c r="B195" t="s">
        <v>3873</v>
      </c>
    </row>
    <row r="196" spans="1:2">
      <c r="A196" t="s">
        <v>3874</v>
      </c>
      <c r="B196" t="s">
        <v>3875</v>
      </c>
    </row>
    <row r="197" spans="1:2">
      <c r="A197" t="s">
        <v>3876</v>
      </c>
      <c r="B197" t="s">
        <v>3877</v>
      </c>
    </row>
    <row r="198" spans="1:2">
      <c r="A198" t="s">
        <v>3878</v>
      </c>
      <c r="B198" t="s">
        <v>3879</v>
      </c>
    </row>
    <row r="199" spans="1:2">
      <c r="A199" t="s">
        <v>3880</v>
      </c>
      <c r="B199" t="s">
        <v>3881</v>
      </c>
    </row>
    <row r="200" spans="1:2">
      <c r="A200" t="s">
        <v>3882</v>
      </c>
      <c r="B200" t="s">
        <v>3883</v>
      </c>
    </row>
    <row r="201" spans="1:2">
      <c r="A201" t="s">
        <v>3884</v>
      </c>
      <c r="B201" t="s">
        <v>3885</v>
      </c>
    </row>
    <row r="202" spans="1:2">
      <c r="A202" t="s">
        <v>3886</v>
      </c>
      <c r="B202" t="s">
        <v>3887</v>
      </c>
    </row>
    <row r="203" spans="1:2">
      <c r="A203" t="s">
        <v>3888</v>
      </c>
      <c r="B203" t="s">
        <v>3889</v>
      </c>
    </row>
    <row r="204" spans="1:2">
      <c r="A204" t="s">
        <v>3890</v>
      </c>
      <c r="B204" t="s">
        <v>3891</v>
      </c>
    </row>
    <row r="205" spans="1:2">
      <c r="A205" t="s">
        <v>3892</v>
      </c>
      <c r="B205" t="s">
        <v>3893</v>
      </c>
    </row>
    <row r="206" spans="1:2">
      <c r="A206" t="s">
        <v>3894</v>
      </c>
      <c r="B206" t="s">
        <v>3895</v>
      </c>
    </row>
    <row r="207" spans="1:2">
      <c r="A207" t="s">
        <v>3896</v>
      </c>
      <c r="B207" t="s">
        <v>3897</v>
      </c>
    </row>
    <row r="208" spans="1:2">
      <c r="A208" t="s">
        <v>3898</v>
      </c>
      <c r="B208" t="s">
        <v>3899</v>
      </c>
    </row>
    <row r="209" spans="1:2">
      <c r="A209" t="s">
        <v>3900</v>
      </c>
      <c r="B209" t="s">
        <v>3901</v>
      </c>
    </row>
    <row r="210" spans="1:2">
      <c r="A210" t="s">
        <v>3902</v>
      </c>
      <c r="B210" t="s">
        <v>3903</v>
      </c>
    </row>
    <row r="211" spans="1:2">
      <c r="A211" t="s">
        <v>3904</v>
      </c>
      <c r="B211" t="s">
        <v>3905</v>
      </c>
    </row>
    <row r="212" spans="1:2">
      <c r="A212" t="s">
        <v>3906</v>
      </c>
      <c r="B212" t="s">
        <v>3907</v>
      </c>
    </row>
    <row r="213" spans="1:2">
      <c r="A213" t="s">
        <v>3908</v>
      </c>
      <c r="B213" t="s">
        <v>3909</v>
      </c>
    </row>
    <row r="214" spans="1:2">
      <c r="A214" t="s">
        <v>3910</v>
      </c>
      <c r="B214" t="s">
        <v>3911</v>
      </c>
    </row>
    <row r="215" spans="1:2">
      <c r="A215" t="s">
        <v>3912</v>
      </c>
      <c r="B215" t="s">
        <v>3913</v>
      </c>
    </row>
    <row r="216" spans="1:2">
      <c r="A216" t="s">
        <v>3914</v>
      </c>
      <c r="B216" t="s">
        <v>3915</v>
      </c>
    </row>
    <row r="217" spans="1:2">
      <c r="A217" t="s">
        <v>3916</v>
      </c>
      <c r="B217" t="s">
        <v>3917</v>
      </c>
    </row>
    <row r="218" spans="1:2">
      <c r="A218" t="s">
        <v>3918</v>
      </c>
      <c r="B218" t="s">
        <v>3919</v>
      </c>
    </row>
    <row r="219" spans="1:2">
      <c r="A219" t="s">
        <v>3920</v>
      </c>
      <c r="B219" t="s">
        <v>3921</v>
      </c>
    </row>
    <row r="220" spans="1:2">
      <c r="A220" t="s">
        <v>3922</v>
      </c>
      <c r="B220" t="s">
        <v>3923</v>
      </c>
    </row>
    <row r="221" spans="1:2">
      <c r="A221" t="s">
        <v>3924</v>
      </c>
      <c r="B221" t="s">
        <v>3925</v>
      </c>
    </row>
    <row r="222" spans="1:2">
      <c r="A222" t="s">
        <v>3926</v>
      </c>
      <c r="B222" t="s">
        <v>3927</v>
      </c>
    </row>
    <row r="223" spans="1:2">
      <c r="A223" t="s">
        <v>3928</v>
      </c>
      <c r="B223" t="s">
        <v>3929</v>
      </c>
    </row>
    <row r="224" spans="1:2">
      <c r="A224" t="s">
        <v>3930</v>
      </c>
      <c r="B224" t="s">
        <v>3931</v>
      </c>
    </row>
    <row r="225" spans="1:2">
      <c r="A225" t="s">
        <v>3932</v>
      </c>
      <c r="B225" t="s">
        <v>3933</v>
      </c>
    </row>
    <row r="226" spans="1:2">
      <c r="A226" t="s">
        <v>3934</v>
      </c>
      <c r="B226" t="s">
        <v>3935</v>
      </c>
    </row>
    <row r="227" spans="1:2">
      <c r="A227" t="s">
        <v>3936</v>
      </c>
      <c r="B227" t="s">
        <v>3937</v>
      </c>
    </row>
    <row r="228" spans="1:2">
      <c r="A228" t="s">
        <v>3938</v>
      </c>
      <c r="B228" t="s">
        <v>3939</v>
      </c>
    </row>
    <row r="229" spans="1:2">
      <c r="A229" t="s">
        <v>3940</v>
      </c>
      <c r="B229" t="s">
        <v>3941</v>
      </c>
    </row>
    <row r="230" spans="1:2">
      <c r="A230" t="s">
        <v>3942</v>
      </c>
      <c r="B230" t="s">
        <v>3943</v>
      </c>
    </row>
    <row r="231" spans="1:2">
      <c r="A231" t="s">
        <v>3944</v>
      </c>
      <c r="B231" t="s">
        <v>3945</v>
      </c>
    </row>
    <row r="232" spans="1:2">
      <c r="A232" t="s">
        <v>3946</v>
      </c>
      <c r="B232" t="s">
        <v>3947</v>
      </c>
    </row>
    <row r="233" spans="1:2">
      <c r="A233" t="s">
        <v>3948</v>
      </c>
      <c r="B233" t="s">
        <v>3949</v>
      </c>
    </row>
    <row r="234" spans="1:2">
      <c r="A234" t="s">
        <v>3950</v>
      </c>
      <c r="B234" t="s">
        <v>3951</v>
      </c>
    </row>
    <row r="235" spans="1:2">
      <c r="A235" t="s">
        <v>3952</v>
      </c>
      <c r="B235" t="s">
        <v>3953</v>
      </c>
    </row>
    <row r="236" spans="1:2">
      <c r="A236" t="s">
        <v>3954</v>
      </c>
      <c r="B236" t="s">
        <v>3955</v>
      </c>
    </row>
    <row r="237" spans="1:2">
      <c r="A237" t="s">
        <v>3956</v>
      </c>
      <c r="B237" t="s">
        <v>3957</v>
      </c>
    </row>
    <row r="238" spans="1:2">
      <c r="A238" t="s">
        <v>3958</v>
      </c>
      <c r="B238" t="s">
        <v>3959</v>
      </c>
    </row>
    <row r="239" spans="1:2">
      <c r="A239" t="s">
        <v>3960</v>
      </c>
      <c r="B239" t="s">
        <v>3961</v>
      </c>
    </row>
    <row r="240" spans="1:2">
      <c r="A240" t="s">
        <v>3962</v>
      </c>
      <c r="B240" t="s">
        <v>3963</v>
      </c>
    </row>
    <row r="241" spans="1:2">
      <c r="A241" t="s">
        <v>3964</v>
      </c>
      <c r="B241" t="s">
        <v>3965</v>
      </c>
    </row>
    <row r="242" spans="1:2">
      <c r="A242" t="s">
        <v>3966</v>
      </c>
      <c r="B242" t="s">
        <v>3967</v>
      </c>
    </row>
    <row r="243" spans="1:2">
      <c r="A243" t="s">
        <v>3968</v>
      </c>
      <c r="B243" t="s">
        <v>3969</v>
      </c>
    </row>
    <row r="244" spans="1:2">
      <c r="A244" t="s">
        <v>3970</v>
      </c>
      <c r="B244" t="s">
        <v>3971</v>
      </c>
    </row>
    <row r="245" spans="1:2">
      <c r="A245" t="s">
        <v>3972</v>
      </c>
      <c r="B245" t="s">
        <v>3973</v>
      </c>
    </row>
    <row r="246" spans="1:2">
      <c r="A246" t="s">
        <v>3974</v>
      </c>
      <c r="B246" t="s">
        <v>3975</v>
      </c>
    </row>
    <row r="247" spans="1:2">
      <c r="A247" t="s">
        <v>3976</v>
      </c>
      <c r="B247" t="s">
        <v>3977</v>
      </c>
    </row>
    <row r="248" spans="1:2">
      <c r="A248" t="s">
        <v>3978</v>
      </c>
      <c r="B248" t="s">
        <v>3979</v>
      </c>
    </row>
    <row r="249" spans="1:2">
      <c r="A249" t="s">
        <v>3980</v>
      </c>
      <c r="B249" t="s">
        <v>3981</v>
      </c>
    </row>
    <row r="250" spans="1:2">
      <c r="A250" t="s">
        <v>3982</v>
      </c>
      <c r="B250" t="s">
        <v>3983</v>
      </c>
    </row>
    <row r="251" spans="1:2">
      <c r="A251" t="s">
        <v>3984</v>
      </c>
      <c r="B251" t="s">
        <v>3985</v>
      </c>
    </row>
    <row r="252" spans="1:2">
      <c r="A252" t="s">
        <v>3986</v>
      </c>
      <c r="B252" t="s">
        <v>3987</v>
      </c>
    </row>
    <row r="253" spans="1:2">
      <c r="A253" t="s">
        <v>3988</v>
      </c>
      <c r="B253" t="s">
        <v>3989</v>
      </c>
    </row>
    <row r="254" spans="1:2">
      <c r="A254" t="s">
        <v>3990</v>
      </c>
      <c r="B254" t="s">
        <v>3991</v>
      </c>
    </row>
    <row r="255" spans="1:2">
      <c r="A255" t="s">
        <v>3992</v>
      </c>
      <c r="B255" t="s">
        <v>3993</v>
      </c>
    </row>
    <row r="256" spans="1:2">
      <c r="A256" t="s">
        <v>3994</v>
      </c>
      <c r="B256" t="s">
        <v>3995</v>
      </c>
    </row>
    <row r="257" spans="1:2">
      <c r="A257" t="s">
        <v>3996</v>
      </c>
      <c r="B257" t="s">
        <v>3997</v>
      </c>
    </row>
    <row r="258" spans="1:2">
      <c r="A258" t="s">
        <v>3998</v>
      </c>
      <c r="B258" t="s">
        <v>3999</v>
      </c>
    </row>
    <row r="259" spans="1:2">
      <c r="A259" t="s">
        <v>4000</v>
      </c>
      <c r="B259" t="s">
        <v>4001</v>
      </c>
    </row>
    <row r="260" spans="1:2">
      <c r="A260" t="s">
        <v>4002</v>
      </c>
      <c r="B260" t="s">
        <v>4003</v>
      </c>
    </row>
    <row r="261" spans="1:2">
      <c r="A261" t="s">
        <v>4004</v>
      </c>
      <c r="B261" t="s">
        <v>4005</v>
      </c>
    </row>
    <row r="262" spans="1:2">
      <c r="A262" t="s">
        <v>4006</v>
      </c>
      <c r="B262" t="s">
        <v>4007</v>
      </c>
    </row>
    <row r="263" spans="1:2">
      <c r="A263" t="s">
        <v>4008</v>
      </c>
      <c r="B263" t="s">
        <v>4009</v>
      </c>
    </row>
    <row r="264" spans="1:2">
      <c r="A264" t="s">
        <v>4010</v>
      </c>
      <c r="B264" t="s">
        <v>4011</v>
      </c>
    </row>
    <row r="265" spans="1:2">
      <c r="A265" t="s">
        <v>4012</v>
      </c>
      <c r="B265" t="s">
        <v>4013</v>
      </c>
    </row>
    <row r="266" spans="1:2">
      <c r="A266" t="s">
        <v>4014</v>
      </c>
      <c r="B266" t="s">
        <v>4015</v>
      </c>
    </row>
    <row r="267" spans="1:2">
      <c r="A267" t="s">
        <v>4016</v>
      </c>
      <c r="B267" t="s">
        <v>4017</v>
      </c>
    </row>
    <row r="268" spans="1:2">
      <c r="A268" t="s">
        <v>4018</v>
      </c>
      <c r="B268" t="s">
        <v>4019</v>
      </c>
    </row>
    <row r="269" spans="1:2">
      <c r="A269" t="s">
        <v>4020</v>
      </c>
      <c r="B269" t="s">
        <v>4021</v>
      </c>
    </row>
    <row r="270" spans="1:2">
      <c r="A270" t="s">
        <v>4022</v>
      </c>
      <c r="B270" t="s">
        <v>4023</v>
      </c>
    </row>
    <row r="271" spans="1:2">
      <c r="A271" t="s">
        <v>4024</v>
      </c>
      <c r="B271" t="s">
        <v>4025</v>
      </c>
    </row>
    <row r="272" spans="1:2">
      <c r="A272" t="s">
        <v>4026</v>
      </c>
      <c r="B272" t="s">
        <v>4027</v>
      </c>
    </row>
    <row r="273" spans="1:2">
      <c r="A273" t="s">
        <v>4028</v>
      </c>
      <c r="B273" t="s">
        <v>4029</v>
      </c>
    </row>
    <row r="274" spans="1:2">
      <c r="A274" t="s">
        <v>4030</v>
      </c>
      <c r="B274" t="s">
        <v>4031</v>
      </c>
    </row>
    <row r="275" spans="1:2">
      <c r="A275" t="s">
        <v>4032</v>
      </c>
      <c r="B275" t="s">
        <v>4033</v>
      </c>
    </row>
    <row r="276" spans="1:2">
      <c r="A276" t="s">
        <v>4034</v>
      </c>
      <c r="B276" t="s">
        <v>4035</v>
      </c>
    </row>
    <row r="277" spans="1:2">
      <c r="A277" t="s">
        <v>4036</v>
      </c>
      <c r="B277" t="s">
        <v>4037</v>
      </c>
    </row>
    <row r="278" spans="1:2">
      <c r="A278" t="s">
        <v>4038</v>
      </c>
      <c r="B278" t="s">
        <v>4039</v>
      </c>
    </row>
    <row r="279" spans="1:2">
      <c r="A279" t="s">
        <v>4040</v>
      </c>
      <c r="B279" t="s">
        <v>4041</v>
      </c>
    </row>
    <row r="280" spans="1:2">
      <c r="A280" t="s">
        <v>4042</v>
      </c>
      <c r="B280" t="s">
        <v>4043</v>
      </c>
    </row>
    <row r="281" spans="1:2">
      <c r="A281" t="s">
        <v>4044</v>
      </c>
      <c r="B281" t="s">
        <v>4045</v>
      </c>
    </row>
    <row r="282" spans="1:2">
      <c r="A282" t="s">
        <v>4046</v>
      </c>
      <c r="B282" t="s">
        <v>4047</v>
      </c>
    </row>
    <row r="283" spans="1:2">
      <c r="A283" t="s">
        <v>4048</v>
      </c>
      <c r="B283" t="s">
        <v>4049</v>
      </c>
    </row>
    <row r="284" spans="1:2">
      <c r="A284" t="s">
        <v>4050</v>
      </c>
      <c r="B284" t="s">
        <v>4051</v>
      </c>
    </row>
    <row r="285" spans="1:2">
      <c r="A285" t="s">
        <v>4052</v>
      </c>
      <c r="B285" t="s">
        <v>4053</v>
      </c>
    </row>
    <row r="286" spans="1:2">
      <c r="A286" t="s">
        <v>4054</v>
      </c>
      <c r="B286" t="s">
        <v>4055</v>
      </c>
    </row>
    <row r="287" spans="1:2">
      <c r="A287" t="s">
        <v>4056</v>
      </c>
      <c r="B287" t="s">
        <v>4057</v>
      </c>
    </row>
    <row r="288" spans="1:2">
      <c r="A288" t="s">
        <v>4058</v>
      </c>
      <c r="B288" t="s">
        <v>4059</v>
      </c>
    </row>
    <row r="289" spans="1:2">
      <c r="A289" t="s">
        <v>4060</v>
      </c>
      <c r="B289" t="s">
        <v>4061</v>
      </c>
    </row>
    <row r="290" spans="1:2">
      <c r="A290" t="s">
        <v>4062</v>
      </c>
      <c r="B290" t="s">
        <v>4063</v>
      </c>
    </row>
    <row r="291" spans="1:2">
      <c r="A291" t="s">
        <v>4064</v>
      </c>
      <c r="B291" t="s">
        <v>4065</v>
      </c>
    </row>
    <row r="292" spans="1:2">
      <c r="A292" t="s">
        <v>4066</v>
      </c>
      <c r="B292" t="s">
        <v>4067</v>
      </c>
    </row>
    <row r="293" spans="1:2">
      <c r="A293" t="s">
        <v>4068</v>
      </c>
      <c r="B293" t="s">
        <v>4069</v>
      </c>
    </row>
    <row r="294" spans="1:2">
      <c r="A294" t="s">
        <v>4070</v>
      </c>
      <c r="B294" t="s">
        <v>4071</v>
      </c>
    </row>
    <row r="295" spans="1:2">
      <c r="A295" t="s">
        <v>4072</v>
      </c>
      <c r="B295" t="s">
        <v>4073</v>
      </c>
    </row>
    <row r="296" spans="1:2">
      <c r="A296" t="s">
        <v>4074</v>
      </c>
      <c r="B296" t="s">
        <v>4075</v>
      </c>
    </row>
    <row r="297" spans="1:2">
      <c r="A297" t="s">
        <v>4076</v>
      </c>
      <c r="B297" t="s">
        <v>4077</v>
      </c>
    </row>
    <row r="298" spans="1:2">
      <c r="A298" t="s">
        <v>4078</v>
      </c>
      <c r="B298" t="s">
        <v>4079</v>
      </c>
    </row>
    <row r="299" spans="1:2">
      <c r="A299" t="s">
        <v>4080</v>
      </c>
      <c r="B299" t="s">
        <v>4081</v>
      </c>
    </row>
    <row r="300" spans="1:2">
      <c r="A300" t="s">
        <v>4082</v>
      </c>
      <c r="B300" t="s">
        <v>4083</v>
      </c>
    </row>
    <row r="301" spans="1:2">
      <c r="A301" t="s">
        <v>4084</v>
      </c>
      <c r="B301" t="s">
        <v>4085</v>
      </c>
    </row>
    <row r="302" spans="1:2">
      <c r="A302" t="s">
        <v>4086</v>
      </c>
      <c r="B302" t="s">
        <v>4087</v>
      </c>
    </row>
    <row r="303" spans="1:2">
      <c r="A303" t="s">
        <v>4088</v>
      </c>
      <c r="B303" t="s">
        <v>4089</v>
      </c>
    </row>
    <row r="304" spans="1:2">
      <c r="A304" t="s">
        <v>4090</v>
      </c>
      <c r="B304" t="s">
        <v>4091</v>
      </c>
    </row>
    <row r="305" spans="1:2">
      <c r="A305" t="s">
        <v>4092</v>
      </c>
      <c r="B305" t="s">
        <v>4093</v>
      </c>
    </row>
    <row r="306" spans="1:2">
      <c r="A306" t="s">
        <v>4094</v>
      </c>
      <c r="B306" t="s">
        <v>4095</v>
      </c>
    </row>
    <row r="307" spans="1:2">
      <c r="A307" t="s">
        <v>4096</v>
      </c>
      <c r="B307" t="s">
        <v>4097</v>
      </c>
    </row>
    <row r="308" spans="1:2">
      <c r="A308" t="s">
        <v>4098</v>
      </c>
      <c r="B308" t="s">
        <v>4099</v>
      </c>
    </row>
    <row r="309" spans="1:2">
      <c r="A309" t="s">
        <v>4100</v>
      </c>
      <c r="B309" t="s">
        <v>4101</v>
      </c>
    </row>
    <row r="310" spans="1:2">
      <c r="A310" t="s">
        <v>4102</v>
      </c>
      <c r="B310" t="s">
        <v>4103</v>
      </c>
    </row>
    <row r="311" spans="1:2">
      <c r="A311" t="s">
        <v>4104</v>
      </c>
      <c r="B311" t="s">
        <v>4105</v>
      </c>
    </row>
    <row r="312" spans="1:2">
      <c r="A312" t="s">
        <v>4106</v>
      </c>
      <c r="B312" t="s">
        <v>4107</v>
      </c>
    </row>
    <row r="313" spans="1:2">
      <c r="A313" t="s">
        <v>4108</v>
      </c>
      <c r="B313" t="s">
        <v>4109</v>
      </c>
    </row>
    <row r="314" spans="1:2">
      <c r="A314" t="s">
        <v>4110</v>
      </c>
      <c r="B314" t="s">
        <v>4111</v>
      </c>
    </row>
    <row r="315" spans="1:2">
      <c r="A315" t="s">
        <v>4112</v>
      </c>
      <c r="B315" t="s">
        <v>4113</v>
      </c>
    </row>
    <row r="316" spans="1:2">
      <c r="A316" t="s">
        <v>4114</v>
      </c>
      <c r="B316" t="s">
        <v>4115</v>
      </c>
    </row>
    <row r="317" spans="1:2">
      <c r="A317" t="s">
        <v>4116</v>
      </c>
      <c r="B317" t="s">
        <v>4117</v>
      </c>
    </row>
    <row r="318" spans="1:2">
      <c r="A318" t="s">
        <v>4118</v>
      </c>
      <c r="B318" t="s">
        <v>4119</v>
      </c>
    </row>
    <row r="319" spans="1:2">
      <c r="A319" t="s">
        <v>4120</v>
      </c>
      <c r="B319" t="s">
        <v>4121</v>
      </c>
    </row>
    <row r="320" spans="1:2">
      <c r="A320" t="s">
        <v>4122</v>
      </c>
      <c r="B320" t="s">
        <v>4123</v>
      </c>
    </row>
    <row r="321" spans="1:2">
      <c r="A321" t="s">
        <v>4124</v>
      </c>
      <c r="B321" t="s">
        <v>4125</v>
      </c>
    </row>
    <row r="322" spans="1:2">
      <c r="A322" t="s">
        <v>4126</v>
      </c>
      <c r="B322" t="s">
        <v>4127</v>
      </c>
    </row>
    <row r="323" spans="1:2">
      <c r="A323" t="s">
        <v>4128</v>
      </c>
      <c r="B323" t="s">
        <v>4129</v>
      </c>
    </row>
    <row r="324" spans="1:2">
      <c r="A324" t="s">
        <v>4130</v>
      </c>
      <c r="B324" t="s">
        <v>4131</v>
      </c>
    </row>
    <row r="325" spans="1:2">
      <c r="A325" t="s">
        <v>4132</v>
      </c>
      <c r="B325" t="s">
        <v>4133</v>
      </c>
    </row>
    <row r="326" spans="1:2">
      <c r="A326" t="s">
        <v>4134</v>
      </c>
      <c r="B326" t="s">
        <v>4135</v>
      </c>
    </row>
    <row r="327" spans="1:2">
      <c r="A327" t="s">
        <v>4136</v>
      </c>
      <c r="B327" t="s">
        <v>4137</v>
      </c>
    </row>
    <row r="328" spans="1:2">
      <c r="A328" t="s">
        <v>4138</v>
      </c>
      <c r="B328" t="s">
        <v>4139</v>
      </c>
    </row>
    <row r="329" spans="1:2">
      <c r="A329" t="s">
        <v>4140</v>
      </c>
      <c r="B329" t="s">
        <v>4141</v>
      </c>
    </row>
    <row r="330" spans="1:2">
      <c r="A330" t="s">
        <v>4142</v>
      </c>
      <c r="B330" t="s">
        <v>4143</v>
      </c>
    </row>
    <row r="331" spans="1:2">
      <c r="A331" t="s">
        <v>4144</v>
      </c>
      <c r="B331" t="s">
        <v>4145</v>
      </c>
    </row>
    <row r="332" spans="1:2">
      <c r="A332" t="s">
        <v>4146</v>
      </c>
      <c r="B332" t="s">
        <v>4147</v>
      </c>
    </row>
    <row r="333" spans="1:2">
      <c r="A333" t="s">
        <v>4148</v>
      </c>
      <c r="B333" t="s">
        <v>4149</v>
      </c>
    </row>
    <row r="334" spans="1:2">
      <c r="A334" t="s">
        <v>4150</v>
      </c>
      <c r="B334" t="s">
        <v>4151</v>
      </c>
    </row>
    <row r="335" spans="1:2">
      <c r="A335" t="s">
        <v>4152</v>
      </c>
      <c r="B335" t="s">
        <v>4153</v>
      </c>
    </row>
    <row r="336" spans="1:2">
      <c r="A336" t="s">
        <v>4154</v>
      </c>
      <c r="B336" t="s">
        <v>4155</v>
      </c>
    </row>
    <row r="337" spans="1:2">
      <c r="A337" t="s">
        <v>4156</v>
      </c>
      <c r="B337" t="s">
        <v>4157</v>
      </c>
    </row>
    <row r="338" spans="1:2">
      <c r="A338" t="s">
        <v>4158</v>
      </c>
      <c r="B338" t="s">
        <v>4159</v>
      </c>
    </row>
    <row r="339" spans="1:2">
      <c r="A339" t="s">
        <v>4160</v>
      </c>
      <c r="B339" t="s">
        <v>4161</v>
      </c>
    </row>
    <row r="340" spans="1:2">
      <c r="A340" t="s">
        <v>4162</v>
      </c>
      <c r="B340" t="s">
        <v>4163</v>
      </c>
    </row>
    <row r="341" spans="1:2">
      <c r="A341" t="s">
        <v>4164</v>
      </c>
      <c r="B341" t="s">
        <v>4165</v>
      </c>
    </row>
    <row r="342" spans="1:2">
      <c r="A342" t="s">
        <v>4166</v>
      </c>
      <c r="B342" t="s">
        <v>4167</v>
      </c>
    </row>
    <row r="343" spans="1:2">
      <c r="A343" t="s">
        <v>4168</v>
      </c>
      <c r="B343" t="s">
        <v>4169</v>
      </c>
    </row>
    <row r="344" spans="1:2">
      <c r="A344" t="s">
        <v>4170</v>
      </c>
      <c r="B344" t="s">
        <v>4171</v>
      </c>
    </row>
    <row r="345" spans="1:2">
      <c r="A345" t="s">
        <v>4172</v>
      </c>
      <c r="B345" t="s">
        <v>4173</v>
      </c>
    </row>
    <row r="346" spans="1:2">
      <c r="A346" t="s">
        <v>4174</v>
      </c>
      <c r="B346" t="s">
        <v>4175</v>
      </c>
    </row>
    <row r="347" spans="1:2">
      <c r="A347" t="s">
        <v>4176</v>
      </c>
      <c r="B347" t="s">
        <v>4177</v>
      </c>
    </row>
    <row r="348" spans="1:2">
      <c r="A348" t="s">
        <v>4178</v>
      </c>
      <c r="B348" t="s">
        <v>4179</v>
      </c>
    </row>
    <row r="349" spans="1:2">
      <c r="A349" t="s">
        <v>4180</v>
      </c>
      <c r="B349" t="s">
        <v>4181</v>
      </c>
    </row>
    <row r="350" spans="1:2">
      <c r="A350" t="s">
        <v>4182</v>
      </c>
      <c r="B350" t="s">
        <v>4183</v>
      </c>
    </row>
    <row r="351" spans="1:2">
      <c r="A351" t="s">
        <v>4184</v>
      </c>
      <c r="B351" t="s">
        <v>4185</v>
      </c>
    </row>
    <row r="352" spans="1:2">
      <c r="A352" t="s">
        <v>4186</v>
      </c>
      <c r="B352" t="s">
        <v>4187</v>
      </c>
    </row>
    <row r="353" spans="1:2">
      <c r="A353" t="s">
        <v>4188</v>
      </c>
      <c r="B353" t="s">
        <v>4189</v>
      </c>
    </row>
    <row r="354" spans="1:2">
      <c r="A354" t="s">
        <v>4190</v>
      </c>
      <c r="B354" t="s">
        <v>4191</v>
      </c>
    </row>
    <row r="355" spans="1:2">
      <c r="A355" t="s">
        <v>4192</v>
      </c>
      <c r="B355" t="s">
        <v>4193</v>
      </c>
    </row>
    <row r="356" spans="1:2">
      <c r="A356" t="s">
        <v>4194</v>
      </c>
      <c r="B356" t="s">
        <v>4195</v>
      </c>
    </row>
    <row r="357" spans="1:2">
      <c r="A357" t="s">
        <v>4196</v>
      </c>
      <c r="B357" t="s">
        <v>4197</v>
      </c>
    </row>
    <row r="358" spans="1:2">
      <c r="A358" t="s">
        <v>4198</v>
      </c>
      <c r="B358" t="s">
        <v>4199</v>
      </c>
    </row>
    <row r="359" spans="1:2">
      <c r="A359" t="s">
        <v>4200</v>
      </c>
      <c r="B359" t="s">
        <v>4201</v>
      </c>
    </row>
    <row r="360" spans="1:2">
      <c r="A360" t="s">
        <v>4202</v>
      </c>
      <c r="B360" t="s">
        <v>4203</v>
      </c>
    </row>
    <row r="361" spans="1:2">
      <c r="A361" t="s">
        <v>4204</v>
      </c>
      <c r="B361" t="s">
        <v>4205</v>
      </c>
    </row>
    <row r="362" spans="1:2">
      <c r="A362" t="s">
        <v>4206</v>
      </c>
      <c r="B362" t="s">
        <v>4207</v>
      </c>
    </row>
    <row r="363" spans="1:2">
      <c r="A363" t="s">
        <v>4208</v>
      </c>
      <c r="B363" t="s">
        <v>4209</v>
      </c>
    </row>
    <row r="364" spans="1:2">
      <c r="A364" t="s">
        <v>4210</v>
      </c>
      <c r="B364" t="s">
        <v>4211</v>
      </c>
    </row>
    <row r="365" spans="1:2">
      <c r="A365" t="s">
        <v>4212</v>
      </c>
      <c r="B365" t="s">
        <v>4213</v>
      </c>
    </row>
    <row r="366" spans="1:2">
      <c r="A366" t="s">
        <v>4214</v>
      </c>
      <c r="B366" t="s">
        <v>4215</v>
      </c>
    </row>
    <row r="367" spans="1:2">
      <c r="A367" t="s">
        <v>4216</v>
      </c>
      <c r="B367" t="s">
        <v>4217</v>
      </c>
    </row>
    <row r="368" spans="1:2">
      <c r="A368" t="s">
        <v>4218</v>
      </c>
      <c r="B368" t="s">
        <v>4219</v>
      </c>
    </row>
    <row r="369" spans="1:2">
      <c r="A369" t="s">
        <v>4220</v>
      </c>
      <c r="B369" t="s">
        <v>4221</v>
      </c>
    </row>
    <row r="370" spans="1:2">
      <c r="A370" t="s">
        <v>4222</v>
      </c>
      <c r="B370" t="s">
        <v>4223</v>
      </c>
    </row>
    <row r="371" spans="1:2">
      <c r="A371" t="s">
        <v>4224</v>
      </c>
      <c r="B371" t="s">
        <v>4225</v>
      </c>
    </row>
    <row r="372" spans="1:2">
      <c r="A372" t="s">
        <v>4226</v>
      </c>
      <c r="B372" t="s">
        <v>4227</v>
      </c>
    </row>
    <row r="373" spans="1:2">
      <c r="A373" t="s">
        <v>4228</v>
      </c>
      <c r="B373" t="s">
        <v>4229</v>
      </c>
    </row>
    <row r="374" spans="1:2">
      <c r="A374" t="s">
        <v>4230</v>
      </c>
      <c r="B374" t="s">
        <v>4231</v>
      </c>
    </row>
    <row r="375" spans="1:2">
      <c r="A375" t="s">
        <v>4232</v>
      </c>
      <c r="B375" t="s">
        <v>4233</v>
      </c>
    </row>
    <row r="376" spans="1:2">
      <c r="A376" t="s">
        <v>4234</v>
      </c>
      <c r="B376" t="s">
        <v>4235</v>
      </c>
    </row>
    <row r="377" spans="1:2">
      <c r="A377" t="s">
        <v>4236</v>
      </c>
      <c r="B377" t="s">
        <v>4237</v>
      </c>
    </row>
    <row r="378" spans="1:2">
      <c r="A378" t="s">
        <v>4238</v>
      </c>
      <c r="B378" t="s">
        <v>4239</v>
      </c>
    </row>
    <row r="379" spans="1:2">
      <c r="A379" t="s">
        <v>4240</v>
      </c>
      <c r="B379" t="s">
        <v>4241</v>
      </c>
    </row>
    <row r="380" spans="1:2">
      <c r="A380" t="s">
        <v>4242</v>
      </c>
      <c r="B380" t="s">
        <v>4243</v>
      </c>
    </row>
    <row r="381" spans="1:2">
      <c r="A381" t="s">
        <v>4244</v>
      </c>
      <c r="B381" t="s">
        <v>4245</v>
      </c>
    </row>
    <row r="382" spans="1:2">
      <c r="A382" t="s">
        <v>4246</v>
      </c>
      <c r="B382" t="s">
        <v>4247</v>
      </c>
    </row>
    <row r="383" spans="1:2">
      <c r="A383" t="s">
        <v>4248</v>
      </c>
      <c r="B383" t="s">
        <v>4249</v>
      </c>
    </row>
    <row r="384" spans="1:2">
      <c r="A384" t="s">
        <v>4250</v>
      </c>
      <c r="B384" t="s">
        <v>4251</v>
      </c>
    </row>
    <row r="385" spans="1:2">
      <c r="A385" t="s">
        <v>4252</v>
      </c>
      <c r="B385" t="s">
        <v>4253</v>
      </c>
    </row>
    <row r="386" spans="1:2">
      <c r="A386" t="s">
        <v>4254</v>
      </c>
      <c r="B386" t="s">
        <v>4255</v>
      </c>
    </row>
    <row r="387" spans="1:2">
      <c r="A387" t="s">
        <v>4256</v>
      </c>
      <c r="B387" t="s">
        <v>4257</v>
      </c>
    </row>
    <row r="388" spans="1:2">
      <c r="A388" t="s">
        <v>4258</v>
      </c>
      <c r="B388" t="s">
        <v>4259</v>
      </c>
    </row>
    <row r="389" spans="1:2">
      <c r="A389" t="s">
        <v>4260</v>
      </c>
      <c r="B389" t="s">
        <v>4261</v>
      </c>
    </row>
    <row r="390" spans="1:2">
      <c r="A390" t="s">
        <v>4262</v>
      </c>
      <c r="B390" t="s">
        <v>4263</v>
      </c>
    </row>
    <row r="391" spans="1:2">
      <c r="A391" t="s">
        <v>4264</v>
      </c>
      <c r="B391" t="s">
        <v>4265</v>
      </c>
    </row>
    <row r="392" spans="1:2">
      <c r="A392" t="s">
        <v>4266</v>
      </c>
      <c r="B392" t="s">
        <v>4267</v>
      </c>
    </row>
    <row r="393" spans="1:2">
      <c r="A393" t="s">
        <v>4268</v>
      </c>
      <c r="B393" t="s">
        <v>4269</v>
      </c>
    </row>
    <row r="394" spans="1:2">
      <c r="A394" t="s">
        <v>4270</v>
      </c>
      <c r="B394" t="s">
        <v>4271</v>
      </c>
    </row>
    <row r="395" spans="1:2">
      <c r="A395" t="s">
        <v>4272</v>
      </c>
      <c r="B395" t="s">
        <v>4273</v>
      </c>
    </row>
    <row r="396" spans="1:2">
      <c r="A396" t="s">
        <v>4274</v>
      </c>
      <c r="B396" t="s">
        <v>4275</v>
      </c>
    </row>
    <row r="397" spans="1:2">
      <c r="A397" t="s">
        <v>4276</v>
      </c>
      <c r="B397" t="s">
        <v>4277</v>
      </c>
    </row>
    <row r="398" spans="1:2">
      <c r="A398" t="s">
        <v>4278</v>
      </c>
      <c r="B398" t="s">
        <v>4279</v>
      </c>
    </row>
    <row r="399" spans="1:2">
      <c r="A399" t="s">
        <v>4280</v>
      </c>
      <c r="B399" t="s">
        <v>4281</v>
      </c>
    </row>
    <row r="400" spans="1:2">
      <c r="A400" t="s">
        <v>4282</v>
      </c>
      <c r="B400" t="s">
        <v>4283</v>
      </c>
    </row>
    <row r="401" spans="1:2">
      <c r="A401" t="s">
        <v>4284</v>
      </c>
      <c r="B401" t="s">
        <v>4285</v>
      </c>
    </row>
    <row r="402" spans="1:2">
      <c r="A402" t="s">
        <v>4286</v>
      </c>
      <c r="B402" t="s">
        <v>4287</v>
      </c>
    </row>
    <row r="403" spans="1:2">
      <c r="A403" t="s">
        <v>4288</v>
      </c>
      <c r="B403" t="s">
        <v>4289</v>
      </c>
    </row>
    <row r="404" spans="1:2">
      <c r="A404" t="s">
        <v>4290</v>
      </c>
      <c r="B404" t="s">
        <v>4291</v>
      </c>
    </row>
    <row r="405" spans="1:2">
      <c r="A405" t="s">
        <v>4292</v>
      </c>
      <c r="B405" t="s">
        <v>4293</v>
      </c>
    </row>
    <row r="406" spans="1:2">
      <c r="A406" t="s">
        <v>4294</v>
      </c>
      <c r="B406" t="s">
        <v>4295</v>
      </c>
    </row>
    <row r="407" spans="1:2">
      <c r="A407" t="s">
        <v>4296</v>
      </c>
      <c r="B407" t="s">
        <v>4297</v>
      </c>
    </row>
    <row r="408" spans="1:2">
      <c r="A408" t="s">
        <v>4298</v>
      </c>
      <c r="B408" t="s">
        <v>4299</v>
      </c>
    </row>
    <row r="409" spans="1:2">
      <c r="A409" t="s">
        <v>4300</v>
      </c>
      <c r="B409" t="s">
        <v>4301</v>
      </c>
    </row>
    <row r="410" spans="1:2">
      <c r="A410" t="s">
        <v>4302</v>
      </c>
      <c r="B410" t="s">
        <v>4303</v>
      </c>
    </row>
    <row r="411" spans="1:2">
      <c r="A411" t="s">
        <v>4304</v>
      </c>
      <c r="B411" t="s">
        <v>4305</v>
      </c>
    </row>
    <row r="412" spans="1:2">
      <c r="A412" t="s">
        <v>4306</v>
      </c>
      <c r="B412" t="s">
        <v>4307</v>
      </c>
    </row>
    <row r="413" spans="1:2">
      <c r="A413" t="s">
        <v>4308</v>
      </c>
      <c r="B413" t="s">
        <v>4309</v>
      </c>
    </row>
    <row r="414" spans="1:2">
      <c r="A414" t="s">
        <v>4310</v>
      </c>
      <c r="B414" t="s">
        <v>4311</v>
      </c>
    </row>
    <row r="415" spans="1:2">
      <c r="A415" t="s">
        <v>4312</v>
      </c>
      <c r="B415" t="s">
        <v>4313</v>
      </c>
    </row>
    <row r="416" spans="1:2">
      <c r="A416" t="s">
        <v>4314</v>
      </c>
      <c r="B416" t="s">
        <v>4315</v>
      </c>
    </row>
    <row r="417" spans="1:2">
      <c r="A417" t="s">
        <v>4316</v>
      </c>
      <c r="B417" t="s">
        <v>4317</v>
      </c>
    </row>
    <row r="418" spans="1:2">
      <c r="A418" t="s">
        <v>4318</v>
      </c>
      <c r="B418" t="s">
        <v>4319</v>
      </c>
    </row>
    <row r="419" spans="1:2">
      <c r="A419" t="s">
        <v>4320</v>
      </c>
      <c r="B419" t="s">
        <v>4321</v>
      </c>
    </row>
    <row r="420" spans="1:2">
      <c r="A420" t="s">
        <v>4322</v>
      </c>
      <c r="B420" t="s">
        <v>4323</v>
      </c>
    </row>
    <row r="421" spans="1:2">
      <c r="A421" t="s">
        <v>4324</v>
      </c>
      <c r="B421" t="s">
        <v>4325</v>
      </c>
    </row>
    <row r="422" spans="1:2">
      <c r="A422" t="s">
        <v>4326</v>
      </c>
      <c r="B422" t="s">
        <v>4327</v>
      </c>
    </row>
    <row r="423" spans="1:2">
      <c r="A423" t="s">
        <v>4328</v>
      </c>
      <c r="B423" t="s">
        <v>4329</v>
      </c>
    </row>
    <row r="424" spans="1:2">
      <c r="A424" t="s">
        <v>4330</v>
      </c>
      <c r="B424" t="s">
        <v>4331</v>
      </c>
    </row>
    <row r="425" spans="1:2">
      <c r="A425" t="s">
        <v>4332</v>
      </c>
      <c r="B425" t="s">
        <v>4333</v>
      </c>
    </row>
    <row r="426" spans="1:2">
      <c r="A426" t="s">
        <v>4334</v>
      </c>
      <c r="B426" t="s">
        <v>4335</v>
      </c>
    </row>
    <row r="427" spans="1:2">
      <c r="A427" t="s">
        <v>4336</v>
      </c>
      <c r="B427" t="s">
        <v>4337</v>
      </c>
    </row>
    <row r="428" spans="1:2">
      <c r="A428" t="s">
        <v>4338</v>
      </c>
      <c r="B428" t="s">
        <v>4339</v>
      </c>
    </row>
    <row r="429" spans="1:2">
      <c r="A429" t="s">
        <v>4340</v>
      </c>
      <c r="B429" t="s">
        <v>4341</v>
      </c>
    </row>
    <row r="430" spans="1:2">
      <c r="A430" t="s">
        <v>4342</v>
      </c>
      <c r="B430" t="s">
        <v>4343</v>
      </c>
    </row>
    <row r="431" spans="1:2">
      <c r="A431" t="s">
        <v>4344</v>
      </c>
      <c r="B431" t="s">
        <v>4345</v>
      </c>
    </row>
    <row r="432" spans="1:2">
      <c r="A432" t="s">
        <v>4346</v>
      </c>
      <c r="B432" t="s">
        <v>4347</v>
      </c>
    </row>
    <row r="433" spans="1:2">
      <c r="A433" t="s">
        <v>4348</v>
      </c>
      <c r="B433" t="s">
        <v>4349</v>
      </c>
    </row>
    <row r="434" spans="1:2">
      <c r="A434" t="s">
        <v>4350</v>
      </c>
      <c r="B434" t="s">
        <v>4351</v>
      </c>
    </row>
    <row r="435" spans="1:2">
      <c r="A435" t="s">
        <v>4352</v>
      </c>
      <c r="B435" t="s">
        <v>4353</v>
      </c>
    </row>
    <row r="436" spans="1:2">
      <c r="A436" t="s">
        <v>4354</v>
      </c>
      <c r="B436" t="s">
        <v>4355</v>
      </c>
    </row>
    <row r="437" spans="1:2">
      <c r="A437" t="s">
        <v>4356</v>
      </c>
      <c r="B437" t="s">
        <v>4357</v>
      </c>
    </row>
    <row r="438" spans="1:2">
      <c r="A438" t="s">
        <v>4358</v>
      </c>
      <c r="B438" t="s">
        <v>4359</v>
      </c>
    </row>
    <row r="439" spans="1:2">
      <c r="A439" t="s">
        <v>4360</v>
      </c>
      <c r="B439" t="s">
        <v>4361</v>
      </c>
    </row>
    <row r="440" spans="1:2">
      <c r="A440" t="s">
        <v>4362</v>
      </c>
      <c r="B440" t="s">
        <v>4363</v>
      </c>
    </row>
    <row r="441" spans="1:2">
      <c r="A441" t="s">
        <v>4364</v>
      </c>
      <c r="B441" t="s">
        <v>4365</v>
      </c>
    </row>
    <row r="442" spans="1:2">
      <c r="A442" t="s">
        <v>4366</v>
      </c>
      <c r="B442" t="s">
        <v>4367</v>
      </c>
    </row>
    <row r="443" spans="1:2">
      <c r="A443" t="s">
        <v>4368</v>
      </c>
      <c r="B443" t="s">
        <v>4369</v>
      </c>
    </row>
    <row r="444" spans="1:2">
      <c r="A444" t="s">
        <v>4370</v>
      </c>
      <c r="B444" t="s">
        <v>4371</v>
      </c>
    </row>
    <row r="445" spans="1:2">
      <c r="A445" t="s">
        <v>4372</v>
      </c>
      <c r="B445" t="s">
        <v>4373</v>
      </c>
    </row>
    <row r="446" spans="1:2">
      <c r="A446" t="s">
        <v>4374</v>
      </c>
      <c r="B446" t="s">
        <v>4375</v>
      </c>
    </row>
    <row r="447" spans="1:2">
      <c r="A447" t="s">
        <v>4376</v>
      </c>
      <c r="B447" t="s">
        <v>4377</v>
      </c>
    </row>
    <row r="448" spans="1:2">
      <c r="A448" t="s">
        <v>4378</v>
      </c>
      <c r="B448" t="s">
        <v>4379</v>
      </c>
    </row>
    <row r="449" spans="1:2">
      <c r="A449" t="s">
        <v>4380</v>
      </c>
      <c r="B449" t="s">
        <v>4381</v>
      </c>
    </row>
    <row r="450" spans="1:2">
      <c r="A450" t="s">
        <v>4382</v>
      </c>
      <c r="B450" t="s">
        <v>4383</v>
      </c>
    </row>
    <row r="451" spans="1:2">
      <c r="A451" t="s">
        <v>4384</v>
      </c>
      <c r="B451" t="s">
        <v>4385</v>
      </c>
    </row>
    <row r="452" spans="1:2">
      <c r="A452" t="s">
        <v>4386</v>
      </c>
      <c r="B452" t="s">
        <v>4387</v>
      </c>
    </row>
    <row r="453" spans="1:2">
      <c r="A453" t="s">
        <v>4388</v>
      </c>
      <c r="B453" t="s">
        <v>4389</v>
      </c>
    </row>
    <row r="454" spans="1:2">
      <c r="A454" t="s">
        <v>4390</v>
      </c>
      <c r="B454" t="s">
        <v>4391</v>
      </c>
    </row>
    <row r="455" spans="1:2">
      <c r="A455" t="s">
        <v>4392</v>
      </c>
      <c r="B455" t="s">
        <v>4393</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T34" sqref="T34"/>
    </sheetView>
  </sheetViews>
  <sheetFormatPr defaultColWidth="9" defaultRowHeight="13.5" outlineLevelCol="1"/>
  <sheetData>
    <row r="1" spans="1:2">
      <c r="A1" t="s">
        <v>3016</v>
      </c>
      <c r="B1" t="s">
        <v>3017</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T34" sqref="T34"/>
    </sheetView>
  </sheetViews>
  <sheetFormatPr defaultColWidth="9" defaultRowHeight="13.5" outlineLevelCol="3"/>
  <cols>
    <col min="1" max="2" width="10.875" customWidth="1"/>
  </cols>
  <sheetData>
    <row r="1" spans="1:4">
      <c r="A1" t="s">
        <v>10</v>
      </c>
      <c r="B1" t="s">
        <v>1</v>
      </c>
      <c r="C1" t="s">
        <v>54</v>
      </c>
      <c r="D1" t="s">
        <v>4394</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
  <sheetViews>
    <sheetView zoomScale="85" zoomScaleNormal="85" workbookViewId="0">
      <selection activeCell="T34" sqref="T34"/>
    </sheetView>
  </sheetViews>
  <sheetFormatPr defaultColWidth="9" defaultRowHeight="13.5"/>
  <sheetData>
    <row r="1" spans="1:10">
      <c r="A1" s="9" t="s">
        <v>10</v>
      </c>
      <c r="B1" s="9" t="s">
        <v>1</v>
      </c>
      <c r="C1" s="9" t="s">
        <v>54</v>
      </c>
      <c r="D1" s="9" t="s">
        <v>4394</v>
      </c>
      <c r="E1" s="9"/>
      <c r="F1" s="9"/>
      <c r="G1" s="9"/>
      <c r="H1" s="9"/>
      <c r="I1" s="9"/>
      <c r="J1" s="9"/>
    </row>
    <row r="2" spans="1:10">
      <c r="A2" s="9"/>
      <c r="B2" s="9"/>
      <c r="C2" s="9"/>
      <c r="D2" s="9"/>
      <c r="E2" s="9"/>
      <c r="F2" s="9"/>
      <c r="G2" s="9"/>
      <c r="H2" s="9"/>
      <c r="I2" s="9"/>
      <c r="J2" s="9"/>
    </row>
    <row r="3" spans="1:10">
      <c r="A3" s="9"/>
      <c r="B3" s="9"/>
      <c r="C3" s="9"/>
      <c r="D3" s="9"/>
      <c r="E3" s="9"/>
      <c r="F3" s="9"/>
      <c r="G3" s="9"/>
      <c r="H3" s="9"/>
      <c r="I3" s="9"/>
      <c r="J3" s="9"/>
    </row>
    <row r="4" spans="1:10">
      <c r="A4" s="9"/>
      <c r="B4" s="9"/>
      <c r="C4" s="9"/>
      <c r="D4" s="9"/>
      <c r="E4" s="9"/>
      <c r="F4" s="9"/>
      <c r="G4" s="9"/>
      <c r="H4" s="9"/>
      <c r="I4" s="9"/>
      <c r="J4" s="9"/>
    </row>
    <row r="5" spans="1:10">
      <c r="A5" s="9"/>
      <c r="B5" s="9"/>
      <c r="C5" s="9"/>
      <c r="D5" s="9"/>
      <c r="E5" s="9"/>
      <c r="F5" s="9"/>
      <c r="G5" s="9"/>
      <c r="H5" s="9"/>
      <c r="I5" s="9"/>
      <c r="J5" s="9"/>
    </row>
    <row r="6" spans="1:10">
      <c r="A6" s="9"/>
      <c r="B6" s="9"/>
      <c r="C6" s="9"/>
      <c r="D6" s="9"/>
      <c r="E6" s="9"/>
      <c r="F6" s="9"/>
      <c r="G6" s="9"/>
      <c r="H6" s="9"/>
      <c r="I6" s="9"/>
      <c r="J6" s="9"/>
    </row>
    <row r="7" spans="1:10">
      <c r="A7" s="9"/>
      <c r="B7" s="9"/>
      <c r="C7" s="9"/>
      <c r="D7" s="9"/>
      <c r="E7" s="9"/>
      <c r="F7" s="9"/>
      <c r="G7" s="9"/>
      <c r="H7" s="9"/>
      <c r="I7" s="9"/>
      <c r="J7" s="9"/>
    </row>
    <row r="8" spans="1:10">
      <c r="A8" s="9"/>
      <c r="B8" s="9"/>
      <c r="C8" s="9"/>
      <c r="D8" s="9"/>
      <c r="E8" s="9"/>
      <c r="F8" s="9"/>
      <c r="G8" s="9"/>
      <c r="H8" s="9"/>
      <c r="I8" s="9"/>
      <c r="J8" s="9"/>
    </row>
    <row r="9" spans="1:10">
      <c r="A9" s="9"/>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c r="A12" s="9"/>
      <c r="B12" s="9"/>
      <c r="C12" s="9"/>
      <c r="D12" s="9"/>
      <c r="E12" s="9"/>
      <c r="F12" s="9"/>
      <c r="G12" s="9"/>
      <c r="H12" s="9"/>
      <c r="I12" s="9"/>
      <c r="J12" s="9"/>
    </row>
    <row r="13" spans="1:10">
      <c r="A13" s="9"/>
      <c r="B13" s="9"/>
      <c r="C13" s="9"/>
      <c r="D13" s="9"/>
      <c r="E13" s="9"/>
      <c r="F13" s="9"/>
      <c r="G13" s="9"/>
      <c r="H13" s="9"/>
      <c r="I13" s="9"/>
      <c r="J13" s="9"/>
    </row>
    <row r="14" spans="1:10">
      <c r="A14" s="9"/>
      <c r="B14" s="9"/>
      <c r="C14" s="9"/>
      <c r="D14" s="9"/>
      <c r="E14" s="9"/>
      <c r="F14" s="9"/>
      <c r="G14" s="9"/>
      <c r="H14" s="9"/>
      <c r="I14" s="9"/>
      <c r="J14" s="9"/>
    </row>
    <row r="15" spans="1:10">
      <c r="A15" s="9"/>
      <c r="B15" s="9"/>
      <c r="C15" s="9"/>
      <c r="D15" s="9"/>
      <c r="E15" s="9"/>
      <c r="F15" s="9"/>
      <c r="G15" s="9"/>
      <c r="H15" s="9"/>
      <c r="I15" s="9"/>
      <c r="J15" s="9"/>
    </row>
    <row r="16" spans="1:10">
      <c r="A16" s="9"/>
      <c r="B16" s="9"/>
      <c r="C16" s="9"/>
      <c r="D16" s="9"/>
      <c r="E16" s="9"/>
      <c r="F16" s="9"/>
      <c r="G16" s="9"/>
      <c r="H16" s="9"/>
      <c r="I16" s="9"/>
      <c r="J16" s="9"/>
    </row>
    <row r="17" spans="1:10">
      <c r="A17" s="9"/>
      <c r="B17" s="9"/>
      <c r="C17" s="9"/>
      <c r="D17" s="9"/>
      <c r="E17" s="9"/>
      <c r="F17" s="9"/>
      <c r="G17" s="9"/>
      <c r="H17" s="9"/>
      <c r="I17" s="9"/>
      <c r="J17" s="9"/>
    </row>
    <row r="18" spans="1:10">
      <c r="A18" s="9"/>
      <c r="B18" s="9"/>
      <c r="C18" s="9"/>
      <c r="D18" s="9"/>
      <c r="E18" s="9"/>
      <c r="F18" s="9"/>
      <c r="G18" s="9"/>
      <c r="H18" s="9"/>
      <c r="I18" s="9"/>
      <c r="J18" s="9"/>
    </row>
    <row r="19" spans="1:10">
      <c r="A19" s="9"/>
      <c r="B19" s="9"/>
      <c r="C19" s="9"/>
      <c r="D19" s="9"/>
      <c r="E19" s="9"/>
      <c r="F19" s="9"/>
      <c r="G19" s="9"/>
      <c r="H19" s="9"/>
      <c r="I19" s="9"/>
      <c r="J19" s="9"/>
    </row>
    <row r="20" spans="1:10">
      <c r="A20" s="9"/>
      <c r="B20" s="9"/>
      <c r="C20" s="9"/>
      <c r="D20" s="9"/>
      <c r="E20" s="9"/>
      <c r="F20" s="9"/>
      <c r="G20" s="9"/>
      <c r="H20" s="55"/>
      <c r="I20" s="55"/>
      <c r="J20" s="55"/>
    </row>
    <row r="21" spans="1:10">
      <c r="A21" s="9"/>
      <c r="B21" s="9"/>
      <c r="C21" s="9"/>
      <c r="D21" s="9"/>
      <c r="E21" s="9"/>
      <c r="F21" s="9"/>
      <c r="G21" s="9"/>
      <c r="H21" s="55"/>
      <c r="I21" s="55"/>
      <c r="J21" s="55"/>
    </row>
    <row r="22" spans="1:10">
      <c r="A22" s="9"/>
      <c r="B22" s="9"/>
      <c r="C22" s="9"/>
      <c r="D22" s="9"/>
      <c r="E22" s="9"/>
      <c r="F22" s="9"/>
      <c r="G22" s="9"/>
      <c r="H22" s="55"/>
      <c r="I22" s="55"/>
      <c r="J22" s="55"/>
    </row>
    <row r="23" spans="1:10">
      <c r="A23" s="9"/>
      <c r="B23" s="9"/>
      <c r="C23" s="9"/>
      <c r="D23" s="9"/>
      <c r="E23" s="9"/>
      <c r="F23" s="9"/>
      <c r="G23" s="9"/>
      <c r="H23" s="55"/>
      <c r="I23" s="55"/>
      <c r="J23" s="55"/>
    </row>
    <row r="24" spans="1:10">
      <c r="A24" s="9"/>
      <c r="B24" s="9"/>
      <c r="C24" s="9"/>
      <c r="D24" s="9"/>
      <c r="E24" s="9"/>
      <c r="F24" s="9"/>
      <c r="G24" s="9"/>
      <c r="H24" s="55"/>
      <c r="I24" s="55"/>
      <c r="J24" s="55"/>
    </row>
    <row r="25" spans="8:10">
      <c r="H25" s="48"/>
      <c r="I25" s="48"/>
      <c r="J25" s="48"/>
    </row>
    <row r="26" spans="8:10">
      <c r="H26" s="48"/>
      <c r="I26" s="48"/>
      <c r="J26" s="48"/>
    </row>
    <row r="27" spans="8:10">
      <c r="H27" s="48"/>
      <c r="I27" s="48"/>
      <c r="J27" s="48"/>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7"/>
  <sheetViews>
    <sheetView workbookViewId="0">
      <selection activeCell="T34" sqref="T34"/>
    </sheetView>
  </sheetViews>
  <sheetFormatPr defaultColWidth="9" defaultRowHeight="13.5"/>
  <sheetData>
    <row r="1" spans="1:1">
      <c r="A1" t="s">
        <v>72</v>
      </c>
    </row>
    <row r="2" spans="1:1">
      <c r="A2" t="s">
        <v>4395</v>
      </c>
    </row>
    <row r="3" spans="1:1">
      <c r="A3" t="s">
        <v>4396</v>
      </c>
    </row>
    <row r="4" spans="1:1">
      <c r="A4" t="s">
        <v>4397</v>
      </c>
    </row>
    <row r="5" spans="1:1">
      <c r="A5" t="s">
        <v>4398</v>
      </c>
    </row>
    <row r="6" spans="1:1">
      <c r="A6" t="s">
        <v>4399</v>
      </c>
    </row>
    <row r="7" spans="1:1">
      <c r="A7" t="s">
        <v>4400</v>
      </c>
    </row>
    <row r="8" spans="1:1">
      <c r="A8" t="s">
        <v>4401</v>
      </c>
    </row>
    <row r="9" spans="1:1">
      <c r="A9" t="s">
        <v>4402</v>
      </c>
    </row>
    <row r="10" spans="1:1">
      <c r="A10" t="s">
        <v>4403</v>
      </c>
    </row>
    <row r="11" spans="1:1">
      <c r="A11" t="s">
        <v>4404</v>
      </c>
    </row>
    <row r="12" spans="1:1">
      <c r="A12" t="s">
        <v>4405</v>
      </c>
    </row>
    <row r="13" spans="1:1">
      <c r="A13" t="s">
        <v>4406</v>
      </c>
    </row>
    <row r="14" spans="1:1">
      <c r="A14" t="s">
        <v>4407</v>
      </c>
    </row>
    <row r="15" spans="1:1">
      <c r="A15" t="s">
        <v>4408</v>
      </c>
    </row>
    <row r="16" spans="1:1">
      <c r="A16" t="s">
        <v>4409</v>
      </c>
    </row>
    <row r="17" spans="1:1">
      <c r="A17" t="s">
        <v>4410</v>
      </c>
    </row>
  </sheetData>
  <pageMargins left="0.75" right="0.75" top="1" bottom="1" header="0.5" footer="0.5"/>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99"/>
  <sheetViews>
    <sheetView topLeftCell="A824" workbookViewId="0">
      <selection activeCell="A863" sqref="A863"/>
    </sheetView>
  </sheetViews>
  <sheetFormatPr defaultColWidth="9" defaultRowHeight="13.5" outlineLevelCol="1"/>
  <cols>
    <col min="1" max="2" width="20.25" customWidth="1"/>
  </cols>
  <sheetData>
    <row r="1" spans="1:2">
      <c r="A1" s="48" t="s">
        <v>4411</v>
      </c>
      <c r="B1" s="48" t="s">
        <v>35</v>
      </c>
    </row>
    <row r="2" spans="1:2">
      <c r="A2" s="49" t="s">
        <v>4412</v>
      </c>
      <c r="B2" s="48"/>
    </row>
    <row r="3" spans="1:2">
      <c r="A3" s="50" t="s">
        <v>4413</v>
      </c>
      <c r="B3" s="50" t="s">
        <v>4413</v>
      </c>
    </row>
    <row r="4" spans="1:2">
      <c r="A4" s="50" t="s">
        <v>4414</v>
      </c>
      <c r="B4" s="50" t="s">
        <v>4414</v>
      </c>
    </row>
    <row r="5" spans="1:2">
      <c r="A5" s="50" t="s">
        <v>4415</v>
      </c>
      <c r="B5" s="50" t="s">
        <v>4415</v>
      </c>
    </row>
    <row r="6" spans="1:2">
      <c r="A6" s="50" t="s">
        <v>4416</v>
      </c>
      <c r="B6" s="50" t="s">
        <v>4415</v>
      </c>
    </row>
    <row r="7" spans="1:2">
      <c r="A7" s="50" t="s">
        <v>4417</v>
      </c>
      <c r="B7" s="50" t="s">
        <v>4416</v>
      </c>
    </row>
    <row r="8" spans="1:2">
      <c r="A8" s="50" t="s">
        <v>4418</v>
      </c>
      <c r="B8" s="50" t="s">
        <v>4416</v>
      </c>
    </row>
    <row r="9" spans="1:2">
      <c r="A9" s="50" t="s">
        <v>4419</v>
      </c>
      <c r="B9" s="50" t="s">
        <v>4417</v>
      </c>
    </row>
    <row r="10" spans="1:2">
      <c r="A10" s="50" t="s">
        <v>4420</v>
      </c>
      <c r="B10" s="50" t="s">
        <v>4417</v>
      </c>
    </row>
    <row r="11" spans="1:2">
      <c r="A11" s="50" t="s">
        <v>4421</v>
      </c>
      <c r="B11" s="50" t="s">
        <v>4413</v>
      </c>
    </row>
    <row r="12" spans="1:2">
      <c r="A12" s="50" t="s">
        <v>4422</v>
      </c>
      <c r="B12" s="50" t="s">
        <v>4414</v>
      </c>
    </row>
    <row r="13" spans="1:2">
      <c r="A13" s="50" t="s">
        <v>4423</v>
      </c>
      <c r="B13" s="50" t="s">
        <v>4418</v>
      </c>
    </row>
    <row r="14" spans="1:2">
      <c r="A14" s="50" t="s">
        <v>4424</v>
      </c>
      <c r="B14" s="50" t="s">
        <v>4418</v>
      </c>
    </row>
    <row r="15" spans="1:2">
      <c r="A15" s="50" t="s">
        <v>4425</v>
      </c>
      <c r="B15" s="50" t="s">
        <v>4418</v>
      </c>
    </row>
    <row r="16" spans="1:2">
      <c r="A16" s="50" t="s">
        <v>4426</v>
      </c>
      <c r="B16" s="50" t="s">
        <v>4419</v>
      </c>
    </row>
    <row r="17" spans="1:2">
      <c r="A17" s="50" t="s">
        <v>4427</v>
      </c>
      <c r="B17" s="50" t="s">
        <v>4419</v>
      </c>
    </row>
    <row r="18" spans="1:2">
      <c r="A18" s="50" t="s">
        <v>4428</v>
      </c>
      <c r="B18" s="50" t="s">
        <v>4419</v>
      </c>
    </row>
    <row r="19" spans="1:2">
      <c r="A19" s="50" t="s">
        <v>4429</v>
      </c>
      <c r="B19" s="50" t="s">
        <v>4429</v>
      </c>
    </row>
    <row r="20" spans="1:2">
      <c r="A20" s="50" t="s">
        <v>4430</v>
      </c>
      <c r="B20" s="50" t="s">
        <v>4430</v>
      </c>
    </row>
    <row r="21" spans="1:2">
      <c r="A21" s="50" t="s">
        <v>4431</v>
      </c>
      <c r="B21" s="50" t="s">
        <v>4431</v>
      </c>
    </row>
    <row r="22" spans="1:2">
      <c r="A22" s="50" t="s">
        <v>4432</v>
      </c>
      <c r="B22" s="50" t="s">
        <v>4430</v>
      </c>
    </row>
    <row r="23" spans="1:2">
      <c r="A23" s="50" t="s">
        <v>4433</v>
      </c>
      <c r="B23" s="50" t="s">
        <v>4432</v>
      </c>
    </row>
    <row r="24" spans="1:2">
      <c r="A24" s="50" t="s">
        <v>4434</v>
      </c>
      <c r="B24" s="50" t="s">
        <v>4432</v>
      </c>
    </row>
    <row r="25" spans="1:2">
      <c r="A25" s="50" t="s">
        <v>4435</v>
      </c>
      <c r="B25" s="50" t="s">
        <v>4431</v>
      </c>
    </row>
    <row r="26" spans="1:2">
      <c r="A26" s="50" t="s">
        <v>4436</v>
      </c>
      <c r="B26" s="50" t="s">
        <v>4433</v>
      </c>
    </row>
    <row r="27" spans="1:2">
      <c r="A27" s="50" t="s">
        <v>4437</v>
      </c>
      <c r="B27" s="50" t="s">
        <v>4434</v>
      </c>
    </row>
    <row r="28" spans="1:2">
      <c r="A28" s="50" t="s">
        <v>4438</v>
      </c>
      <c r="B28" s="50" t="s">
        <v>4435</v>
      </c>
    </row>
    <row r="29" spans="1:2">
      <c r="A29" s="50" t="s">
        <v>4439</v>
      </c>
      <c r="B29" s="50" t="s">
        <v>4440</v>
      </c>
    </row>
    <row r="30" spans="1:2">
      <c r="A30" s="50" t="s">
        <v>4441</v>
      </c>
      <c r="B30" s="50" t="s">
        <v>4441</v>
      </c>
    </row>
    <row r="31" spans="1:2">
      <c r="A31" s="50" t="s">
        <v>4442</v>
      </c>
      <c r="B31" s="50" t="s">
        <v>4442</v>
      </c>
    </row>
    <row r="32" spans="1:2">
      <c r="A32" s="50" t="s">
        <v>4443</v>
      </c>
      <c r="B32" s="50" t="s">
        <v>4442</v>
      </c>
    </row>
    <row r="33" spans="1:2">
      <c r="A33" s="50" t="s">
        <v>4444</v>
      </c>
      <c r="B33" s="50" t="s">
        <v>4443</v>
      </c>
    </row>
    <row r="34" spans="1:2">
      <c r="A34" s="50" t="s">
        <v>4445</v>
      </c>
      <c r="B34" s="50" t="s">
        <v>4443</v>
      </c>
    </row>
    <row r="35" spans="1:2">
      <c r="A35" s="50" t="s">
        <v>4446</v>
      </c>
      <c r="B35" s="50" t="s">
        <v>4444</v>
      </c>
    </row>
    <row r="36" spans="1:2">
      <c r="A36" s="50" t="s">
        <v>4447</v>
      </c>
      <c r="B36" s="50" t="s">
        <v>4445</v>
      </c>
    </row>
    <row r="37" spans="1:2">
      <c r="A37" s="50" t="s">
        <v>4448</v>
      </c>
      <c r="B37" s="50" t="s">
        <v>4445</v>
      </c>
    </row>
    <row r="38" spans="1:2">
      <c r="A38" s="50" t="s">
        <v>4449</v>
      </c>
      <c r="B38" s="50" t="s">
        <v>4441</v>
      </c>
    </row>
    <row r="39" spans="1:2">
      <c r="A39" s="50" t="s">
        <v>4450</v>
      </c>
      <c r="B39" s="50" t="s">
        <v>4448</v>
      </c>
    </row>
    <row r="40" spans="1:2">
      <c r="A40" s="50" t="s">
        <v>4451</v>
      </c>
      <c r="B40" s="50" t="s">
        <v>4447</v>
      </c>
    </row>
    <row r="41" spans="1:2">
      <c r="A41" s="50" t="s">
        <v>4452</v>
      </c>
      <c r="B41" s="50" t="s">
        <v>4446</v>
      </c>
    </row>
    <row r="42" spans="1:2">
      <c r="A42" s="50" t="s">
        <v>4453</v>
      </c>
      <c r="B42" s="50" t="s">
        <v>4446</v>
      </c>
    </row>
    <row r="43" spans="1:2">
      <c r="A43" s="50" t="s">
        <v>4454</v>
      </c>
      <c r="B43" s="50" t="s">
        <v>4447</v>
      </c>
    </row>
    <row r="44" spans="1:2">
      <c r="A44" s="50" t="s">
        <v>4455</v>
      </c>
      <c r="B44" s="50" t="s">
        <v>4456</v>
      </c>
    </row>
    <row r="45" spans="1:2">
      <c r="A45" s="50" t="s">
        <v>4457</v>
      </c>
      <c r="B45" s="50" t="s">
        <v>4458</v>
      </c>
    </row>
    <row r="46" spans="1:2">
      <c r="A46" s="50" t="s">
        <v>4459</v>
      </c>
      <c r="B46" s="50" t="s">
        <v>4460</v>
      </c>
    </row>
    <row r="47" spans="1:2">
      <c r="A47" s="50" t="s">
        <v>4461</v>
      </c>
      <c r="B47" s="50" t="s">
        <v>4462</v>
      </c>
    </row>
    <row r="48" spans="1:2">
      <c r="A48" s="50" t="s">
        <v>4463</v>
      </c>
      <c r="B48" s="50" t="s">
        <v>4464</v>
      </c>
    </row>
    <row r="49" spans="1:2">
      <c r="A49" s="50" t="s">
        <v>4465</v>
      </c>
      <c r="B49" s="50" t="s">
        <v>4466</v>
      </c>
    </row>
    <row r="50" spans="1:2">
      <c r="A50" s="50" t="s">
        <v>4467</v>
      </c>
      <c r="B50" s="50" t="s">
        <v>4468</v>
      </c>
    </row>
    <row r="51" spans="1:2">
      <c r="A51" s="50" t="s">
        <v>4469</v>
      </c>
      <c r="B51" s="50" t="s">
        <v>4468</v>
      </c>
    </row>
    <row r="52" spans="1:2">
      <c r="A52" s="50" t="s">
        <v>4470</v>
      </c>
      <c r="B52" s="50" t="s">
        <v>4468</v>
      </c>
    </row>
    <row r="53" spans="1:2">
      <c r="A53" s="50" t="s">
        <v>4471</v>
      </c>
      <c r="B53" s="50" t="s">
        <v>4468</v>
      </c>
    </row>
    <row r="54" spans="1:2">
      <c r="A54" s="50" t="s">
        <v>4472</v>
      </c>
      <c r="B54" s="50" t="s">
        <v>4473</v>
      </c>
    </row>
    <row r="55" spans="1:2">
      <c r="A55" s="50" t="s">
        <v>4474</v>
      </c>
      <c r="B55" s="50" t="s">
        <v>4473</v>
      </c>
    </row>
    <row r="56" spans="1:2">
      <c r="A56" s="50" t="s">
        <v>4475</v>
      </c>
      <c r="B56" s="50" t="s">
        <v>4473</v>
      </c>
    </row>
    <row r="57" spans="1:2">
      <c r="A57" s="50" t="s">
        <v>4476</v>
      </c>
      <c r="B57" s="50" t="s">
        <v>4477</v>
      </c>
    </row>
    <row r="58" spans="1:2">
      <c r="A58" s="50" t="s">
        <v>4478</v>
      </c>
      <c r="B58" s="50" t="s">
        <v>4479</v>
      </c>
    </row>
    <row r="59" spans="1:2">
      <c r="A59" s="50" t="s">
        <v>4480</v>
      </c>
      <c r="B59" s="50" t="s">
        <v>4479</v>
      </c>
    </row>
    <row r="60" spans="1:2">
      <c r="A60" s="50" t="s">
        <v>4481</v>
      </c>
      <c r="B60" s="50" t="s">
        <v>4477</v>
      </c>
    </row>
    <row r="61" spans="1:2">
      <c r="A61" s="50" t="s">
        <v>4482</v>
      </c>
      <c r="B61" s="50" t="s">
        <v>4483</v>
      </c>
    </row>
    <row r="62" spans="1:2">
      <c r="A62" s="50" t="s">
        <v>4484</v>
      </c>
      <c r="B62" s="50" t="s">
        <v>4485</v>
      </c>
    </row>
    <row r="63" spans="1:2">
      <c r="A63" s="50" t="s">
        <v>4486</v>
      </c>
      <c r="B63" s="50" t="s">
        <v>4487</v>
      </c>
    </row>
    <row r="64" spans="1:2">
      <c r="A64" s="50" t="s">
        <v>4488</v>
      </c>
      <c r="B64" s="50" t="s">
        <v>4489</v>
      </c>
    </row>
    <row r="65" spans="1:2">
      <c r="A65" s="50" t="s">
        <v>4490</v>
      </c>
      <c r="B65" s="50" t="s">
        <v>4491</v>
      </c>
    </row>
    <row r="66" spans="1:2">
      <c r="A66" s="50" t="s">
        <v>4492</v>
      </c>
      <c r="B66" s="50" t="s">
        <v>4493</v>
      </c>
    </row>
    <row r="67" spans="1:2">
      <c r="A67" s="50" t="s">
        <v>4494</v>
      </c>
      <c r="B67" s="50" t="s">
        <v>4495</v>
      </c>
    </row>
    <row r="68" spans="1:2">
      <c r="A68" s="50" t="s">
        <v>4496</v>
      </c>
      <c r="B68" s="50" t="s">
        <v>4497</v>
      </c>
    </row>
    <row r="69" spans="1:2">
      <c r="A69" s="50" t="s">
        <v>4498</v>
      </c>
      <c r="B69" s="50" t="s">
        <v>4497</v>
      </c>
    </row>
    <row r="70" spans="1:2">
      <c r="A70" s="50" t="s">
        <v>4499</v>
      </c>
      <c r="B70" s="50" t="s">
        <v>4497</v>
      </c>
    </row>
    <row r="71" spans="1:2">
      <c r="A71" s="50" t="s">
        <v>4500</v>
      </c>
      <c r="B71" s="50" t="s">
        <v>4493</v>
      </c>
    </row>
    <row r="72" spans="1:2">
      <c r="A72" s="50" t="s">
        <v>4501</v>
      </c>
      <c r="B72" s="50" t="s">
        <v>4502</v>
      </c>
    </row>
    <row r="73" spans="1:2">
      <c r="A73" s="50" t="s">
        <v>4503</v>
      </c>
      <c r="B73" s="50" t="s">
        <v>4502</v>
      </c>
    </row>
    <row r="74" spans="1:2">
      <c r="A74" s="50" t="s">
        <v>4504</v>
      </c>
      <c r="B74" s="50" t="s">
        <v>4502</v>
      </c>
    </row>
    <row r="75" spans="1:2">
      <c r="A75" s="50" t="s">
        <v>4505</v>
      </c>
      <c r="B75" s="50" t="s">
        <v>4502</v>
      </c>
    </row>
    <row r="76" spans="1:2">
      <c r="A76" s="50" t="s">
        <v>4506</v>
      </c>
      <c r="B76" s="50" t="s">
        <v>4502</v>
      </c>
    </row>
    <row r="77" spans="1:2">
      <c r="A77" s="50" t="s">
        <v>4507</v>
      </c>
      <c r="B77" s="50" t="s">
        <v>4507</v>
      </c>
    </row>
    <row r="78" spans="1:2">
      <c r="A78" s="50" t="s">
        <v>4508</v>
      </c>
      <c r="B78" s="50" t="s">
        <v>4507</v>
      </c>
    </row>
    <row r="79" spans="1:2">
      <c r="A79" s="50" t="s">
        <v>4509</v>
      </c>
      <c r="B79" s="50" t="s">
        <v>4509</v>
      </c>
    </row>
    <row r="80" spans="1:2">
      <c r="A80" s="50" t="s">
        <v>4510</v>
      </c>
      <c r="B80" s="50" t="s">
        <v>4510</v>
      </c>
    </row>
    <row r="81" spans="1:2">
      <c r="A81" s="50" t="s">
        <v>4511</v>
      </c>
      <c r="B81" s="50" t="s">
        <v>4508</v>
      </c>
    </row>
    <row r="82" spans="1:2">
      <c r="A82" s="50" t="s">
        <v>4512</v>
      </c>
      <c r="B82" s="50" t="s">
        <v>4508</v>
      </c>
    </row>
    <row r="83" spans="1:2">
      <c r="A83" s="50" t="s">
        <v>4513</v>
      </c>
      <c r="B83" s="50" t="s">
        <v>4507</v>
      </c>
    </row>
    <row r="84" spans="1:2">
      <c r="A84" s="50" t="s">
        <v>4514</v>
      </c>
      <c r="B84" s="50" t="s">
        <v>4515</v>
      </c>
    </row>
    <row r="85" spans="1:2">
      <c r="A85" s="50" t="s">
        <v>4516</v>
      </c>
      <c r="B85" s="50" t="s">
        <v>4511</v>
      </c>
    </row>
    <row r="86" spans="1:2">
      <c r="A86" s="50" t="s">
        <v>4517</v>
      </c>
      <c r="B86" s="50" t="s">
        <v>4512</v>
      </c>
    </row>
    <row r="87" spans="1:2">
      <c r="A87" s="50" t="s">
        <v>4518</v>
      </c>
      <c r="B87" s="50" t="s">
        <v>4515</v>
      </c>
    </row>
    <row r="88" spans="1:2">
      <c r="A88" s="50" t="s">
        <v>4519</v>
      </c>
      <c r="B88" s="50" t="s">
        <v>4512</v>
      </c>
    </row>
    <row r="89" spans="1:2">
      <c r="A89" s="50" t="s">
        <v>4520</v>
      </c>
      <c r="B89" s="50" t="s">
        <v>4512</v>
      </c>
    </row>
    <row r="90" spans="1:2">
      <c r="A90" s="50" t="s">
        <v>4521</v>
      </c>
      <c r="B90" s="50" t="s">
        <v>4513</v>
      </c>
    </row>
    <row r="91" spans="1:2">
      <c r="A91" s="50" t="s">
        <v>4522</v>
      </c>
      <c r="B91" s="50" t="s">
        <v>4523</v>
      </c>
    </row>
    <row r="92" spans="1:2">
      <c r="A92" s="50" t="s">
        <v>4524</v>
      </c>
      <c r="B92" s="50" t="s">
        <v>4523</v>
      </c>
    </row>
    <row r="93" spans="1:2">
      <c r="A93" s="50" t="s">
        <v>4525</v>
      </c>
      <c r="B93" s="50" t="s">
        <v>4526</v>
      </c>
    </row>
    <row r="94" spans="1:2">
      <c r="A94" s="50" t="s">
        <v>4527</v>
      </c>
      <c r="B94" s="50" t="s">
        <v>4528</v>
      </c>
    </row>
    <row r="95" spans="1:2">
      <c r="A95" s="50" t="s">
        <v>4529</v>
      </c>
      <c r="B95" s="50" t="s">
        <v>4530</v>
      </c>
    </row>
    <row r="96" spans="1:2">
      <c r="A96" s="50" t="s">
        <v>4531</v>
      </c>
      <c r="B96" s="50" t="s">
        <v>4528</v>
      </c>
    </row>
    <row r="97" spans="1:2">
      <c r="A97" s="50" t="s">
        <v>4532</v>
      </c>
      <c r="B97" s="50" t="s">
        <v>4526</v>
      </c>
    </row>
    <row r="98" spans="1:2">
      <c r="A98" s="50" t="s">
        <v>4533</v>
      </c>
      <c r="B98" s="50" t="s">
        <v>4534</v>
      </c>
    </row>
    <row r="99" spans="1:2">
      <c r="A99" s="50" t="s">
        <v>4535</v>
      </c>
      <c r="B99" s="50" t="s">
        <v>4534</v>
      </c>
    </row>
    <row r="100" spans="1:2">
      <c r="A100" s="50" t="s">
        <v>4536</v>
      </c>
      <c r="B100" s="50" t="s">
        <v>4537</v>
      </c>
    </row>
    <row r="101" spans="1:2">
      <c r="A101" s="50" t="s">
        <v>4538</v>
      </c>
      <c r="B101" s="50" t="s">
        <v>4537</v>
      </c>
    </row>
    <row r="102" spans="1:2">
      <c r="A102" s="50" t="s">
        <v>4539</v>
      </c>
      <c r="B102" s="50" t="s">
        <v>4540</v>
      </c>
    </row>
    <row r="103" spans="1:2">
      <c r="A103" s="50" t="s">
        <v>4541</v>
      </c>
      <c r="B103" s="50" t="s">
        <v>4540</v>
      </c>
    </row>
    <row r="104" spans="1:2">
      <c r="A104" s="50" t="s">
        <v>4542</v>
      </c>
      <c r="B104" s="50" t="s">
        <v>4543</v>
      </c>
    </row>
    <row r="105" spans="1:2">
      <c r="A105" s="50" t="s">
        <v>4544</v>
      </c>
      <c r="B105" s="50" t="s">
        <v>4545</v>
      </c>
    </row>
    <row r="106" spans="1:2">
      <c r="A106" s="50" t="s">
        <v>4546</v>
      </c>
      <c r="B106" s="50" t="s">
        <v>4547</v>
      </c>
    </row>
    <row r="107" spans="1:2">
      <c r="A107" s="50" t="s">
        <v>4548</v>
      </c>
      <c r="B107" s="50" t="s">
        <v>4549</v>
      </c>
    </row>
    <row r="108" spans="1:2">
      <c r="A108" s="50" t="s">
        <v>4550</v>
      </c>
      <c r="B108" s="50" t="s">
        <v>4549</v>
      </c>
    </row>
    <row r="109" spans="1:2">
      <c r="A109" s="50" t="s">
        <v>4551</v>
      </c>
      <c r="B109" s="50" t="s">
        <v>4552</v>
      </c>
    </row>
    <row r="110" spans="1:2">
      <c r="A110" s="50" t="s">
        <v>4553</v>
      </c>
      <c r="B110" s="50" t="s">
        <v>4552</v>
      </c>
    </row>
    <row r="111" spans="1:2">
      <c r="A111" s="50" t="s">
        <v>4554</v>
      </c>
      <c r="B111" s="50" t="s">
        <v>4547</v>
      </c>
    </row>
    <row r="112" spans="1:2">
      <c r="A112" s="50" t="s">
        <v>4555</v>
      </c>
      <c r="B112" s="50" t="s">
        <v>4556</v>
      </c>
    </row>
    <row r="113" spans="1:2">
      <c r="A113" s="50" t="s">
        <v>4557</v>
      </c>
      <c r="B113" s="50" t="s">
        <v>4558</v>
      </c>
    </row>
    <row r="114" spans="1:2">
      <c r="A114" s="50" t="s">
        <v>4559</v>
      </c>
      <c r="B114" s="50" t="s">
        <v>4560</v>
      </c>
    </row>
    <row r="115" spans="1:2">
      <c r="A115" s="50" t="s">
        <v>4561</v>
      </c>
      <c r="B115" s="50" t="s">
        <v>4562</v>
      </c>
    </row>
    <row r="116" spans="1:2">
      <c r="A116" s="50" t="s">
        <v>4563</v>
      </c>
      <c r="B116" s="50" t="s">
        <v>4562</v>
      </c>
    </row>
    <row r="117" spans="1:2">
      <c r="A117" s="50" t="s">
        <v>4564</v>
      </c>
      <c r="B117" s="50" t="s">
        <v>4558</v>
      </c>
    </row>
    <row r="118" spans="1:2">
      <c r="A118" s="50" t="s">
        <v>4565</v>
      </c>
      <c r="B118" s="50" t="s">
        <v>4556</v>
      </c>
    </row>
    <row r="119" spans="1:2">
      <c r="A119" s="50" t="s">
        <v>4566</v>
      </c>
      <c r="B119" s="50" t="s">
        <v>4567</v>
      </c>
    </row>
    <row r="120" spans="1:2">
      <c r="A120" s="50" t="s">
        <v>4568</v>
      </c>
      <c r="B120" s="50" t="s">
        <v>4569</v>
      </c>
    </row>
    <row r="121" spans="1:2">
      <c r="A121" s="50" t="s">
        <v>4570</v>
      </c>
      <c r="B121" s="50" t="s">
        <v>4571</v>
      </c>
    </row>
    <row r="122" spans="1:2">
      <c r="A122" s="50" t="s">
        <v>4572</v>
      </c>
      <c r="B122" s="50" t="s">
        <v>4573</v>
      </c>
    </row>
    <row r="123" spans="1:2">
      <c r="A123" s="50" t="s">
        <v>4574</v>
      </c>
      <c r="B123" s="50" t="s">
        <v>4575</v>
      </c>
    </row>
    <row r="124" spans="1:2">
      <c r="A124" s="50" t="s">
        <v>4576</v>
      </c>
      <c r="B124" s="50" t="s">
        <v>4577</v>
      </c>
    </row>
    <row r="125" spans="1:2">
      <c r="A125" s="50" t="s">
        <v>4578</v>
      </c>
      <c r="B125" s="50" t="s">
        <v>4577</v>
      </c>
    </row>
    <row r="126" spans="1:2">
      <c r="A126" s="50" t="s">
        <v>4579</v>
      </c>
      <c r="B126" s="50" t="s">
        <v>4580</v>
      </c>
    </row>
    <row r="127" spans="1:2">
      <c r="A127" s="50" t="s">
        <v>4581</v>
      </c>
      <c r="B127" s="50" t="s">
        <v>4582</v>
      </c>
    </row>
    <row r="128" spans="1:2">
      <c r="A128" s="50" t="s">
        <v>4583</v>
      </c>
      <c r="B128" s="50" t="s">
        <v>4584</v>
      </c>
    </row>
    <row r="129" spans="1:2">
      <c r="A129" s="50" t="s">
        <v>4585</v>
      </c>
      <c r="B129" s="50" t="s">
        <v>4584</v>
      </c>
    </row>
    <row r="130" spans="1:2">
      <c r="A130" s="50" t="s">
        <v>4586</v>
      </c>
      <c r="B130" s="50" t="s">
        <v>4584</v>
      </c>
    </row>
    <row r="131" spans="1:2">
      <c r="A131" s="50" t="s">
        <v>4587</v>
      </c>
      <c r="B131" s="50" t="s">
        <v>4588</v>
      </c>
    </row>
    <row r="132" spans="1:2">
      <c r="A132" s="50" t="s">
        <v>4589</v>
      </c>
      <c r="B132" s="50" t="s">
        <v>4590</v>
      </c>
    </row>
    <row r="133" spans="1:2">
      <c r="A133" s="50" t="s">
        <v>4591</v>
      </c>
      <c r="B133" s="50" t="s">
        <v>4592</v>
      </c>
    </row>
    <row r="134" spans="1:2">
      <c r="A134" s="50" t="s">
        <v>4593</v>
      </c>
      <c r="B134" s="50" t="s">
        <v>4592</v>
      </c>
    </row>
    <row r="135" spans="1:2">
      <c r="A135" s="50" t="s">
        <v>4594</v>
      </c>
      <c r="B135" s="50" t="s">
        <v>4592</v>
      </c>
    </row>
    <row r="136" spans="1:2">
      <c r="A136" s="50" t="s">
        <v>4595</v>
      </c>
      <c r="B136" s="50" t="s">
        <v>4592</v>
      </c>
    </row>
    <row r="137" spans="1:2">
      <c r="A137" s="50" t="s">
        <v>4596</v>
      </c>
      <c r="B137" s="50" t="s">
        <v>4597</v>
      </c>
    </row>
    <row r="138" spans="1:2">
      <c r="A138" s="50" t="s">
        <v>4598</v>
      </c>
      <c r="B138" s="50" t="s">
        <v>4599</v>
      </c>
    </row>
    <row r="139" spans="1:2">
      <c r="A139" s="50" t="s">
        <v>4600</v>
      </c>
      <c r="B139" s="50" t="s">
        <v>4599</v>
      </c>
    </row>
    <row r="140" spans="1:2">
      <c r="A140" s="49" t="s">
        <v>4601</v>
      </c>
      <c r="B140" s="48"/>
    </row>
    <row r="141" spans="1:2">
      <c r="A141" s="50" t="s">
        <v>4602</v>
      </c>
      <c r="B141" s="50" t="s">
        <v>4603</v>
      </c>
    </row>
    <row r="142" spans="1:2">
      <c r="A142" s="50" t="s">
        <v>4604</v>
      </c>
      <c r="B142" s="50" t="s">
        <v>4603</v>
      </c>
    </row>
    <row r="143" spans="1:2">
      <c r="A143" s="50" t="s">
        <v>4605</v>
      </c>
      <c r="B143" s="50" t="s">
        <v>4606</v>
      </c>
    </row>
    <row r="144" spans="1:2">
      <c r="A144" s="50" t="s">
        <v>4607</v>
      </c>
      <c r="B144" s="50" t="s">
        <v>4606</v>
      </c>
    </row>
    <row r="145" spans="1:2">
      <c r="A145" s="50" t="s">
        <v>4608</v>
      </c>
      <c r="B145" s="50" t="s">
        <v>4608</v>
      </c>
    </row>
    <row r="146" spans="1:2">
      <c r="A146" s="50" t="s">
        <v>4609</v>
      </c>
      <c r="B146" s="50" t="s">
        <v>4609</v>
      </c>
    </row>
    <row r="147" spans="1:2">
      <c r="A147" s="50" t="s">
        <v>4610</v>
      </c>
      <c r="B147" s="50" t="s">
        <v>4609</v>
      </c>
    </row>
    <row r="148" spans="1:2">
      <c r="A148" s="50" t="s">
        <v>4611</v>
      </c>
      <c r="B148" s="50" t="s">
        <v>4610</v>
      </c>
    </row>
    <row r="149" spans="1:2">
      <c r="A149" s="50" t="s">
        <v>4612</v>
      </c>
      <c r="B149" s="50" t="s">
        <v>4611</v>
      </c>
    </row>
    <row r="150" spans="1:2">
      <c r="A150" s="50" t="s">
        <v>4603</v>
      </c>
      <c r="B150" s="50" t="s">
        <v>4603</v>
      </c>
    </row>
    <row r="151" spans="1:2">
      <c r="A151" s="50" t="s">
        <v>4606</v>
      </c>
      <c r="B151" s="50" t="s">
        <v>4603</v>
      </c>
    </row>
    <row r="152" spans="1:2">
      <c r="A152" s="50" t="s">
        <v>4613</v>
      </c>
      <c r="B152" s="50" t="s">
        <v>4603</v>
      </c>
    </row>
    <row r="153" spans="1:2">
      <c r="A153" s="50" t="s">
        <v>4614</v>
      </c>
      <c r="B153" s="50" t="s">
        <v>4615</v>
      </c>
    </row>
    <row r="154" spans="1:2">
      <c r="A154" s="50" t="s">
        <v>4616</v>
      </c>
      <c r="B154" s="50" t="s">
        <v>4617</v>
      </c>
    </row>
    <row r="155" spans="1:2">
      <c r="A155" s="50" t="s">
        <v>4618</v>
      </c>
      <c r="B155" s="50" t="s">
        <v>4617</v>
      </c>
    </row>
    <row r="156" spans="1:2">
      <c r="A156" s="50" t="s">
        <v>4619</v>
      </c>
      <c r="B156" s="50" t="s">
        <v>4620</v>
      </c>
    </row>
    <row r="157" spans="1:2">
      <c r="A157" s="50" t="s">
        <v>4621</v>
      </c>
      <c r="B157" s="50" t="s">
        <v>4620</v>
      </c>
    </row>
    <row r="158" spans="1:2">
      <c r="A158" s="50" t="s">
        <v>4622</v>
      </c>
      <c r="B158" s="50" t="s">
        <v>4622</v>
      </c>
    </row>
    <row r="159" spans="1:2">
      <c r="A159" s="50" t="s">
        <v>4623</v>
      </c>
      <c r="B159" s="50" t="s">
        <v>4622</v>
      </c>
    </row>
    <row r="160" spans="1:2">
      <c r="A160" s="50" t="s">
        <v>4624</v>
      </c>
      <c r="B160" s="50" t="s">
        <v>4622</v>
      </c>
    </row>
    <row r="161" spans="1:2">
      <c r="A161" s="50" t="s">
        <v>4615</v>
      </c>
      <c r="B161" s="50" t="s">
        <v>4622</v>
      </c>
    </row>
    <row r="162" spans="1:2">
      <c r="A162" s="50" t="s">
        <v>4617</v>
      </c>
      <c r="B162" s="50" t="s">
        <v>4623</v>
      </c>
    </row>
    <row r="163" spans="1:2">
      <c r="A163" s="50" t="s">
        <v>4620</v>
      </c>
      <c r="B163" s="50" t="s">
        <v>4624</v>
      </c>
    </row>
    <row r="164" spans="1:2">
      <c r="A164" s="50" t="s">
        <v>4625</v>
      </c>
      <c r="B164" s="50" t="s">
        <v>4626</v>
      </c>
    </row>
    <row r="165" spans="1:2">
      <c r="A165" s="50" t="s">
        <v>4627</v>
      </c>
      <c r="B165" s="50" t="s">
        <v>4628</v>
      </c>
    </row>
    <row r="166" spans="1:2">
      <c r="A166" s="50" t="s">
        <v>4629</v>
      </c>
      <c r="B166" s="50" t="s">
        <v>4628</v>
      </c>
    </row>
    <row r="167" spans="1:2">
      <c r="A167" s="50" t="s">
        <v>4630</v>
      </c>
      <c r="B167" s="50" t="s">
        <v>4631</v>
      </c>
    </row>
    <row r="168" spans="1:2">
      <c r="A168" s="50" t="s">
        <v>4632</v>
      </c>
      <c r="B168" s="50" t="s">
        <v>4631</v>
      </c>
    </row>
    <row r="169" spans="1:2">
      <c r="A169" s="50" t="s">
        <v>4633</v>
      </c>
      <c r="B169" s="50" t="s">
        <v>4631</v>
      </c>
    </row>
    <row r="170" spans="1:2">
      <c r="A170" s="50" t="s">
        <v>4634</v>
      </c>
      <c r="B170" s="50" t="s">
        <v>4631</v>
      </c>
    </row>
    <row r="171" spans="1:2">
      <c r="A171" s="50" t="s">
        <v>4635</v>
      </c>
      <c r="B171" s="50" t="s">
        <v>4635</v>
      </c>
    </row>
    <row r="172" spans="1:2">
      <c r="A172" s="50" t="s">
        <v>4636</v>
      </c>
      <c r="B172" s="50" t="s">
        <v>4636</v>
      </c>
    </row>
    <row r="173" spans="1:2">
      <c r="A173" s="50" t="s">
        <v>4637</v>
      </c>
      <c r="B173" s="50" t="s">
        <v>4636</v>
      </c>
    </row>
    <row r="174" spans="1:2">
      <c r="A174" s="50" t="s">
        <v>4626</v>
      </c>
      <c r="B174" s="50" t="s">
        <v>4637</v>
      </c>
    </row>
    <row r="175" spans="1:2">
      <c r="A175" s="50" t="s">
        <v>4628</v>
      </c>
      <c r="B175" s="50" t="s">
        <v>4637</v>
      </c>
    </row>
    <row r="176" spans="1:2">
      <c r="A176" s="50" t="s">
        <v>4631</v>
      </c>
      <c r="B176" s="50" t="s">
        <v>4637</v>
      </c>
    </row>
    <row r="177" spans="1:2">
      <c r="A177" s="50" t="s">
        <v>4638</v>
      </c>
      <c r="B177" s="50" t="s">
        <v>4639</v>
      </c>
    </row>
    <row r="178" spans="1:2">
      <c r="A178" s="50" t="s">
        <v>4640</v>
      </c>
      <c r="B178" s="50" t="s">
        <v>4639</v>
      </c>
    </row>
    <row r="179" spans="1:2">
      <c r="A179" s="50" t="s">
        <v>4641</v>
      </c>
      <c r="B179" s="50" t="s">
        <v>4642</v>
      </c>
    </row>
    <row r="180" spans="1:2">
      <c r="A180" s="50" t="s">
        <v>4643</v>
      </c>
      <c r="B180" s="50" t="s">
        <v>4642</v>
      </c>
    </row>
    <row r="181" spans="1:2">
      <c r="A181" s="50" t="s">
        <v>4644</v>
      </c>
      <c r="B181" s="50" t="s">
        <v>4645</v>
      </c>
    </row>
    <row r="182" spans="1:2">
      <c r="A182" s="50" t="s">
        <v>4646</v>
      </c>
      <c r="B182" s="50" t="s">
        <v>4645</v>
      </c>
    </row>
    <row r="183" spans="1:2">
      <c r="A183" s="50" t="s">
        <v>4647</v>
      </c>
      <c r="B183" s="50" t="s">
        <v>4647</v>
      </c>
    </row>
    <row r="184" spans="1:2">
      <c r="A184" s="50" t="s">
        <v>4648</v>
      </c>
      <c r="B184" s="50" t="s">
        <v>4647</v>
      </c>
    </row>
    <row r="185" spans="1:2">
      <c r="A185" s="50" t="s">
        <v>4649</v>
      </c>
      <c r="B185" s="50" t="s">
        <v>4647</v>
      </c>
    </row>
    <row r="186" spans="1:2">
      <c r="A186" s="50" t="s">
        <v>4650</v>
      </c>
      <c r="B186" s="50" t="s">
        <v>4648</v>
      </c>
    </row>
    <row r="187" spans="1:2">
      <c r="A187" s="50" t="s">
        <v>4651</v>
      </c>
      <c r="B187" s="50" t="s">
        <v>4649</v>
      </c>
    </row>
    <row r="188" spans="1:2">
      <c r="A188" s="50" t="s">
        <v>4652</v>
      </c>
      <c r="B188" s="50" t="s">
        <v>4650</v>
      </c>
    </row>
    <row r="189" spans="1:2">
      <c r="A189" s="50" t="s">
        <v>4639</v>
      </c>
      <c r="B189" s="50" t="s">
        <v>4651</v>
      </c>
    </row>
    <row r="190" spans="1:2">
      <c r="A190" s="50" t="s">
        <v>4642</v>
      </c>
      <c r="B190" s="50" t="s">
        <v>4652</v>
      </c>
    </row>
    <row r="191" spans="1:2">
      <c r="A191" s="50" t="s">
        <v>4645</v>
      </c>
      <c r="B191" s="50" t="s">
        <v>4652</v>
      </c>
    </row>
    <row r="192" spans="1:2">
      <c r="A192" s="50" t="s">
        <v>4653</v>
      </c>
      <c r="B192" s="50" t="s">
        <v>4651</v>
      </c>
    </row>
    <row r="193" spans="1:2">
      <c r="A193" s="50" t="s">
        <v>4654</v>
      </c>
      <c r="B193" s="50" t="s">
        <v>4654</v>
      </c>
    </row>
    <row r="194" spans="1:2">
      <c r="A194" s="50" t="s">
        <v>4655</v>
      </c>
      <c r="B194" s="50" t="s">
        <v>4655</v>
      </c>
    </row>
    <row r="195" spans="1:2">
      <c r="A195" s="50" t="s">
        <v>4656</v>
      </c>
      <c r="B195" s="50" t="s">
        <v>4656</v>
      </c>
    </row>
    <row r="196" spans="1:2">
      <c r="A196" s="50" t="s">
        <v>4657</v>
      </c>
      <c r="B196" s="50" t="s">
        <v>4657</v>
      </c>
    </row>
    <row r="197" spans="1:2">
      <c r="A197" s="50" t="s">
        <v>4658</v>
      </c>
      <c r="B197" s="50" t="s">
        <v>4658</v>
      </c>
    </row>
    <row r="198" spans="1:2">
      <c r="A198" s="50" t="s">
        <v>4659</v>
      </c>
      <c r="B198" s="50" t="s">
        <v>4659</v>
      </c>
    </row>
    <row r="199" spans="1:2">
      <c r="A199" s="50" t="s">
        <v>4660</v>
      </c>
      <c r="B199" s="50" t="s">
        <v>4660</v>
      </c>
    </row>
    <row r="200" spans="1:2">
      <c r="A200" s="50" t="s">
        <v>4661</v>
      </c>
      <c r="B200" s="50" t="s">
        <v>4661</v>
      </c>
    </row>
    <row r="201" spans="1:2">
      <c r="A201" s="50" t="s">
        <v>4662</v>
      </c>
      <c r="B201" s="50" t="s">
        <v>4662</v>
      </c>
    </row>
    <row r="202" spans="1:2">
      <c r="A202" s="50" t="s">
        <v>4663</v>
      </c>
      <c r="B202" s="50" t="s">
        <v>4662</v>
      </c>
    </row>
    <row r="203" spans="1:2">
      <c r="A203" s="50" t="s">
        <v>4664</v>
      </c>
      <c r="B203" s="50" t="s">
        <v>4662</v>
      </c>
    </row>
    <row r="204" spans="1:2">
      <c r="A204" s="50" t="s">
        <v>4665</v>
      </c>
      <c r="B204" s="50" t="s">
        <v>4663</v>
      </c>
    </row>
    <row r="205" spans="1:2">
      <c r="A205" s="50" t="s">
        <v>4666</v>
      </c>
      <c r="B205" s="50" t="s">
        <v>4657</v>
      </c>
    </row>
    <row r="206" spans="1:2">
      <c r="A206" s="50" t="s">
        <v>4667</v>
      </c>
      <c r="B206" s="50" t="s">
        <v>4657</v>
      </c>
    </row>
    <row r="207" spans="1:2">
      <c r="A207" s="50" t="s">
        <v>4668</v>
      </c>
      <c r="B207" s="50" t="s">
        <v>4668</v>
      </c>
    </row>
    <row r="208" spans="1:2">
      <c r="A208" s="50" t="s">
        <v>4669</v>
      </c>
      <c r="B208" s="50" t="s">
        <v>4668</v>
      </c>
    </row>
    <row r="209" spans="1:2">
      <c r="A209" s="50" t="s">
        <v>4670</v>
      </c>
      <c r="B209" s="50" t="s">
        <v>4669</v>
      </c>
    </row>
    <row r="210" spans="1:2">
      <c r="A210" s="50" t="s">
        <v>4671</v>
      </c>
      <c r="B210" s="50" t="s">
        <v>4670</v>
      </c>
    </row>
    <row r="211" spans="1:2">
      <c r="A211" s="50" t="s">
        <v>4672</v>
      </c>
      <c r="B211" s="50" t="s">
        <v>4671</v>
      </c>
    </row>
    <row r="212" spans="1:2">
      <c r="A212" s="50" t="s">
        <v>4673</v>
      </c>
      <c r="B212" s="50" t="s">
        <v>4669</v>
      </c>
    </row>
    <row r="213" spans="1:2">
      <c r="A213" s="50" t="s">
        <v>4674</v>
      </c>
      <c r="B213" s="50" t="s">
        <v>4672</v>
      </c>
    </row>
    <row r="214" spans="1:2">
      <c r="A214" s="50" t="s">
        <v>4675</v>
      </c>
      <c r="B214" s="50" t="s">
        <v>4673</v>
      </c>
    </row>
    <row r="215" spans="1:2">
      <c r="A215" s="50" t="s">
        <v>4676</v>
      </c>
      <c r="B215" s="50" t="s">
        <v>4673</v>
      </c>
    </row>
    <row r="216" spans="1:2">
      <c r="A216" s="50" t="s">
        <v>4677</v>
      </c>
      <c r="B216" s="50" t="s">
        <v>4672</v>
      </c>
    </row>
    <row r="217" spans="1:2">
      <c r="A217" s="50" t="s">
        <v>4678</v>
      </c>
      <c r="B217" s="50" t="s">
        <v>4678</v>
      </c>
    </row>
    <row r="218" spans="1:2">
      <c r="A218" s="50" t="s">
        <v>4679</v>
      </c>
      <c r="B218" s="50" t="s">
        <v>4679</v>
      </c>
    </row>
    <row r="219" spans="1:2">
      <c r="A219" s="50" t="s">
        <v>4680</v>
      </c>
      <c r="B219" s="50" t="s">
        <v>4679</v>
      </c>
    </row>
    <row r="220" spans="1:2">
      <c r="A220" s="50" t="s">
        <v>4681</v>
      </c>
      <c r="B220" s="50" t="s">
        <v>4679</v>
      </c>
    </row>
    <row r="221" spans="1:2">
      <c r="A221" s="50" t="s">
        <v>4682</v>
      </c>
      <c r="B221" s="50" t="s">
        <v>4680</v>
      </c>
    </row>
    <row r="222" spans="1:2">
      <c r="A222" s="50" t="s">
        <v>4683</v>
      </c>
      <c r="B222" s="50" t="s">
        <v>4684</v>
      </c>
    </row>
    <row r="223" spans="1:2">
      <c r="A223" s="50" t="s">
        <v>4685</v>
      </c>
      <c r="B223" s="50" t="s">
        <v>4686</v>
      </c>
    </row>
    <row r="224" spans="1:2">
      <c r="A224" s="50" t="s">
        <v>4687</v>
      </c>
      <c r="B224" s="50" t="s">
        <v>4686</v>
      </c>
    </row>
    <row r="225" spans="1:2">
      <c r="A225" s="50" t="s">
        <v>4688</v>
      </c>
      <c r="B225" s="50" t="s">
        <v>4689</v>
      </c>
    </row>
    <row r="226" spans="1:2">
      <c r="A226" s="50" t="s">
        <v>4690</v>
      </c>
      <c r="B226" s="50" t="s">
        <v>4689</v>
      </c>
    </row>
    <row r="227" spans="1:2">
      <c r="A227" s="50" t="s">
        <v>4691</v>
      </c>
      <c r="B227" s="50" t="s">
        <v>4681</v>
      </c>
    </row>
    <row r="228" spans="1:2">
      <c r="A228" s="50" t="s">
        <v>4692</v>
      </c>
      <c r="B228" s="50" t="s">
        <v>4682</v>
      </c>
    </row>
    <row r="229" spans="1:2">
      <c r="A229" s="50" t="s">
        <v>4693</v>
      </c>
      <c r="B229" s="50" t="s">
        <v>4694</v>
      </c>
    </row>
    <row r="230" spans="1:2">
      <c r="A230" s="50" t="s">
        <v>4695</v>
      </c>
      <c r="B230" s="50" t="s">
        <v>4694</v>
      </c>
    </row>
    <row r="231" spans="1:2">
      <c r="A231" s="50" t="s">
        <v>4696</v>
      </c>
      <c r="B231" s="50" t="s">
        <v>4697</v>
      </c>
    </row>
    <row r="232" spans="1:2">
      <c r="A232" s="50" t="s">
        <v>4698</v>
      </c>
      <c r="B232" s="50" t="s">
        <v>4699</v>
      </c>
    </row>
    <row r="233" spans="1:2">
      <c r="A233" s="50" t="s">
        <v>4700</v>
      </c>
      <c r="B233" s="50" t="s">
        <v>4701</v>
      </c>
    </row>
    <row r="234" spans="1:2">
      <c r="A234" s="50" t="s">
        <v>4702</v>
      </c>
      <c r="B234" s="50" t="s">
        <v>4703</v>
      </c>
    </row>
    <row r="235" spans="1:2">
      <c r="A235" s="50" t="s">
        <v>4704</v>
      </c>
      <c r="B235" s="50" t="s">
        <v>4703</v>
      </c>
    </row>
    <row r="236" spans="1:2">
      <c r="A236" s="50" t="s">
        <v>4705</v>
      </c>
      <c r="B236" s="50" t="s">
        <v>4694</v>
      </c>
    </row>
    <row r="237" spans="1:2">
      <c r="A237" s="49" t="s">
        <v>4706</v>
      </c>
      <c r="B237" s="48"/>
    </row>
    <row r="238" spans="1:2">
      <c r="A238" s="51" t="s">
        <v>4707</v>
      </c>
      <c r="B238" s="51" t="s">
        <v>4707</v>
      </c>
    </row>
    <row r="239" spans="1:2">
      <c r="A239" s="51" t="s">
        <v>4708</v>
      </c>
      <c r="B239" s="51" t="s">
        <v>4707</v>
      </c>
    </row>
    <row r="240" spans="1:2">
      <c r="A240" s="51" t="s">
        <v>4709</v>
      </c>
      <c r="B240" s="51" t="s">
        <v>4708</v>
      </c>
    </row>
    <row r="241" spans="1:2">
      <c r="A241" s="51" t="s">
        <v>4710</v>
      </c>
      <c r="B241" s="51" t="s">
        <v>4710</v>
      </c>
    </row>
    <row r="242" spans="1:2">
      <c r="A242" s="51" t="s">
        <v>4711</v>
      </c>
      <c r="B242" s="51" t="s">
        <v>4709</v>
      </c>
    </row>
    <row r="243" spans="1:2">
      <c r="A243" s="51" t="s">
        <v>4712</v>
      </c>
      <c r="B243" s="51" t="s">
        <v>4709</v>
      </c>
    </row>
    <row r="244" spans="1:2">
      <c r="A244" s="50" t="s">
        <v>4713</v>
      </c>
      <c r="B244" s="50" t="s">
        <v>4714</v>
      </c>
    </row>
    <row r="245" spans="1:2">
      <c r="A245" s="50" t="s">
        <v>4714</v>
      </c>
      <c r="B245" s="50" t="s">
        <v>4715</v>
      </c>
    </row>
    <row r="246" spans="1:2">
      <c r="A246" s="50" t="s">
        <v>4715</v>
      </c>
      <c r="B246" s="50" t="s">
        <v>4715</v>
      </c>
    </row>
    <row r="247" spans="1:2">
      <c r="A247" s="50" t="s">
        <v>4716</v>
      </c>
      <c r="B247" s="50" t="s">
        <v>4716</v>
      </c>
    </row>
    <row r="248" spans="1:2">
      <c r="A248" s="50" t="s">
        <v>4717</v>
      </c>
      <c r="B248" s="50" t="s">
        <v>4717</v>
      </c>
    </row>
    <row r="249" spans="1:2">
      <c r="A249" s="50" t="s">
        <v>4718</v>
      </c>
      <c r="B249" s="50" t="s">
        <v>4717</v>
      </c>
    </row>
    <row r="250" spans="1:2">
      <c r="A250" s="50" t="s">
        <v>4719</v>
      </c>
      <c r="B250" s="50" t="s">
        <v>4718</v>
      </c>
    </row>
    <row r="251" spans="1:2">
      <c r="A251" s="50" t="s">
        <v>4720</v>
      </c>
      <c r="B251" s="50" t="s">
        <v>4716</v>
      </c>
    </row>
    <row r="252" spans="1:2">
      <c r="A252" s="50" t="s">
        <v>4721</v>
      </c>
      <c r="B252" s="50" t="s">
        <v>4719</v>
      </c>
    </row>
    <row r="253" spans="1:2">
      <c r="A253" s="50" t="s">
        <v>4722</v>
      </c>
      <c r="B253" s="50" t="s">
        <v>4723</v>
      </c>
    </row>
    <row r="254" spans="1:2">
      <c r="A254" s="50" t="s">
        <v>4724</v>
      </c>
      <c r="B254" s="50" t="s">
        <v>4720</v>
      </c>
    </row>
    <row r="255" spans="1:2">
      <c r="A255" s="50" t="s">
        <v>4725</v>
      </c>
      <c r="B255" s="50" t="s">
        <v>4720</v>
      </c>
    </row>
    <row r="256" spans="1:2">
      <c r="A256" s="50" t="s">
        <v>4726</v>
      </c>
      <c r="B256" s="50" t="s">
        <v>4719</v>
      </c>
    </row>
    <row r="257" spans="1:2">
      <c r="A257" s="50" t="s">
        <v>4727</v>
      </c>
      <c r="B257" s="50" t="s">
        <v>4723</v>
      </c>
    </row>
    <row r="258" spans="1:2">
      <c r="A258" s="50" t="s">
        <v>4728</v>
      </c>
      <c r="B258" s="50" t="s">
        <v>4723</v>
      </c>
    </row>
    <row r="259" spans="1:2">
      <c r="A259" s="50" t="s">
        <v>4729</v>
      </c>
      <c r="B259" s="50" t="s">
        <v>4729</v>
      </c>
    </row>
    <row r="260" spans="1:2">
      <c r="A260" s="50" t="s">
        <v>4730</v>
      </c>
      <c r="B260" s="50" t="s">
        <v>4730</v>
      </c>
    </row>
    <row r="261" spans="1:2">
      <c r="A261" s="50" t="s">
        <v>4731</v>
      </c>
      <c r="B261" s="50" t="s">
        <v>4731</v>
      </c>
    </row>
    <row r="262" spans="1:2">
      <c r="A262" s="50" t="s">
        <v>4732</v>
      </c>
      <c r="B262" s="50" t="s">
        <v>4731</v>
      </c>
    </row>
    <row r="263" spans="1:2">
      <c r="A263" s="50" t="s">
        <v>4733</v>
      </c>
      <c r="B263" s="50" t="s">
        <v>4732</v>
      </c>
    </row>
    <row r="264" spans="1:2">
      <c r="A264" s="50" t="s">
        <v>4734</v>
      </c>
      <c r="B264" s="50" t="s">
        <v>4732</v>
      </c>
    </row>
    <row r="265" spans="1:2">
      <c r="A265" s="50" t="s">
        <v>4735</v>
      </c>
      <c r="B265" s="50" t="s">
        <v>4733</v>
      </c>
    </row>
    <row r="266" spans="1:2">
      <c r="A266" s="50" t="s">
        <v>4736</v>
      </c>
      <c r="B266" s="50" t="s">
        <v>4733</v>
      </c>
    </row>
    <row r="267" spans="1:2">
      <c r="A267" s="50" t="s">
        <v>4737</v>
      </c>
      <c r="B267" s="50" t="s">
        <v>4734</v>
      </c>
    </row>
    <row r="268" spans="1:2">
      <c r="A268" s="50" t="s">
        <v>4738</v>
      </c>
      <c r="B268" s="50" t="s">
        <v>4734</v>
      </c>
    </row>
    <row r="269" spans="1:2">
      <c r="A269" s="50" t="s">
        <v>4739</v>
      </c>
      <c r="B269" s="50" t="s">
        <v>4735</v>
      </c>
    </row>
    <row r="270" spans="1:2">
      <c r="A270" s="50" t="s">
        <v>4740</v>
      </c>
      <c r="B270" s="50" t="s">
        <v>4735</v>
      </c>
    </row>
    <row r="271" spans="1:2">
      <c r="A271" s="50" t="s">
        <v>4741</v>
      </c>
      <c r="B271" s="50" t="s">
        <v>4741</v>
      </c>
    </row>
    <row r="272" spans="1:2">
      <c r="A272" s="50" t="s">
        <v>4742</v>
      </c>
      <c r="B272" s="50" t="s">
        <v>4742</v>
      </c>
    </row>
    <row r="273" spans="1:2">
      <c r="A273" s="50" t="s">
        <v>4743</v>
      </c>
      <c r="B273" s="50" t="s">
        <v>4742</v>
      </c>
    </row>
    <row r="274" spans="1:2">
      <c r="A274" s="50" t="s">
        <v>4744</v>
      </c>
      <c r="B274" s="50" t="s">
        <v>4743</v>
      </c>
    </row>
    <row r="275" spans="1:2">
      <c r="A275" s="50" t="s">
        <v>4745</v>
      </c>
      <c r="B275" s="50" t="s">
        <v>4744</v>
      </c>
    </row>
    <row r="276" spans="1:2">
      <c r="A276" s="50" t="s">
        <v>4746</v>
      </c>
      <c r="B276" s="50" t="s">
        <v>4745</v>
      </c>
    </row>
    <row r="277" spans="1:2">
      <c r="A277" s="50" t="s">
        <v>4747</v>
      </c>
      <c r="B277" s="50" t="s">
        <v>4745</v>
      </c>
    </row>
    <row r="278" spans="1:2">
      <c r="A278" s="50" t="s">
        <v>4748</v>
      </c>
      <c r="B278" s="50" t="s">
        <v>4746</v>
      </c>
    </row>
    <row r="279" spans="1:2">
      <c r="A279" s="50" t="s">
        <v>4749</v>
      </c>
      <c r="B279" s="50" t="s">
        <v>4747</v>
      </c>
    </row>
    <row r="280" spans="1:2">
      <c r="A280" s="50" t="s">
        <v>4750</v>
      </c>
      <c r="B280" s="50" t="s">
        <v>4747</v>
      </c>
    </row>
    <row r="281" spans="1:2">
      <c r="A281" s="50" t="s">
        <v>4751</v>
      </c>
      <c r="B281" s="50" t="s">
        <v>4748</v>
      </c>
    </row>
    <row r="282" spans="1:2">
      <c r="A282" s="50" t="s">
        <v>4752</v>
      </c>
      <c r="B282" s="50" t="s">
        <v>4742</v>
      </c>
    </row>
    <row r="283" spans="1:2">
      <c r="A283" s="50" t="s">
        <v>4753</v>
      </c>
      <c r="B283" s="50" t="s">
        <v>4748</v>
      </c>
    </row>
    <row r="284" spans="1:2">
      <c r="A284" s="50" t="s">
        <v>4754</v>
      </c>
      <c r="B284" s="50" t="s">
        <v>4754</v>
      </c>
    </row>
    <row r="285" spans="1:2">
      <c r="A285" s="50" t="s">
        <v>4755</v>
      </c>
      <c r="B285" s="50" t="s">
        <v>4755</v>
      </c>
    </row>
    <row r="286" spans="1:2">
      <c r="A286" s="50" t="s">
        <v>4756</v>
      </c>
      <c r="B286" s="50" t="s">
        <v>4756</v>
      </c>
    </row>
    <row r="287" spans="1:2">
      <c r="A287" s="50" t="s">
        <v>4757</v>
      </c>
      <c r="B287" s="50" t="s">
        <v>4756</v>
      </c>
    </row>
    <row r="288" spans="1:2">
      <c r="A288" s="50" t="s">
        <v>4758</v>
      </c>
      <c r="B288" s="50" t="s">
        <v>4758</v>
      </c>
    </row>
    <row r="289" spans="1:2">
      <c r="A289" s="50" t="s">
        <v>4759</v>
      </c>
      <c r="B289" s="50" t="s">
        <v>4759</v>
      </c>
    </row>
    <row r="290" spans="1:2">
      <c r="A290" s="50" t="s">
        <v>4760</v>
      </c>
      <c r="B290" s="50" t="s">
        <v>4760</v>
      </c>
    </row>
    <row r="291" spans="1:2">
      <c r="A291" s="50" t="s">
        <v>4761</v>
      </c>
      <c r="B291" s="50" t="s">
        <v>4761</v>
      </c>
    </row>
    <row r="292" spans="1:2">
      <c r="A292" s="50" t="s">
        <v>4762</v>
      </c>
      <c r="B292" s="50" t="s">
        <v>4757</v>
      </c>
    </row>
    <row r="293" spans="1:2">
      <c r="A293" s="50" t="s">
        <v>4763</v>
      </c>
      <c r="B293" s="50" t="s">
        <v>4758</v>
      </c>
    </row>
    <row r="294" spans="1:2">
      <c r="A294" s="50" t="s">
        <v>4764</v>
      </c>
      <c r="B294" s="50" t="s">
        <v>4755</v>
      </c>
    </row>
    <row r="295" spans="1:2">
      <c r="A295" s="50" t="s">
        <v>4765</v>
      </c>
      <c r="B295" s="50" t="s">
        <v>4766</v>
      </c>
    </row>
    <row r="296" spans="1:2">
      <c r="A296" s="50" t="s">
        <v>4767</v>
      </c>
      <c r="B296" s="50" t="s">
        <v>4768</v>
      </c>
    </row>
    <row r="297" spans="1:2">
      <c r="A297" s="50" t="s">
        <v>4769</v>
      </c>
      <c r="B297" s="50" t="s">
        <v>4770</v>
      </c>
    </row>
    <row r="298" spans="1:2">
      <c r="A298" s="50" t="s">
        <v>4771</v>
      </c>
      <c r="B298" s="50" t="s">
        <v>4770</v>
      </c>
    </row>
    <row r="299" spans="1:2">
      <c r="A299" s="50" t="s">
        <v>4772</v>
      </c>
      <c r="B299" s="50" t="s">
        <v>4770</v>
      </c>
    </row>
    <row r="300" spans="1:2">
      <c r="A300" s="50" t="s">
        <v>4773</v>
      </c>
      <c r="B300" s="50" t="s">
        <v>4768</v>
      </c>
    </row>
    <row r="301" spans="1:2">
      <c r="A301" s="50" t="s">
        <v>4774</v>
      </c>
      <c r="B301" s="50" t="s">
        <v>4775</v>
      </c>
    </row>
    <row r="302" spans="1:2">
      <c r="A302" s="50" t="s">
        <v>4776</v>
      </c>
      <c r="B302" s="50" t="s">
        <v>4775</v>
      </c>
    </row>
    <row r="303" spans="1:2">
      <c r="A303" s="50" t="s">
        <v>4777</v>
      </c>
      <c r="B303" s="50" t="s">
        <v>4777</v>
      </c>
    </row>
    <row r="304" spans="1:2">
      <c r="A304" s="50" t="s">
        <v>4778</v>
      </c>
      <c r="B304" s="50" t="s">
        <v>4778</v>
      </c>
    </row>
    <row r="305" spans="1:2">
      <c r="A305" s="50" t="s">
        <v>4779</v>
      </c>
      <c r="B305" s="50" t="s">
        <v>4779</v>
      </c>
    </row>
    <row r="306" spans="1:2">
      <c r="A306" s="50" t="s">
        <v>4768</v>
      </c>
      <c r="B306" s="50" t="s">
        <v>4777</v>
      </c>
    </row>
    <row r="307" spans="1:2">
      <c r="A307" s="50" t="s">
        <v>4780</v>
      </c>
      <c r="B307" s="50" t="s">
        <v>4780</v>
      </c>
    </row>
    <row r="308" spans="1:2">
      <c r="A308" s="50" t="s">
        <v>4781</v>
      </c>
      <c r="B308" s="50" t="s">
        <v>4781</v>
      </c>
    </row>
    <row r="309" spans="1:2">
      <c r="A309" s="50" t="s">
        <v>4782</v>
      </c>
      <c r="B309" s="50" t="s">
        <v>4782</v>
      </c>
    </row>
    <row r="310" spans="1:2">
      <c r="A310" s="50" t="s">
        <v>4783</v>
      </c>
      <c r="B310" s="50" t="s">
        <v>4782</v>
      </c>
    </row>
    <row r="311" spans="1:2">
      <c r="A311" s="50" t="s">
        <v>4784</v>
      </c>
      <c r="B311" s="50" t="s">
        <v>4780</v>
      </c>
    </row>
    <row r="312" spans="1:2">
      <c r="A312" s="50" t="s">
        <v>4785</v>
      </c>
      <c r="B312" s="50" t="s">
        <v>4781</v>
      </c>
    </row>
    <row r="313" spans="1:2">
      <c r="A313" s="50" t="s">
        <v>4786</v>
      </c>
      <c r="B313" s="50" t="s">
        <v>4783</v>
      </c>
    </row>
    <row r="314" spans="1:2">
      <c r="A314" s="50" t="s">
        <v>4787</v>
      </c>
      <c r="B314" s="50" t="s">
        <v>4783</v>
      </c>
    </row>
    <row r="315" spans="1:2">
      <c r="A315" s="50" t="s">
        <v>4788</v>
      </c>
      <c r="B315" s="50" t="s">
        <v>4784</v>
      </c>
    </row>
    <row r="316" spans="1:2">
      <c r="A316" s="50" t="s">
        <v>4789</v>
      </c>
      <c r="B316" s="50" t="s">
        <v>4784</v>
      </c>
    </row>
    <row r="317" spans="1:2">
      <c r="A317" s="50" t="s">
        <v>4790</v>
      </c>
      <c r="B317" s="50" t="s">
        <v>4785</v>
      </c>
    </row>
    <row r="318" spans="1:2">
      <c r="A318" s="50" t="s">
        <v>4791</v>
      </c>
      <c r="B318" s="50" t="s">
        <v>4785</v>
      </c>
    </row>
    <row r="319" spans="1:2">
      <c r="A319" s="50" t="s">
        <v>4792</v>
      </c>
      <c r="B319" s="50" t="s">
        <v>4785</v>
      </c>
    </row>
    <row r="320" spans="1:2">
      <c r="A320" s="50" t="s">
        <v>4793</v>
      </c>
      <c r="B320" s="50" t="s">
        <v>4794</v>
      </c>
    </row>
    <row r="321" spans="1:2">
      <c r="A321" s="50" t="s">
        <v>4795</v>
      </c>
      <c r="B321" s="50" t="s">
        <v>4796</v>
      </c>
    </row>
    <row r="322" spans="1:2">
      <c r="A322" s="50" t="s">
        <v>4797</v>
      </c>
      <c r="B322" s="50" t="s">
        <v>4796</v>
      </c>
    </row>
    <row r="323" spans="1:2">
      <c r="A323" s="50" t="s">
        <v>4798</v>
      </c>
      <c r="B323" s="50" t="s">
        <v>4799</v>
      </c>
    </row>
    <row r="324" spans="1:2">
      <c r="A324" s="50" t="s">
        <v>4800</v>
      </c>
      <c r="B324" s="50" t="s">
        <v>4801</v>
      </c>
    </row>
    <row r="325" spans="1:2">
      <c r="A325" s="50" t="s">
        <v>4802</v>
      </c>
      <c r="B325" s="50" t="s">
        <v>4801</v>
      </c>
    </row>
    <row r="326" spans="1:2">
      <c r="A326" s="50" t="s">
        <v>4803</v>
      </c>
      <c r="B326" s="50" t="s">
        <v>4801</v>
      </c>
    </row>
    <row r="327" spans="1:2">
      <c r="A327" s="50" t="s">
        <v>4804</v>
      </c>
      <c r="B327" s="50" t="s">
        <v>4805</v>
      </c>
    </row>
    <row r="328" spans="1:2">
      <c r="A328" s="50" t="s">
        <v>4806</v>
      </c>
      <c r="B328" s="50" t="s">
        <v>4805</v>
      </c>
    </row>
    <row r="329" spans="1:2">
      <c r="A329" s="50" t="s">
        <v>4807</v>
      </c>
      <c r="B329" s="50" t="s">
        <v>4808</v>
      </c>
    </row>
    <row r="330" spans="1:2">
      <c r="A330" s="50" t="s">
        <v>4809</v>
      </c>
      <c r="B330" s="50" t="s">
        <v>4808</v>
      </c>
    </row>
    <row r="331" spans="1:2">
      <c r="A331" s="50" t="s">
        <v>4810</v>
      </c>
      <c r="B331" s="50" t="s">
        <v>4811</v>
      </c>
    </row>
    <row r="332" spans="1:2">
      <c r="A332" s="50" t="s">
        <v>4812</v>
      </c>
      <c r="B332" s="50" t="s">
        <v>4813</v>
      </c>
    </row>
    <row r="333" spans="1:2">
      <c r="A333" s="50" t="s">
        <v>4814</v>
      </c>
      <c r="B333" s="50" t="s">
        <v>4815</v>
      </c>
    </row>
    <row r="334" spans="1:2">
      <c r="A334" s="50" t="s">
        <v>4816</v>
      </c>
      <c r="B334" s="50" t="s">
        <v>4817</v>
      </c>
    </row>
    <row r="335" spans="1:2">
      <c r="A335" s="50" t="s">
        <v>4818</v>
      </c>
      <c r="B335" s="50" t="s">
        <v>4815</v>
      </c>
    </row>
    <row r="336" spans="1:2">
      <c r="A336" s="50" t="s">
        <v>4819</v>
      </c>
      <c r="B336" s="50" t="s">
        <v>4817</v>
      </c>
    </row>
    <row r="337" spans="1:2">
      <c r="A337" s="50" t="s">
        <v>4820</v>
      </c>
      <c r="B337" s="50" t="s">
        <v>4821</v>
      </c>
    </row>
    <row r="338" spans="1:2">
      <c r="A338" s="50" t="s">
        <v>4822</v>
      </c>
      <c r="B338" s="50" t="s">
        <v>4821</v>
      </c>
    </row>
    <row r="339" spans="1:2">
      <c r="A339" s="50" t="s">
        <v>4823</v>
      </c>
      <c r="B339" s="50" t="s">
        <v>4824</v>
      </c>
    </row>
    <row r="340" spans="1:2">
      <c r="A340" s="50" t="s">
        <v>4825</v>
      </c>
      <c r="B340" s="50" t="s">
        <v>4826</v>
      </c>
    </row>
    <row r="341" spans="1:2">
      <c r="A341" s="50" t="s">
        <v>4827</v>
      </c>
      <c r="B341" s="50" t="s">
        <v>4826</v>
      </c>
    </row>
    <row r="342" spans="1:2">
      <c r="A342" s="50" t="s">
        <v>4828</v>
      </c>
      <c r="B342" s="50" t="s">
        <v>4829</v>
      </c>
    </row>
    <row r="343" spans="1:2">
      <c r="A343" s="50" t="s">
        <v>4830</v>
      </c>
      <c r="B343" s="50" t="s">
        <v>4831</v>
      </c>
    </row>
    <row r="344" spans="1:2">
      <c r="A344" s="50" t="s">
        <v>4832</v>
      </c>
      <c r="B344" s="50" t="s">
        <v>4833</v>
      </c>
    </row>
    <row r="345" spans="1:2">
      <c r="A345" s="50" t="s">
        <v>4834</v>
      </c>
      <c r="B345" s="50" t="s">
        <v>4833</v>
      </c>
    </row>
    <row r="346" spans="1:2">
      <c r="A346" s="50" t="s">
        <v>4835</v>
      </c>
      <c r="B346" s="50" t="s">
        <v>4821</v>
      </c>
    </row>
    <row r="347" spans="1:2">
      <c r="A347" s="51" t="s">
        <v>4836</v>
      </c>
      <c r="B347" s="51" t="s">
        <v>4837</v>
      </c>
    </row>
    <row r="348" spans="1:2">
      <c r="A348" s="51" t="s">
        <v>4838</v>
      </c>
      <c r="B348" s="51" t="s">
        <v>4839</v>
      </c>
    </row>
    <row r="349" spans="1:2">
      <c r="A349" s="51" t="s">
        <v>4840</v>
      </c>
      <c r="B349" s="51" t="s">
        <v>4841</v>
      </c>
    </row>
    <row r="350" spans="1:2">
      <c r="A350" s="51" t="s">
        <v>4842</v>
      </c>
      <c r="B350" s="51" t="s">
        <v>4843</v>
      </c>
    </row>
    <row r="351" spans="1:2">
      <c r="A351" s="51" t="s">
        <v>4844</v>
      </c>
      <c r="B351" s="51" t="s">
        <v>4843</v>
      </c>
    </row>
    <row r="352" spans="1:2">
      <c r="A352" s="51" t="s">
        <v>4845</v>
      </c>
      <c r="B352" s="51" t="s">
        <v>4841</v>
      </c>
    </row>
    <row r="353" spans="1:2">
      <c r="A353" s="51" t="s">
        <v>4846</v>
      </c>
      <c r="B353" s="51" t="s">
        <v>4839</v>
      </c>
    </row>
    <row r="354" spans="1:2">
      <c r="A354" s="51" t="s">
        <v>4847</v>
      </c>
      <c r="B354" s="51" t="s">
        <v>4839</v>
      </c>
    </row>
    <row r="355" spans="1:2">
      <c r="A355" s="51" t="s">
        <v>4848</v>
      </c>
      <c r="B355" s="51" t="s">
        <v>4841</v>
      </c>
    </row>
    <row r="356" spans="1:2">
      <c r="A356" s="51" t="s">
        <v>4849</v>
      </c>
      <c r="B356" s="51" t="s">
        <v>4850</v>
      </c>
    </row>
    <row r="357" spans="1:2">
      <c r="A357" s="51" t="s">
        <v>4851</v>
      </c>
      <c r="B357" s="51" t="s">
        <v>4850</v>
      </c>
    </row>
    <row r="358" spans="1:2">
      <c r="A358" s="51" t="s">
        <v>4852</v>
      </c>
      <c r="B358" s="51" t="s">
        <v>4853</v>
      </c>
    </row>
    <row r="359" spans="1:2">
      <c r="A359" s="51" t="s">
        <v>4854</v>
      </c>
      <c r="B359" s="51" t="s">
        <v>4853</v>
      </c>
    </row>
    <row r="360" spans="1:2">
      <c r="A360" s="51" t="s">
        <v>4855</v>
      </c>
      <c r="B360" s="51" t="s">
        <v>4850</v>
      </c>
    </row>
    <row r="361" spans="1:2">
      <c r="A361" s="51" t="s">
        <v>4856</v>
      </c>
      <c r="B361" s="51" t="s">
        <v>4853</v>
      </c>
    </row>
    <row r="362" spans="1:2">
      <c r="A362" s="49" t="s">
        <v>4857</v>
      </c>
      <c r="B362" s="48"/>
    </row>
    <row r="363" spans="1:2">
      <c r="A363" s="50" t="s">
        <v>4858</v>
      </c>
      <c r="B363" s="50" t="s">
        <v>4859</v>
      </c>
    </row>
    <row r="364" spans="1:2">
      <c r="A364" s="50" t="s">
        <v>4860</v>
      </c>
      <c r="B364" s="50" t="s">
        <v>4859</v>
      </c>
    </row>
    <row r="365" spans="1:2">
      <c r="A365" s="50" t="s">
        <v>4861</v>
      </c>
      <c r="B365" s="50" t="s">
        <v>4862</v>
      </c>
    </row>
    <row r="366" spans="1:2">
      <c r="A366" s="50" t="s">
        <v>4863</v>
      </c>
      <c r="B366" s="50" t="s">
        <v>4864</v>
      </c>
    </row>
    <row r="367" spans="1:2">
      <c r="A367" s="50" t="s">
        <v>4865</v>
      </c>
      <c r="B367" s="50" t="s">
        <v>4866</v>
      </c>
    </row>
    <row r="368" spans="1:2">
      <c r="A368" s="50" t="s">
        <v>4867</v>
      </c>
      <c r="B368" s="50" t="s">
        <v>4866</v>
      </c>
    </row>
    <row r="369" spans="1:2">
      <c r="A369" s="50" t="s">
        <v>4868</v>
      </c>
      <c r="B369" s="50" t="s">
        <v>4866</v>
      </c>
    </row>
    <row r="370" spans="1:2">
      <c r="A370" s="50" t="s">
        <v>4869</v>
      </c>
      <c r="B370" s="50" t="s">
        <v>4870</v>
      </c>
    </row>
    <row r="371" spans="1:2">
      <c r="A371" s="50" t="s">
        <v>4871</v>
      </c>
      <c r="B371" s="50" t="s">
        <v>4870</v>
      </c>
    </row>
    <row r="372" spans="1:2">
      <c r="A372" s="50" t="s">
        <v>4872</v>
      </c>
      <c r="B372" s="50" t="s">
        <v>4873</v>
      </c>
    </row>
    <row r="373" spans="1:2">
      <c r="A373" s="50" t="s">
        <v>4874</v>
      </c>
      <c r="B373" s="50" t="s">
        <v>4875</v>
      </c>
    </row>
    <row r="374" spans="1:2">
      <c r="A374" s="50" t="s">
        <v>4876</v>
      </c>
      <c r="B374" s="50" t="s">
        <v>4877</v>
      </c>
    </row>
    <row r="375" spans="1:2">
      <c r="A375" s="50" t="s">
        <v>4878</v>
      </c>
      <c r="B375" s="50" t="s">
        <v>4877</v>
      </c>
    </row>
    <row r="376" spans="1:2">
      <c r="A376" s="50" t="s">
        <v>4879</v>
      </c>
      <c r="B376" s="50" t="s">
        <v>4880</v>
      </c>
    </row>
    <row r="377" spans="1:2">
      <c r="A377" s="50" t="s">
        <v>4881</v>
      </c>
      <c r="B377" s="50" t="s">
        <v>4880</v>
      </c>
    </row>
    <row r="378" spans="1:2">
      <c r="A378" s="50" t="s">
        <v>4882</v>
      </c>
      <c r="B378" s="50" t="s">
        <v>4880</v>
      </c>
    </row>
    <row r="379" spans="1:2">
      <c r="A379" s="50" t="s">
        <v>4883</v>
      </c>
      <c r="B379" s="50" t="s">
        <v>4884</v>
      </c>
    </row>
    <row r="380" spans="1:2">
      <c r="A380" s="50" t="s">
        <v>4885</v>
      </c>
      <c r="B380" s="50" t="s">
        <v>4884</v>
      </c>
    </row>
    <row r="381" spans="1:2">
      <c r="A381" s="50" t="s">
        <v>4886</v>
      </c>
      <c r="B381" s="50" t="s">
        <v>4886</v>
      </c>
    </row>
    <row r="382" spans="1:2">
      <c r="A382" s="50" t="s">
        <v>4887</v>
      </c>
      <c r="B382" s="50" t="s">
        <v>4887</v>
      </c>
    </row>
    <row r="383" spans="1:2">
      <c r="A383" s="50" t="s">
        <v>4888</v>
      </c>
      <c r="B383" s="50" t="s">
        <v>4888</v>
      </c>
    </row>
    <row r="384" spans="1:2">
      <c r="A384" s="50" t="s">
        <v>4889</v>
      </c>
      <c r="B384" s="50" t="s">
        <v>4889</v>
      </c>
    </row>
    <row r="385" spans="1:2">
      <c r="A385" s="50" t="s">
        <v>4890</v>
      </c>
      <c r="B385" s="50" t="s">
        <v>4890</v>
      </c>
    </row>
    <row r="386" spans="1:2">
      <c r="A386" s="50" t="s">
        <v>4891</v>
      </c>
      <c r="B386" s="50" t="s">
        <v>4891</v>
      </c>
    </row>
    <row r="387" spans="1:2">
      <c r="A387" s="50" t="s">
        <v>4884</v>
      </c>
      <c r="B387" s="50" t="s">
        <v>4891</v>
      </c>
    </row>
    <row r="388" spans="1:2">
      <c r="A388" s="50" t="s">
        <v>4892</v>
      </c>
      <c r="B388" s="50" t="s">
        <v>4893</v>
      </c>
    </row>
    <row r="389" spans="1:2">
      <c r="A389" s="50" t="s">
        <v>4894</v>
      </c>
      <c r="B389" s="50" t="s">
        <v>4893</v>
      </c>
    </row>
    <row r="390" spans="1:2">
      <c r="A390" s="50" t="s">
        <v>4895</v>
      </c>
      <c r="B390" s="50" t="s">
        <v>4896</v>
      </c>
    </row>
    <row r="391" spans="1:2">
      <c r="A391" s="50" t="s">
        <v>4897</v>
      </c>
      <c r="B391" s="50" t="s">
        <v>4898</v>
      </c>
    </row>
    <row r="392" spans="1:2">
      <c r="A392" s="50" t="s">
        <v>4899</v>
      </c>
      <c r="B392" s="50" t="s">
        <v>4898</v>
      </c>
    </row>
    <row r="393" spans="1:2">
      <c r="A393" s="50" t="s">
        <v>4900</v>
      </c>
      <c r="B393" s="50" t="s">
        <v>4901</v>
      </c>
    </row>
    <row r="394" spans="1:2">
      <c r="A394" s="50" t="s">
        <v>4902</v>
      </c>
      <c r="B394" s="50" t="s">
        <v>4901</v>
      </c>
    </row>
    <row r="395" spans="1:2">
      <c r="A395" s="50" t="s">
        <v>4903</v>
      </c>
      <c r="B395" s="50" t="s">
        <v>4896</v>
      </c>
    </row>
    <row r="396" spans="1:2">
      <c r="A396" s="50" t="s">
        <v>4904</v>
      </c>
      <c r="B396" s="50" t="s">
        <v>4898</v>
      </c>
    </row>
    <row r="397" spans="1:2">
      <c r="A397" s="50" t="s">
        <v>4905</v>
      </c>
      <c r="B397" s="50" t="s">
        <v>4906</v>
      </c>
    </row>
    <row r="398" spans="1:2">
      <c r="A398" s="50" t="s">
        <v>4907</v>
      </c>
      <c r="B398" s="50" t="s">
        <v>4908</v>
      </c>
    </row>
    <row r="399" spans="1:2">
      <c r="A399" s="50" t="s">
        <v>4909</v>
      </c>
      <c r="B399" s="50" t="s">
        <v>4910</v>
      </c>
    </row>
    <row r="400" spans="1:2">
      <c r="A400" s="50" t="s">
        <v>4911</v>
      </c>
      <c r="B400" s="50" t="s">
        <v>4910</v>
      </c>
    </row>
    <row r="401" spans="1:2">
      <c r="A401" s="50" t="s">
        <v>4912</v>
      </c>
      <c r="B401" s="50" t="s">
        <v>4913</v>
      </c>
    </row>
    <row r="402" spans="1:2">
      <c r="A402" s="50" t="s">
        <v>4914</v>
      </c>
      <c r="B402" s="50" t="s">
        <v>4913</v>
      </c>
    </row>
    <row r="403" spans="1:2">
      <c r="A403" s="50" t="s">
        <v>4915</v>
      </c>
      <c r="B403" s="50" t="s">
        <v>4916</v>
      </c>
    </row>
    <row r="404" spans="1:2">
      <c r="A404" s="50" t="s">
        <v>4917</v>
      </c>
      <c r="B404" s="50" t="s">
        <v>4916</v>
      </c>
    </row>
    <row r="405" spans="1:2">
      <c r="A405" s="50" t="s">
        <v>4918</v>
      </c>
      <c r="B405" s="50" t="s">
        <v>4906</v>
      </c>
    </row>
    <row r="406" spans="1:2">
      <c r="A406" s="50" t="s">
        <v>4919</v>
      </c>
      <c r="B406" s="50" t="s">
        <v>4919</v>
      </c>
    </row>
    <row r="407" spans="1:2">
      <c r="A407" s="50" t="s">
        <v>4920</v>
      </c>
      <c r="B407" s="50" t="s">
        <v>4920</v>
      </c>
    </row>
    <row r="408" spans="1:2">
      <c r="A408" s="50" t="s">
        <v>4921</v>
      </c>
      <c r="B408" s="50" t="s">
        <v>4921</v>
      </c>
    </row>
    <row r="409" spans="1:2">
      <c r="A409" s="50" t="s">
        <v>4922</v>
      </c>
      <c r="B409" s="50" t="s">
        <v>4922</v>
      </c>
    </row>
    <row r="410" spans="1:2">
      <c r="A410" s="50" t="s">
        <v>4923</v>
      </c>
      <c r="B410" s="50" t="s">
        <v>4922</v>
      </c>
    </row>
    <row r="411" spans="1:2">
      <c r="A411" s="50" t="s">
        <v>4924</v>
      </c>
      <c r="B411" s="50" t="s">
        <v>4920</v>
      </c>
    </row>
    <row r="412" spans="1:2">
      <c r="A412" s="50" t="s">
        <v>4925</v>
      </c>
      <c r="B412" s="50" t="s">
        <v>4921</v>
      </c>
    </row>
    <row r="413" spans="1:2">
      <c r="A413" s="50" t="s">
        <v>4926</v>
      </c>
      <c r="B413" s="50" t="s">
        <v>4926</v>
      </c>
    </row>
    <row r="414" spans="1:2">
      <c r="A414" s="50" t="s">
        <v>4927</v>
      </c>
      <c r="B414" s="50" t="s">
        <v>4927</v>
      </c>
    </row>
    <row r="415" spans="1:2">
      <c r="A415" s="50" t="s">
        <v>4928</v>
      </c>
      <c r="B415" s="50" t="s">
        <v>4927</v>
      </c>
    </row>
    <row r="416" spans="1:2">
      <c r="A416" s="50" t="s">
        <v>4929</v>
      </c>
      <c r="B416" s="50" t="s">
        <v>4928</v>
      </c>
    </row>
    <row r="417" spans="1:2">
      <c r="A417" s="50" t="s">
        <v>4930</v>
      </c>
      <c r="B417" s="50" t="s">
        <v>4928</v>
      </c>
    </row>
    <row r="418" spans="1:2">
      <c r="A418" s="50" t="s">
        <v>4931</v>
      </c>
      <c r="B418" s="50" t="s">
        <v>4929</v>
      </c>
    </row>
    <row r="419" spans="1:2">
      <c r="A419" s="50" t="s">
        <v>4932</v>
      </c>
      <c r="B419" s="50" t="s">
        <v>4930</v>
      </c>
    </row>
    <row r="420" spans="1:2">
      <c r="A420" s="50" t="s">
        <v>4933</v>
      </c>
      <c r="B420" s="50" t="s">
        <v>4931</v>
      </c>
    </row>
    <row r="421" spans="1:2">
      <c r="A421" s="50" t="s">
        <v>4934</v>
      </c>
      <c r="B421" s="50" t="s">
        <v>4931</v>
      </c>
    </row>
    <row r="422" spans="1:2">
      <c r="A422" s="50" t="s">
        <v>4935</v>
      </c>
      <c r="B422" s="50" t="s">
        <v>4932</v>
      </c>
    </row>
    <row r="423" spans="1:2">
      <c r="A423" s="50" t="s">
        <v>4936</v>
      </c>
      <c r="B423" s="50" t="s">
        <v>4933</v>
      </c>
    </row>
    <row r="424" spans="1:2">
      <c r="A424" s="50" t="s">
        <v>4937</v>
      </c>
      <c r="B424" s="50" t="s">
        <v>4933</v>
      </c>
    </row>
    <row r="425" spans="1:2">
      <c r="A425" s="50" t="s">
        <v>4938</v>
      </c>
      <c r="B425" s="50" t="s">
        <v>4927</v>
      </c>
    </row>
    <row r="426" spans="1:2">
      <c r="A426" s="50" t="s">
        <v>4939</v>
      </c>
      <c r="B426" s="50" t="s">
        <v>4939</v>
      </c>
    </row>
    <row r="427" spans="1:2">
      <c r="A427" s="50" t="s">
        <v>4940</v>
      </c>
      <c r="B427" s="50" t="s">
        <v>4940</v>
      </c>
    </row>
    <row r="428" spans="1:2">
      <c r="A428" s="50" t="s">
        <v>4941</v>
      </c>
      <c r="B428" s="50" t="s">
        <v>4941</v>
      </c>
    </row>
    <row r="429" spans="1:2">
      <c r="A429" s="50" t="s">
        <v>4942</v>
      </c>
      <c r="B429" s="50" t="s">
        <v>4942</v>
      </c>
    </row>
    <row r="430" spans="1:2">
      <c r="A430" s="50" t="s">
        <v>4943</v>
      </c>
      <c r="B430" s="50" t="s">
        <v>4943</v>
      </c>
    </row>
    <row r="431" spans="1:2">
      <c r="A431" s="50" t="s">
        <v>4944</v>
      </c>
      <c r="B431" s="50" t="s">
        <v>4943</v>
      </c>
    </row>
    <row r="432" spans="1:2">
      <c r="A432" s="50" t="s">
        <v>4945</v>
      </c>
      <c r="B432" s="50" t="s">
        <v>4943</v>
      </c>
    </row>
    <row r="433" spans="1:2">
      <c r="A433" s="50" t="s">
        <v>4946</v>
      </c>
      <c r="B433" s="50" t="s">
        <v>4944</v>
      </c>
    </row>
    <row r="434" spans="1:2">
      <c r="A434" s="50" t="s">
        <v>4947</v>
      </c>
      <c r="B434" s="50" t="s">
        <v>4944</v>
      </c>
    </row>
    <row r="435" spans="1:2">
      <c r="A435" s="50" t="s">
        <v>4948</v>
      </c>
      <c r="B435" s="50" t="s">
        <v>4948</v>
      </c>
    </row>
    <row r="436" spans="1:2">
      <c r="A436" s="50" t="s">
        <v>4949</v>
      </c>
      <c r="B436" s="50" t="s">
        <v>4949</v>
      </c>
    </row>
    <row r="437" spans="1:2">
      <c r="A437" s="50" t="s">
        <v>4950</v>
      </c>
      <c r="B437" s="50" t="s">
        <v>4950</v>
      </c>
    </row>
    <row r="438" spans="1:2">
      <c r="A438" s="50" t="s">
        <v>4951</v>
      </c>
      <c r="B438" s="50" t="s">
        <v>4951</v>
      </c>
    </row>
    <row r="439" spans="1:2">
      <c r="A439" s="50" t="s">
        <v>4952</v>
      </c>
      <c r="B439" s="50" t="s">
        <v>4952</v>
      </c>
    </row>
    <row r="440" spans="1:2">
      <c r="A440" s="50" t="s">
        <v>4953</v>
      </c>
      <c r="B440" s="50" t="s">
        <v>4951</v>
      </c>
    </row>
    <row r="441" spans="1:2">
      <c r="A441" s="50" t="s">
        <v>4954</v>
      </c>
      <c r="B441" s="50" t="s">
        <v>4952</v>
      </c>
    </row>
    <row r="442" spans="1:2">
      <c r="A442" s="50" t="s">
        <v>4955</v>
      </c>
      <c r="B442" s="50" t="s">
        <v>4948</v>
      </c>
    </row>
    <row r="443" spans="1:2">
      <c r="A443" s="50" t="s">
        <v>4956</v>
      </c>
      <c r="B443" s="50" t="s">
        <v>4957</v>
      </c>
    </row>
    <row r="444" spans="1:2">
      <c r="A444" s="50" t="s">
        <v>4958</v>
      </c>
      <c r="B444" s="50" t="s">
        <v>4958</v>
      </c>
    </row>
    <row r="445" spans="1:2">
      <c r="A445" s="50" t="s">
        <v>4959</v>
      </c>
      <c r="B445" s="50" t="s">
        <v>4958</v>
      </c>
    </row>
    <row r="446" spans="1:2">
      <c r="A446" s="50" t="s">
        <v>4960</v>
      </c>
      <c r="B446" s="50" t="s">
        <v>4961</v>
      </c>
    </row>
    <row r="447" spans="1:2">
      <c r="A447" s="50" t="s">
        <v>4961</v>
      </c>
      <c r="B447" s="50" t="s">
        <v>4961</v>
      </c>
    </row>
    <row r="448" spans="1:2">
      <c r="A448" s="50" t="s">
        <v>4962</v>
      </c>
      <c r="B448" s="50" t="s">
        <v>4962</v>
      </c>
    </row>
    <row r="449" spans="1:2">
      <c r="A449" s="50" t="s">
        <v>4963</v>
      </c>
      <c r="B449" s="50" t="s">
        <v>4963</v>
      </c>
    </row>
    <row r="450" spans="1:2">
      <c r="A450" s="50" t="s">
        <v>4964</v>
      </c>
      <c r="B450" s="50" t="s">
        <v>4959</v>
      </c>
    </row>
    <row r="451" spans="1:2">
      <c r="A451" s="50" t="s">
        <v>4965</v>
      </c>
      <c r="B451" s="50" t="s">
        <v>4959</v>
      </c>
    </row>
    <row r="452" spans="1:2">
      <c r="A452" s="50" t="s">
        <v>4966</v>
      </c>
      <c r="B452" s="50" t="s">
        <v>4960</v>
      </c>
    </row>
    <row r="453" spans="1:2">
      <c r="A453" s="50" t="s">
        <v>4967</v>
      </c>
      <c r="B453" s="50" t="s">
        <v>4968</v>
      </c>
    </row>
    <row r="454" spans="1:2">
      <c r="A454" s="50" t="s">
        <v>4969</v>
      </c>
      <c r="B454" s="50" t="s">
        <v>4970</v>
      </c>
    </row>
    <row r="455" spans="1:2">
      <c r="A455" s="50" t="s">
        <v>4971</v>
      </c>
      <c r="B455" s="50" t="s">
        <v>4972</v>
      </c>
    </row>
    <row r="456" spans="1:2">
      <c r="A456" s="50" t="s">
        <v>4973</v>
      </c>
      <c r="B456" s="50" t="s">
        <v>4974</v>
      </c>
    </row>
    <row r="457" spans="1:2">
      <c r="A457" s="50" t="s">
        <v>4880</v>
      </c>
      <c r="B457" s="50" t="s">
        <v>4975</v>
      </c>
    </row>
    <row r="458" spans="1:2">
      <c r="A458" s="50" t="s">
        <v>4976</v>
      </c>
      <c r="B458" s="50" t="s">
        <v>4977</v>
      </c>
    </row>
    <row r="459" spans="1:2">
      <c r="A459" s="50" t="s">
        <v>4978</v>
      </c>
      <c r="B459" s="50" t="s">
        <v>4979</v>
      </c>
    </row>
    <row r="460" spans="1:2">
      <c r="A460" s="50" t="s">
        <v>4968</v>
      </c>
      <c r="B460" s="50" t="s">
        <v>4980</v>
      </c>
    </row>
    <row r="461" spans="1:2">
      <c r="A461" s="50" t="s">
        <v>4970</v>
      </c>
      <c r="B461" s="50" t="s">
        <v>4981</v>
      </c>
    </row>
    <row r="462" spans="1:2">
      <c r="A462" s="50" t="s">
        <v>4982</v>
      </c>
      <c r="B462" s="50" t="s">
        <v>4982</v>
      </c>
    </row>
    <row r="463" spans="1:2">
      <c r="A463" s="50" t="s">
        <v>4983</v>
      </c>
      <c r="B463" s="50" t="s">
        <v>4982</v>
      </c>
    </row>
    <row r="464" spans="1:2">
      <c r="A464" s="50" t="s">
        <v>4984</v>
      </c>
      <c r="B464" s="50" t="s">
        <v>4984</v>
      </c>
    </row>
    <row r="465" spans="1:2">
      <c r="A465" s="50" t="s">
        <v>4985</v>
      </c>
      <c r="B465" s="50" t="s">
        <v>4984</v>
      </c>
    </row>
    <row r="466" spans="1:2">
      <c r="A466" s="50" t="s">
        <v>4986</v>
      </c>
      <c r="B466" s="50" t="s">
        <v>4986</v>
      </c>
    </row>
    <row r="467" spans="1:2">
      <c r="A467" s="50" t="s">
        <v>4987</v>
      </c>
      <c r="B467" s="50" t="s">
        <v>4987</v>
      </c>
    </row>
    <row r="468" spans="1:2">
      <c r="A468" s="50" t="s">
        <v>4988</v>
      </c>
      <c r="B468" s="50" t="s">
        <v>4988</v>
      </c>
    </row>
    <row r="469" spans="1:2">
      <c r="A469" s="50" t="s">
        <v>4989</v>
      </c>
      <c r="B469" s="50" t="s">
        <v>4989</v>
      </c>
    </row>
    <row r="470" spans="1:2">
      <c r="A470" s="50" t="s">
        <v>4990</v>
      </c>
      <c r="B470" s="50" t="s">
        <v>4989</v>
      </c>
    </row>
    <row r="471" spans="1:2">
      <c r="A471" s="50" t="s">
        <v>4991</v>
      </c>
      <c r="B471" s="50" t="s">
        <v>4984</v>
      </c>
    </row>
    <row r="472" spans="1:2">
      <c r="A472" s="50" t="s">
        <v>4992</v>
      </c>
      <c r="B472" s="50" t="s">
        <v>4983</v>
      </c>
    </row>
    <row r="473" spans="1:2">
      <c r="A473" s="50" t="s">
        <v>4993</v>
      </c>
      <c r="B473" s="50" t="s">
        <v>4985</v>
      </c>
    </row>
    <row r="474" spans="1:2">
      <c r="A474" s="50" t="s">
        <v>4994</v>
      </c>
      <c r="B474" s="50" t="s">
        <v>4994</v>
      </c>
    </row>
    <row r="475" spans="1:2">
      <c r="A475" s="50" t="s">
        <v>4995</v>
      </c>
      <c r="B475" s="50" t="s">
        <v>4995</v>
      </c>
    </row>
    <row r="476" spans="1:2">
      <c r="A476" s="50" t="s">
        <v>4996</v>
      </c>
      <c r="B476" s="50" t="s">
        <v>4996</v>
      </c>
    </row>
    <row r="477" spans="1:2">
      <c r="A477" s="50" t="s">
        <v>4997</v>
      </c>
      <c r="B477" s="50" t="s">
        <v>4997</v>
      </c>
    </row>
    <row r="478" spans="1:2">
      <c r="A478" s="50" t="s">
        <v>4998</v>
      </c>
      <c r="B478" s="50" t="s">
        <v>4997</v>
      </c>
    </row>
    <row r="479" spans="1:2">
      <c r="A479" s="50" t="s">
        <v>4999</v>
      </c>
      <c r="B479" s="50" t="s">
        <v>4998</v>
      </c>
    </row>
    <row r="480" spans="1:2">
      <c r="A480" s="50" t="s">
        <v>5000</v>
      </c>
      <c r="B480" s="50" t="s">
        <v>4998</v>
      </c>
    </row>
    <row r="481" spans="1:2">
      <c r="A481" s="50" t="s">
        <v>5001</v>
      </c>
      <c r="B481" s="50" t="s">
        <v>5001</v>
      </c>
    </row>
    <row r="482" spans="1:2">
      <c r="A482" s="50" t="s">
        <v>5002</v>
      </c>
      <c r="B482" s="50" t="s">
        <v>5002</v>
      </c>
    </row>
    <row r="483" spans="1:2">
      <c r="A483" s="50" t="s">
        <v>5003</v>
      </c>
      <c r="B483" s="50" t="s">
        <v>4998</v>
      </c>
    </row>
    <row r="484" spans="1:2">
      <c r="A484" s="50" t="s">
        <v>5004</v>
      </c>
      <c r="B484" s="50" t="s">
        <v>4999</v>
      </c>
    </row>
    <row r="485" spans="1:2">
      <c r="A485" s="50" t="s">
        <v>5005</v>
      </c>
      <c r="B485" s="50" t="s">
        <v>4999</v>
      </c>
    </row>
    <row r="486" spans="1:2">
      <c r="A486" s="50" t="s">
        <v>5006</v>
      </c>
      <c r="B486" s="50" t="s">
        <v>5000</v>
      </c>
    </row>
    <row r="487" spans="1:2">
      <c r="A487" s="50" t="s">
        <v>5007</v>
      </c>
      <c r="B487" s="50" t="s">
        <v>5000</v>
      </c>
    </row>
    <row r="488" spans="1:2">
      <c r="A488" s="50" t="s">
        <v>5008</v>
      </c>
      <c r="B488" s="50" t="s">
        <v>5003</v>
      </c>
    </row>
    <row r="489" spans="1:2">
      <c r="A489" s="50" t="s">
        <v>5009</v>
      </c>
      <c r="B489" s="50" t="s">
        <v>5009</v>
      </c>
    </row>
    <row r="490" spans="1:2">
      <c r="A490" s="50" t="s">
        <v>5010</v>
      </c>
      <c r="B490" s="50" t="s">
        <v>5010</v>
      </c>
    </row>
    <row r="491" spans="1:2">
      <c r="A491" s="50" t="s">
        <v>5011</v>
      </c>
      <c r="B491" s="50" t="s">
        <v>5011</v>
      </c>
    </row>
    <row r="492" spans="1:2">
      <c r="A492" s="50" t="s">
        <v>5012</v>
      </c>
      <c r="B492" s="50" t="s">
        <v>5012</v>
      </c>
    </row>
    <row r="493" spans="1:2">
      <c r="A493" s="50" t="s">
        <v>5013</v>
      </c>
      <c r="B493" s="50" t="s">
        <v>5013</v>
      </c>
    </row>
    <row r="494" spans="1:2">
      <c r="A494" s="50" t="s">
        <v>5014</v>
      </c>
      <c r="B494" s="50" t="s">
        <v>5014</v>
      </c>
    </row>
    <row r="495" spans="1:2">
      <c r="A495" s="50" t="s">
        <v>5015</v>
      </c>
      <c r="B495" s="50" t="s">
        <v>5015</v>
      </c>
    </row>
    <row r="496" spans="1:2">
      <c r="A496" s="50" t="s">
        <v>5016</v>
      </c>
      <c r="B496" s="50" t="s">
        <v>5016</v>
      </c>
    </row>
    <row r="497" spans="1:2">
      <c r="A497" s="50" t="s">
        <v>5017</v>
      </c>
      <c r="B497" s="50" t="s">
        <v>5017</v>
      </c>
    </row>
    <row r="498" spans="1:2">
      <c r="A498" s="50" t="s">
        <v>5018</v>
      </c>
      <c r="B498" s="50" t="s">
        <v>5018</v>
      </c>
    </row>
    <row r="499" spans="1:2">
      <c r="A499" s="50" t="s">
        <v>5019</v>
      </c>
      <c r="B499" s="50" t="s">
        <v>5020</v>
      </c>
    </row>
    <row r="500" spans="1:2">
      <c r="A500" s="50" t="s">
        <v>5021</v>
      </c>
      <c r="B500" s="50" t="s">
        <v>5020</v>
      </c>
    </row>
    <row r="501" spans="1:2">
      <c r="A501" s="50" t="s">
        <v>5022</v>
      </c>
      <c r="B501" s="50" t="s">
        <v>5020</v>
      </c>
    </row>
    <row r="502" spans="1:2">
      <c r="A502" s="50" t="s">
        <v>5023</v>
      </c>
      <c r="B502" s="50" t="s">
        <v>5020</v>
      </c>
    </row>
    <row r="503" spans="1:2">
      <c r="A503" s="50" t="s">
        <v>5024</v>
      </c>
      <c r="B503" s="50" t="s">
        <v>5025</v>
      </c>
    </row>
    <row r="504" spans="1:2">
      <c r="A504" s="50" t="s">
        <v>5026</v>
      </c>
      <c r="B504" s="50" t="s">
        <v>5025</v>
      </c>
    </row>
    <row r="505" spans="1:2">
      <c r="A505" s="50" t="s">
        <v>5027</v>
      </c>
      <c r="B505" s="50" t="s">
        <v>5025</v>
      </c>
    </row>
    <row r="506" spans="1:2">
      <c r="A506" s="50" t="s">
        <v>5028</v>
      </c>
      <c r="B506" s="50" t="s">
        <v>5025</v>
      </c>
    </row>
    <row r="507" spans="1:2">
      <c r="A507" s="50" t="s">
        <v>5029</v>
      </c>
      <c r="B507" s="50" t="s">
        <v>5029</v>
      </c>
    </row>
    <row r="508" spans="1:2">
      <c r="A508" s="50" t="s">
        <v>5030</v>
      </c>
      <c r="B508" s="50" t="s">
        <v>5030</v>
      </c>
    </row>
    <row r="509" spans="1:2">
      <c r="A509" s="50" t="s">
        <v>5031</v>
      </c>
      <c r="B509" s="50" t="s">
        <v>5031</v>
      </c>
    </row>
    <row r="510" spans="1:2">
      <c r="A510" s="50" t="s">
        <v>5032</v>
      </c>
      <c r="B510" s="50" t="s">
        <v>5032</v>
      </c>
    </row>
    <row r="511" spans="1:2">
      <c r="A511" s="50" t="s">
        <v>5033</v>
      </c>
      <c r="B511" s="50" t="s">
        <v>5033</v>
      </c>
    </row>
    <row r="512" spans="1:2">
      <c r="A512" s="50" t="s">
        <v>5034</v>
      </c>
      <c r="B512" s="50" t="s">
        <v>5033</v>
      </c>
    </row>
    <row r="513" spans="1:2">
      <c r="A513" s="50" t="s">
        <v>5035</v>
      </c>
      <c r="B513" s="50" t="s">
        <v>5036</v>
      </c>
    </row>
    <row r="514" spans="1:2">
      <c r="A514" s="50" t="s">
        <v>5037</v>
      </c>
      <c r="B514" s="50" t="s">
        <v>5036</v>
      </c>
    </row>
    <row r="515" spans="1:2">
      <c r="A515" s="50" t="s">
        <v>5038</v>
      </c>
      <c r="B515" s="50" t="s">
        <v>5039</v>
      </c>
    </row>
    <row r="516" spans="1:2">
      <c r="A516" s="50" t="s">
        <v>5040</v>
      </c>
      <c r="B516" s="50" t="s">
        <v>5040</v>
      </c>
    </row>
    <row r="517" spans="1:2">
      <c r="A517" s="50" t="s">
        <v>5041</v>
      </c>
      <c r="B517" s="50" t="s">
        <v>5041</v>
      </c>
    </row>
    <row r="518" spans="1:2">
      <c r="A518" s="50" t="s">
        <v>5042</v>
      </c>
      <c r="B518" s="50" t="s">
        <v>5042</v>
      </c>
    </row>
    <row r="519" spans="1:2">
      <c r="A519" s="50" t="s">
        <v>5043</v>
      </c>
      <c r="B519" s="50" t="s">
        <v>5039</v>
      </c>
    </row>
    <row r="520" spans="1:2">
      <c r="A520" s="50" t="s">
        <v>5044</v>
      </c>
      <c r="B520" s="50" t="s">
        <v>5043</v>
      </c>
    </row>
    <row r="521" spans="1:2">
      <c r="A521" s="50" t="s">
        <v>5045</v>
      </c>
      <c r="B521" s="50" t="s">
        <v>5046</v>
      </c>
    </row>
    <row r="522" spans="1:2">
      <c r="A522" s="50" t="s">
        <v>5047</v>
      </c>
      <c r="B522" s="50" t="s">
        <v>5046</v>
      </c>
    </row>
    <row r="523" spans="1:2">
      <c r="A523" s="50" t="s">
        <v>5048</v>
      </c>
      <c r="B523" s="50" t="s">
        <v>5049</v>
      </c>
    </row>
    <row r="524" spans="1:2">
      <c r="A524" s="50" t="s">
        <v>5050</v>
      </c>
      <c r="B524" s="50" t="s">
        <v>5046</v>
      </c>
    </row>
    <row r="525" spans="1:2">
      <c r="A525" s="50" t="s">
        <v>5051</v>
      </c>
      <c r="B525" s="50" t="s">
        <v>5052</v>
      </c>
    </row>
    <row r="526" spans="1:2">
      <c r="A526" s="50" t="s">
        <v>5053</v>
      </c>
      <c r="B526" s="50" t="s">
        <v>5052</v>
      </c>
    </row>
    <row r="527" spans="1:2">
      <c r="A527" s="50" t="s">
        <v>5054</v>
      </c>
      <c r="B527" s="50" t="s">
        <v>5055</v>
      </c>
    </row>
    <row r="528" spans="1:2">
      <c r="A528" s="50" t="s">
        <v>5056</v>
      </c>
      <c r="B528" s="50" t="s">
        <v>5055</v>
      </c>
    </row>
    <row r="529" spans="1:2">
      <c r="A529" s="50" t="s">
        <v>5057</v>
      </c>
      <c r="B529" s="50" t="s">
        <v>5058</v>
      </c>
    </row>
    <row r="530" spans="1:2">
      <c r="A530" s="50" t="s">
        <v>5059</v>
      </c>
      <c r="B530" s="50" t="s">
        <v>5058</v>
      </c>
    </row>
    <row r="531" spans="1:2">
      <c r="A531" s="50" t="s">
        <v>5055</v>
      </c>
      <c r="B531" s="50" t="s">
        <v>5060</v>
      </c>
    </row>
    <row r="532" spans="1:2">
      <c r="A532" s="50" t="s">
        <v>5058</v>
      </c>
      <c r="B532" s="50" t="s">
        <v>5061</v>
      </c>
    </row>
    <row r="533" spans="1:2">
      <c r="A533" s="50" t="s">
        <v>5061</v>
      </c>
      <c r="B533" s="50" t="s">
        <v>5061</v>
      </c>
    </row>
    <row r="534" spans="1:2">
      <c r="A534" s="50" t="s">
        <v>5060</v>
      </c>
      <c r="B534" s="50" t="s">
        <v>5062</v>
      </c>
    </row>
    <row r="535" spans="1:2">
      <c r="A535" s="50" t="s">
        <v>5062</v>
      </c>
      <c r="B535" s="50" t="s">
        <v>5060</v>
      </c>
    </row>
    <row r="536" spans="1:2">
      <c r="A536" s="50" t="s">
        <v>5063</v>
      </c>
      <c r="B536" s="50" t="s">
        <v>5063</v>
      </c>
    </row>
    <row r="537" spans="1:2">
      <c r="A537" s="50" t="s">
        <v>5064</v>
      </c>
      <c r="B537" s="50" t="s">
        <v>5064</v>
      </c>
    </row>
    <row r="538" spans="1:2">
      <c r="A538" s="50" t="s">
        <v>5065</v>
      </c>
      <c r="B538" s="50" t="s">
        <v>5065</v>
      </c>
    </row>
    <row r="539" spans="1:2">
      <c r="A539" s="50" t="s">
        <v>5066</v>
      </c>
      <c r="B539" s="50" t="s">
        <v>5063</v>
      </c>
    </row>
    <row r="540" spans="1:2">
      <c r="A540" s="50" t="s">
        <v>5067</v>
      </c>
      <c r="B540" s="50" t="s">
        <v>5062</v>
      </c>
    </row>
    <row r="541" spans="1:2">
      <c r="A541" s="50" t="s">
        <v>5068</v>
      </c>
      <c r="B541" s="50" t="s">
        <v>5068</v>
      </c>
    </row>
    <row r="542" spans="1:2">
      <c r="A542" s="50" t="s">
        <v>5069</v>
      </c>
      <c r="B542" s="50" t="s">
        <v>5069</v>
      </c>
    </row>
    <row r="543" spans="1:2">
      <c r="A543" s="50" t="s">
        <v>5070</v>
      </c>
      <c r="B543" s="50" t="s">
        <v>5070</v>
      </c>
    </row>
    <row r="544" spans="1:2">
      <c r="A544" s="50" t="s">
        <v>5071</v>
      </c>
      <c r="B544" s="50" t="s">
        <v>5071</v>
      </c>
    </row>
    <row r="545" spans="1:2">
      <c r="A545" s="50" t="s">
        <v>5072</v>
      </c>
      <c r="B545" s="50" t="s">
        <v>5072</v>
      </c>
    </row>
    <row r="546" spans="1:2">
      <c r="A546" s="50" t="s">
        <v>5073</v>
      </c>
      <c r="B546" s="50" t="s">
        <v>5073</v>
      </c>
    </row>
    <row r="547" spans="1:2">
      <c r="A547" s="50" t="s">
        <v>5074</v>
      </c>
      <c r="B547" s="50" t="s">
        <v>5073</v>
      </c>
    </row>
    <row r="548" spans="1:2">
      <c r="A548" s="50" t="s">
        <v>5075</v>
      </c>
      <c r="B548" s="50" t="s">
        <v>5074</v>
      </c>
    </row>
    <row r="549" spans="1:2">
      <c r="A549" s="50" t="s">
        <v>5076</v>
      </c>
      <c r="B549" s="50" t="s">
        <v>5070</v>
      </c>
    </row>
    <row r="550" spans="1:2">
      <c r="A550" s="50" t="s">
        <v>5077</v>
      </c>
      <c r="B550" s="50" t="s">
        <v>5071</v>
      </c>
    </row>
    <row r="551" spans="1:2">
      <c r="A551" s="50" t="s">
        <v>5078</v>
      </c>
      <c r="B551" s="50" t="s">
        <v>5079</v>
      </c>
    </row>
    <row r="552" spans="1:2">
      <c r="A552" s="50" t="s">
        <v>5080</v>
      </c>
      <c r="B552" s="50" t="s">
        <v>5079</v>
      </c>
    </row>
    <row r="553" spans="1:2">
      <c r="A553" s="50" t="s">
        <v>5081</v>
      </c>
      <c r="B553" s="50" t="s">
        <v>5082</v>
      </c>
    </row>
    <row r="554" spans="1:2">
      <c r="A554" s="50" t="s">
        <v>5083</v>
      </c>
      <c r="B554" s="50" t="s">
        <v>5084</v>
      </c>
    </row>
    <row r="555" spans="1:2">
      <c r="A555" s="50" t="s">
        <v>5085</v>
      </c>
      <c r="B555" s="50" t="s">
        <v>5086</v>
      </c>
    </row>
    <row r="556" spans="1:2">
      <c r="A556" s="50" t="s">
        <v>5087</v>
      </c>
      <c r="B556" s="50" t="s">
        <v>5088</v>
      </c>
    </row>
    <row r="557" spans="1:2">
      <c r="A557" s="50" t="s">
        <v>5089</v>
      </c>
      <c r="B557" s="50" t="s">
        <v>5090</v>
      </c>
    </row>
    <row r="558" spans="1:2">
      <c r="A558" s="50" t="s">
        <v>5091</v>
      </c>
      <c r="B558" s="50" t="s">
        <v>5092</v>
      </c>
    </row>
    <row r="559" spans="1:2">
      <c r="A559" s="50" t="s">
        <v>5093</v>
      </c>
      <c r="B559" s="50" t="s">
        <v>5094</v>
      </c>
    </row>
    <row r="560" spans="1:2">
      <c r="A560" s="50" t="s">
        <v>5095</v>
      </c>
      <c r="B560" s="50" t="s">
        <v>5082</v>
      </c>
    </row>
    <row r="561" spans="1:2">
      <c r="A561" s="50" t="s">
        <v>5096</v>
      </c>
      <c r="B561" s="50" t="s">
        <v>5084</v>
      </c>
    </row>
    <row r="562" spans="1:2">
      <c r="A562" s="50" t="s">
        <v>5097</v>
      </c>
      <c r="B562" s="50" t="s">
        <v>5092</v>
      </c>
    </row>
    <row r="563" spans="1:2">
      <c r="A563" s="50" t="s">
        <v>5098</v>
      </c>
      <c r="B563" s="50" t="s">
        <v>5099</v>
      </c>
    </row>
    <row r="564" spans="1:2">
      <c r="A564" s="50" t="s">
        <v>5100</v>
      </c>
      <c r="B564" s="50" t="s">
        <v>5099</v>
      </c>
    </row>
    <row r="565" spans="1:2">
      <c r="A565" s="50" t="s">
        <v>5101</v>
      </c>
      <c r="B565" s="50" t="s">
        <v>5086</v>
      </c>
    </row>
    <row r="566" spans="1:2">
      <c r="A566" s="50" t="s">
        <v>5102</v>
      </c>
      <c r="B566" s="50" t="s">
        <v>5103</v>
      </c>
    </row>
    <row r="567" spans="1:2">
      <c r="A567" s="50" t="s">
        <v>5104</v>
      </c>
      <c r="B567" s="50" t="s">
        <v>5102</v>
      </c>
    </row>
    <row r="568" spans="1:2">
      <c r="A568" s="50" t="s">
        <v>5105</v>
      </c>
      <c r="B568" s="50" t="s">
        <v>5104</v>
      </c>
    </row>
    <row r="569" spans="1:2">
      <c r="A569" s="50" t="s">
        <v>5106</v>
      </c>
      <c r="B569" s="50" t="s">
        <v>5105</v>
      </c>
    </row>
    <row r="570" spans="1:2">
      <c r="A570" s="50" t="s">
        <v>5107</v>
      </c>
      <c r="B570" s="50" t="s">
        <v>5106</v>
      </c>
    </row>
    <row r="571" spans="1:2">
      <c r="A571" s="50" t="s">
        <v>5108</v>
      </c>
      <c r="B571" s="50" t="s">
        <v>5107</v>
      </c>
    </row>
    <row r="572" spans="1:2">
      <c r="A572" s="50" t="s">
        <v>5109</v>
      </c>
      <c r="B572" s="50" t="s">
        <v>5107</v>
      </c>
    </row>
    <row r="573" spans="1:2">
      <c r="A573" s="50" t="s">
        <v>5110</v>
      </c>
      <c r="B573" s="50" t="s">
        <v>5108</v>
      </c>
    </row>
    <row r="574" spans="1:2">
      <c r="A574" s="50" t="s">
        <v>5111</v>
      </c>
      <c r="B574" s="50" t="s">
        <v>5109</v>
      </c>
    </row>
    <row r="575" spans="1:2">
      <c r="A575" s="50" t="s">
        <v>5112</v>
      </c>
      <c r="B575" s="50" t="s">
        <v>5109</v>
      </c>
    </row>
    <row r="576" spans="1:2">
      <c r="A576" s="50" t="s">
        <v>5113</v>
      </c>
      <c r="B576" s="50" t="s">
        <v>5110</v>
      </c>
    </row>
    <row r="577" spans="1:2">
      <c r="A577" s="50" t="s">
        <v>5114</v>
      </c>
      <c r="B577" s="50" t="s">
        <v>5111</v>
      </c>
    </row>
    <row r="578" spans="1:2">
      <c r="A578" s="50" t="s">
        <v>5115</v>
      </c>
      <c r="B578" s="50" t="s">
        <v>5115</v>
      </c>
    </row>
    <row r="579" spans="1:2">
      <c r="A579" s="50" t="s">
        <v>5116</v>
      </c>
      <c r="B579" s="50" t="s">
        <v>5116</v>
      </c>
    </row>
    <row r="580" spans="1:2">
      <c r="A580" s="50" t="s">
        <v>5117</v>
      </c>
      <c r="B580" s="50" t="s">
        <v>5117</v>
      </c>
    </row>
    <row r="581" spans="1:2">
      <c r="A581" s="50" t="s">
        <v>5118</v>
      </c>
      <c r="B581" s="50" t="s">
        <v>5118</v>
      </c>
    </row>
    <row r="582" spans="1:2">
      <c r="A582" s="50" t="s">
        <v>5119</v>
      </c>
      <c r="B582" s="50" t="s">
        <v>5118</v>
      </c>
    </row>
    <row r="583" spans="1:2">
      <c r="A583" s="50" t="s">
        <v>5120</v>
      </c>
      <c r="B583" s="50" t="s">
        <v>5118</v>
      </c>
    </row>
    <row r="584" spans="1:2">
      <c r="A584" s="50" t="s">
        <v>5121</v>
      </c>
      <c r="B584" s="50" t="s">
        <v>5119</v>
      </c>
    </row>
    <row r="585" spans="1:2">
      <c r="A585" s="50" t="s">
        <v>5122</v>
      </c>
      <c r="B585" s="50" t="s">
        <v>5120</v>
      </c>
    </row>
    <row r="586" spans="1:2">
      <c r="A586" s="50" t="s">
        <v>5123</v>
      </c>
      <c r="B586" s="50" t="s">
        <v>5121</v>
      </c>
    </row>
    <row r="587" spans="1:2">
      <c r="A587" s="50" t="s">
        <v>5124</v>
      </c>
      <c r="B587" s="50" t="s">
        <v>5116</v>
      </c>
    </row>
    <row r="588" spans="1:2">
      <c r="A588" s="50" t="s">
        <v>5125</v>
      </c>
      <c r="B588" s="50" t="s">
        <v>5121</v>
      </c>
    </row>
    <row r="589" spans="1:2">
      <c r="A589" s="50" t="s">
        <v>5126</v>
      </c>
      <c r="B589" s="50" t="s">
        <v>5122</v>
      </c>
    </row>
    <row r="590" spans="1:2">
      <c r="A590" s="50" t="s">
        <v>5127</v>
      </c>
      <c r="B590" s="50" t="s">
        <v>5122</v>
      </c>
    </row>
    <row r="591" spans="1:2">
      <c r="A591" s="50" t="s">
        <v>5128</v>
      </c>
      <c r="B591" s="50" t="s">
        <v>5123</v>
      </c>
    </row>
    <row r="592" spans="1:2">
      <c r="A592" s="50" t="s">
        <v>5129</v>
      </c>
      <c r="B592" s="50" t="s">
        <v>5123</v>
      </c>
    </row>
    <row r="593" spans="1:2">
      <c r="A593" s="50" t="s">
        <v>5130</v>
      </c>
      <c r="B593" s="50" t="s">
        <v>5124</v>
      </c>
    </row>
    <row r="594" spans="1:2">
      <c r="A594" s="50" t="s">
        <v>5131</v>
      </c>
      <c r="B594" s="50" t="s">
        <v>5124</v>
      </c>
    </row>
    <row r="595" spans="1:2">
      <c r="A595" s="50" t="s">
        <v>5132</v>
      </c>
      <c r="B595" s="50" t="s">
        <v>5122</v>
      </c>
    </row>
    <row r="596" spans="1:2">
      <c r="A596" s="50" t="s">
        <v>5133</v>
      </c>
      <c r="B596" s="50" t="s">
        <v>5133</v>
      </c>
    </row>
    <row r="597" spans="1:2">
      <c r="A597" s="50" t="s">
        <v>5134</v>
      </c>
      <c r="B597" s="50" t="s">
        <v>5133</v>
      </c>
    </row>
    <row r="598" spans="1:2">
      <c r="A598" s="50" t="s">
        <v>5135</v>
      </c>
      <c r="B598" s="50" t="s">
        <v>5134</v>
      </c>
    </row>
    <row r="599" spans="1:2">
      <c r="A599" s="50" t="s">
        <v>5136</v>
      </c>
      <c r="B599" s="50" t="s">
        <v>5137</v>
      </c>
    </row>
    <row r="600" spans="1:2">
      <c r="A600" s="50" t="s">
        <v>5138</v>
      </c>
      <c r="B600" s="50" t="s">
        <v>5135</v>
      </c>
    </row>
    <row r="601" spans="1:2">
      <c r="A601" s="50" t="s">
        <v>5139</v>
      </c>
      <c r="B601" s="50" t="s">
        <v>5136</v>
      </c>
    </row>
    <row r="602" spans="1:2">
      <c r="A602" s="50" t="s">
        <v>5140</v>
      </c>
      <c r="B602" s="50" t="s">
        <v>5136</v>
      </c>
    </row>
    <row r="603" spans="1:2">
      <c r="A603" s="50" t="s">
        <v>5141</v>
      </c>
      <c r="B603" s="50" t="s">
        <v>5136</v>
      </c>
    </row>
    <row r="604" spans="1:2">
      <c r="A604" s="50" t="s">
        <v>5142</v>
      </c>
      <c r="B604" s="50" t="s">
        <v>5142</v>
      </c>
    </row>
    <row r="605" spans="1:2">
      <c r="A605" s="50" t="s">
        <v>5143</v>
      </c>
      <c r="B605" s="50" t="s">
        <v>5143</v>
      </c>
    </row>
    <row r="606" spans="1:2">
      <c r="A606" s="50" t="s">
        <v>5144</v>
      </c>
      <c r="B606" s="50" t="s">
        <v>5143</v>
      </c>
    </row>
    <row r="607" spans="1:2">
      <c r="A607" s="50" t="s">
        <v>5145</v>
      </c>
      <c r="B607" s="50" t="s">
        <v>5145</v>
      </c>
    </row>
    <row r="608" spans="1:2">
      <c r="A608" s="50" t="s">
        <v>5146</v>
      </c>
      <c r="B608" s="50" t="s">
        <v>5146</v>
      </c>
    </row>
    <row r="609" spans="1:2">
      <c r="A609" s="50" t="s">
        <v>5147</v>
      </c>
      <c r="B609" s="50" t="s">
        <v>5146</v>
      </c>
    </row>
    <row r="610" spans="1:2">
      <c r="A610" s="50" t="s">
        <v>5148</v>
      </c>
      <c r="B610" s="50" t="s">
        <v>5144</v>
      </c>
    </row>
    <row r="611" spans="1:2">
      <c r="A611" s="50" t="s">
        <v>5149</v>
      </c>
      <c r="B611" s="50" t="s">
        <v>5144</v>
      </c>
    </row>
    <row r="612" spans="1:2">
      <c r="A612" s="50" t="s">
        <v>5150</v>
      </c>
      <c r="B612" s="50" t="s">
        <v>5150</v>
      </c>
    </row>
    <row r="613" spans="1:2">
      <c r="A613" s="50" t="s">
        <v>5151</v>
      </c>
      <c r="B613" s="50" t="s">
        <v>5151</v>
      </c>
    </row>
    <row r="614" spans="1:2">
      <c r="A614" s="50" t="s">
        <v>5152</v>
      </c>
      <c r="B614" s="50" t="s">
        <v>5152</v>
      </c>
    </row>
    <row r="615" spans="1:2">
      <c r="A615" s="50" t="s">
        <v>5153</v>
      </c>
      <c r="B615" s="50" t="s">
        <v>5152</v>
      </c>
    </row>
    <row r="616" spans="1:2">
      <c r="A616" s="50" t="s">
        <v>5154</v>
      </c>
      <c r="B616" s="50" t="s">
        <v>5152</v>
      </c>
    </row>
    <row r="617" spans="1:2">
      <c r="A617" s="50" t="s">
        <v>5155</v>
      </c>
      <c r="B617" s="50" t="s">
        <v>5153</v>
      </c>
    </row>
    <row r="618" spans="1:2">
      <c r="A618" s="50" t="s">
        <v>5156</v>
      </c>
      <c r="B618" s="50" t="s">
        <v>5153</v>
      </c>
    </row>
    <row r="619" spans="1:2">
      <c r="A619" s="50" t="s">
        <v>5157</v>
      </c>
      <c r="B619" s="50" t="s">
        <v>5154</v>
      </c>
    </row>
    <row r="620" spans="1:2">
      <c r="A620" s="50" t="s">
        <v>5158</v>
      </c>
      <c r="B620" s="50" t="s">
        <v>5155</v>
      </c>
    </row>
    <row r="621" spans="1:2">
      <c r="A621" s="50" t="s">
        <v>5159</v>
      </c>
      <c r="B621" s="50" t="s">
        <v>5156</v>
      </c>
    </row>
    <row r="622" spans="1:2">
      <c r="A622" s="50" t="s">
        <v>5160</v>
      </c>
      <c r="B622" s="50" t="s">
        <v>5157</v>
      </c>
    </row>
    <row r="623" spans="1:2">
      <c r="A623" s="50" t="s">
        <v>5161</v>
      </c>
      <c r="B623" s="50" t="s">
        <v>5157</v>
      </c>
    </row>
    <row r="624" spans="1:2">
      <c r="A624" s="50" t="s">
        <v>5162</v>
      </c>
      <c r="B624" s="50" t="s">
        <v>5156</v>
      </c>
    </row>
    <row r="625" spans="1:2">
      <c r="A625" s="50" t="s">
        <v>5163</v>
      </c>
      <c r="B625" s="50" t="s">
        <v>5164</v>
      </c>
    </row>
    <row r="626" spans="1:2">
      <c r="A626" s="50" t="s">
        <v>5165</v>
      </c>
      <c r="B626" s="50" t="s">
        <v>5164</v>
      </c>
    </row>
    <row r="627" spans="1:2">
      <c r="A627" s="50" t="s">
        <v>5166</v>
      </c>
      <c r="B627" s="50" t="s">
        <v>5167</v>
      </c>
    </row>
    <row r="628" spans="1:2">
      <c r="A628" s="50" t="s">
        <v>5168</v>
      </c>
      <c r="B628" s="50" t="s">
        <v>5167</v>
      </c>
    </row>
    <row r="629" spans="1:2">
      <c r="A629" s="50" t="s">
        <v>5169</v>
      </c>
      <c r="B629" s="50" t="s">
        <v>5170</v>
      </c>
    </row>
    <row r="630" spans="1:2">
      <c r="A630" s="50" t="s">
        <v>5171</v>
      </c>
      <c r="B630" s="50" t="s">
        <v>5172</v>
      </c>
    </row>
    <row r="631" spans="1:2">
      <c r="A631" s="50" t="s">
        <v>5173</v>
      </c>
      <c r="B631" s="50" t="s">
        <v>5172</v>
      </c>
    </row>
    <row r="632" spans="1:2">
      <c r="A632" s="50" t="s">
        <v>5174</v>
      </c>
      <c r="B632" s="50" t="s">
        <v>5175</v>
      </c>
    </row>
    <row r="633" spans="1:2">
      <c r="A633" s="50" t="s">
        <v>5176</v>
      </c>
      <c r="B633" s="50" t="s">
        <v>5175</v>
      </c>
    </row>
    <row r="634" spans="1:2">
      <c r="A634" s="50" t="s">
        <v>5177</v>
      </c>
      <c r="B634" s="50" t="s">
        <v>5178</v>
      </c>
    </row>
    <row r="635" spans="1:2">
      <c r="A635" s="50" t="s">
        <v>5179</v>
      </c>
      <c r="B635" s="50" t="s">
        <v>5180</v>
      </c>
    </row>
    <row r="636" spans="1:2">
      <c r="A636" s="50" t="s">
        <v>5181</v>
      </c>
      <c r="B636" s="50" t="s">
        <v>5180</v>
      </c>
    </row>
    <row r="637" spans="1:2">
      <c r="A637" s="50" t="s">
        <v>5182</v>
      </c>
      <c r="B637" s="50" t="s">
        <v>5183</v>
      </c>
    </row>
    <row r="638" spans="1:2">
      <c r="A638" s="50" t="s">
        <v>5184</v>
      </c>
      <c r="B638" s="50" t="s">
        <v>5178</v>
      </c>
    </row>
    <row r="639" spans="1:2">
      <c r="A639" s="50" t="s">
        <v>5185</v>
      </c>
      <c r="B639" s="50" t="s">
        <v>5185</v>
      </c>
    </row>
    <row r="640" spans="1:2">
      <c r="A640" s="50" t="s">
        <v>5186</v>
      </c>
      <c r="B640" s="50" t="s">
        <v>5186</v>
      </c>
    </row>
    <row r="641" spans="1:2">
      <c r="A641" s="50" t="s">
        <v>5187</v>
      </c>
      <c r="B641" s="50" t="s">
        <v>5187</v>
      </c>
    </row>
    <row r="642" spans="1:2">
      <c r="A642" s="50" t="s">
        <v>5188</v>
      </c>
      <c r="B642" s="50" t="s">
        <v>5188</v>
      </c>
    </row>
    <row r="643" spans="1:2">
      <c r="A643" s="50" t="s">
        <v>5189</v>
      </c>
      <c r="B643" s="50" t="s">
        <v>5188</v>
      </c>
    </row>
    <row r="644" spans="1:2">
      <c r="A644" s="50" t="s">
        <v>5190</v>
      </c>
      <c r="B644" s="50" t="s">
        <v>5188</v>
      </c>
    </row>
    <row r="645" spans="1:2">
      <c r="A645" s="50" t="s">
        <v>5191</v>
      </c>
      <c r="B645" s="50" t="s">
        <v>5189</v>
      </c>
    </row>
    <row r="646" spans="1:2">
      <c r="A646" s="50" t="s">
        <v>5192</v>
      </c>
      <c r="B646" s="50" t="s">
        <v>5189</v>
      </c>
    </row>
    <row r="647" spans="1:2">
      <c r="A647" s="50" t="s">
        <v>5193</v>
      </c>
      <c r="B647" s="50" t="s">
        <v>5189</v>
      </c>
    </row>
    <row r="648" spans="1:2">
      <c r="A648" s="50" t="s">
        <v>5194</v>
      </c>
      <c r="B648" s="50" t="s">
        <v>5194</v>
      </c>
    </row>
    <row r="649" spans="1:2">
      <c r="A649" s="50" t="s">
        <v>5195</v>
      </c>
      <c r="B649" s="50" t="s">
        <v>5196</v>
      </c>
    </row>
    <row r="650" spans="1:2">
      <c r="A650" s="50" t="s">
        <v>5197</v>
      </c>
      <c r="B650" s="50" t="s">
        <v>5197</v>
      </c>
    </row>
    <row r="651" spans="1:2">
      <c r="A651" s="50" t="s">
        <v>5198</v>
      </c>
      <c r="B651" s="50" t="s">
        <v>5195</v>
      </c>
    </row>
    <row r="652" spans="1:2">
      <c r="A652" s="50" t="s">
        <v>5199</v>
      </c>
      <c r="B652" s="50" t="s">
        <v>5197</v>
      </c>
    </row>
    <row r="653" spans="1:2">
      <c r="A653" s="50" t="s">
        <v>5200</v>
      </c>
      <c r="B653" s="50" t="s">
        <v>5198</v>
      </c>
    </row>
    <row r="654" spans="1:2">
      <c r="A654" s="50" t="s">
        <v>5201</v>
      </c>
      <c r="B654" s="50" t="s">
        <v>5198</v>
      </c>
    </row>
    <row r="655" spans="1:2">
      <c r="A655" s="50" t="s">
        <v>5202</v>
      </c>
      <c r="B655" s="50" t="s">
        <v>5203</v>
      </c>
    </row>
    <row r="656" spans="1:2">
      <c r="A656" s="50" t="s">
        <v>5204</v>
      </c>
      <c r="B656" s="50" t="s">
        <v>5205</v>
      </c>
    </row>
    <row r="657" spans="1:2">
      <c r="A657" s="50" t="s">
        <v>5206</v>
      </c>
      <c r="B657" s="50" t="s">
        <v>5207</v>
      </c>
    </row>
    <row r="658" spans="1:2">
      <c r="A658" s="50" t="s">
        <v>5208</v>
      </c>
      <c r="B658" s="50" t="s">
        <v>5209</v>
      </c>
    </row>
    <row r="659" spans="1:2">
      <c r="A659" s="50" t="s">
        <v>5210</v>
      </c>
      <c r="B659" s="50" t="s">
        <v>5209</v>
      </c>
    </row>
    <row r="660" spans="1:2">
      <c r="A660" s="50" t="s">
        <v>5211</v>
      </c>
      <c r="B660" s="50" t="s">
        <v>5203</v>
      </c>
    </row>
    <row r="661" spans="1:2">
      <c r="A661" s="50" t="s">
        <v>5212</v>
      </c>
      <c r="B661" s="50" t="s">
        <v>5213</v>
      </c>
    </row>
    <row r="662" spans="1:2">
      <c r="A662" s="50" t="s">
        <v>5214</v>
      </c>
      <c r="B662" s="50" t="s">
        <v>5213</v>
      </c>
    </row>
    <row r="663" spans="1:2">
      <c r="A663" s="50" t="s">
        <v>5215</v>
      </c>
      <c r="B663" s="50" t="s">
        <v>5216</v>
      </c>
    </row>
    <row r="664" spans="1:2">
      <c r="A664" s="50" t="s">
        <v>5217</v>
      </c>
      <c r="B664" s="50" t="s">
        <v>5216</v>
      </c>
    </row>
    <row r="665" spans="1:2">
      <c r="A665" s="50" t="s">
        <v>5218</v>
      </c>
      <c r="B665" s="50" t="s">
        <v>5219</v>
      </c>
    </row>
    <row r="666" spans="1:2">
      <c r="A666" s="50" t="s">
        <v>5220</v>
      </c>
      <c r="B666" s="50" t="s">
        <v>5221</v>
      </c>
    </row>
    <row r="667" spans="1:2">
      <c r="A667" s="50" t="s">
        <v>5222</v>
      </c>
      <c r="B667" s="50" t="s">
        <v>5223</v>
      </c>
    </row>
    <row r="668" spans="1:2">
      <c r="A668" s="50" t="s">
        <v>5224</v>
      </c>
      <c r="B668" s="50" t="s">
        <v>5225</v>
      </c>
    </row>
    <row r="669" spans="1:2">
      <c r="A669" s="50" t="s">
        <v>5226</v>
      </c>
      <c r="B669" s="50" t="s">
        <v>5227</v>
      </c>
    </row>
    <row r="670" spans="1:2">
      <c r="A670" s="50" t="s">
        <v>5228</v>
      </c>
      <c r="B670" s="50" t="s">
        <v>5229</v>
      </c>
    </row>
    <row r="671" spans="1:2">
      <c r="A671" s="50" t="s">
        <v>5230</v>
      </c>
      <c r="B671" s="50" t="s">
        <v>5231</v>
      </c>
    </row>
    <row r="672" spans="1:2">
      <c r="A672" s="50" t="s">
        <v>5232</v>
      </c>
      <c r="B672" s="50" t="s">
        <v>5231</v>
      </c>
    </row>
    <row r="673" spans="1:2">
      <c r="A673" s="50" t="s">
        <v>5221</v>
      </c>
      <c r="B673" s="50" t="s">
        <v>5233</v>
      </c>
    </row>
    <row r="674" spans="1:2">
      <c r="A674" s="50" t="s">
        <v>5223</v>
      </c>
      <c r="B674" s="50" t="s">
        <v>5233</v>
      </c>
    </row>
    <row r="675" spans="1:2">
      <c r="A675" s="50" t="s">
        <v>5225</v>
      </c>
      <c r="B675" s="50" t="s">
        <v>5234</v>
      </c>
    </row>
    <row r="676" spans="1:2">
      <c r="A676" s="50" t="s">
        <v>5227</v>
      </c>
      <c r="B676" s="50" t="s">
        <v>5235</v>
      </c>
    </row>
    <row r="677" spans="1:2">
      <c r="A677" s="50" t="s">
        <v>5229</v>
      </c>
      <c r="B677" s="50" t="s">
        <v>5236</v>
      </c>
    </row>
    <row r="678" spans="1:2">
      <c r="A678" s="50" t="s">
        <v>5231</v>
      </c>
      <c r="B678" s="50" t="s">
        <v>5236</v>
      </c>
    </row>
    <row r="679" spans="1:2">
      <c r="A679" s="50" t="s">
        <v>5233</v>
      </c>
      <c r="B679" s="50" t="s">
        <v>5237</v>
      </c>
    </row>
    <row r="680" spans="1:2">
      <c r="A680" s="50" t="s">
        <v>5234</v>
      </c>
      <c r="B680" s="50" t="s">
        <v>5237</v>
      </c>
    </row>
    <row r="681" spans="1:2">
      <c r="A681" s="50" t="s">
        <v>5235</v>
      </c>
      <c r="B681" s="50" t="s">
        <v>5237</v>
      </c>
    </row>
    <row r="682" spans="1:2">
      <c r="A682" s="50" t="s">
        <v>5236</v>
      </c>
      <c r="B682" s="50" t="s">
        <v>5237</v>
      </c>
    </row>
    <row r="683" spans="1:2">
      <c r="A683" s="50" t="s">
        <v>5238</v>
      </c>
      <c r="B683" s="50" t="s">
        <v>5239</v>
      </c>
    </row>
    <row r="684" spans="1:2">
      <c r="A684" s="50" t="s">
        <v>5240</v>
      </c>
      <c r="B684" s="50" t="s">
        <v>5239</v>
      </c>
    </row>
    <row r="685" spans="1:2">
      <c r="A685" s="50" t="s">
        <v>5241</v>
      </c>
      <c r="B685" s="50" t="s">
        <v>5239</v>
      </c>
    </row>
    <row r="686" spans="1:2">
      <c r="A686" s="50" t="s">
        <v>5242</v>
      </c>
      <c r="B686" s="50" t="s">
        <v>5239</v>
      </c>
    </row>
    <row r="687" spans="1:2">
      <c r="A687" s="50" t="s">
        <v>5243</v>
      </c>
      <c r="B687" s="50" t="s">
        <v>5244</v>
      </c>
    </row>
    <row r="688" spans="1:2">
      <c r="A688" s="50" t="s">
        <v>5245</v>
      </c>
      <c r="B688" s="50" t="s">
        <v>5246</v>
      </c>
    </row>
    <row r="689" spans="1:2">
      <c r="A689" s="50" t="s">
        <v>5247</v>
      </c>
      <c r="B689" s="50" t="s">
        <v>5246</v>
      </c>
    </row>
    <row r="690" spans="1:2">
      <c r="A690" s="50" t="s">
        <v>5248</v>
      </c>
      <c r="B690" s="50" t="s">
        <v>5249</v>
      </c>
    </row>
    <row r="691" spans="1:2">
      <c r="A691" s="50" t="s">
        <v>5250</v>
      </c>
      <c r="B691" s="50" t="s">
        <v>5249</v>
      </c>
    </row>
    <row r="692" spans="1:2">
      <c r="A692" s="50" t="s">
        <v>5249</v>
      </c>
      <c r="B692" s="50" t="s">
        <v>5251</v>
      </c>
    </row>
    <row r="693" spans="1:2">
      <c r="A693" s="50" t="s">
        <v>5246</v>
      </c>
      <c r="B693" s="50" t="s">
        <v>5252</v>
      </c>
    </row>
    <row r="694" spans="1:2">
      <c r="A694" s="50" t="s">
        <v>5244</v>
      </c>
      <c r="B694" s="50" t="s">
        <v>5253</v>
      </c>
    </row>
    <row r="695" spans="1:2">
      <c r="A695" s="50" t="s">
        <v>5239</v>
      </c>
      <c r="B695" s="50" t="s">
        <v>5254</v>
      </c>
    </row>
    <row r="696" spans="1:2">
      <c r="A696" s="50" t="s">
        <v>5255</v>
      </c>
      <c r="B696" s="50" t="s">
        <v>5254</v>
      </c>
    </row>
    <row r="697" spans="1:2">
      <c r="A697" s="50" t="s">
        <v>5254</v>
      </c>
      <c r="B697" s="50" t="s">
        <v>5255</v>
      </c>
    </row>
    <row r="698" spans="1:2">
      <c r="A698" s="50" t="s">
        <v>5253</v>
      </c>
      <c r="B698" s="50" t="s">
        <v>5256</v>
      </c>
    </row>
    <row r="699" spans="1:2">
      <c r="A699" s="50" t="s">
        <v>5252</v>
      </c>
      <c r="B699" s="50" t="s">
        <v>5252</v>
      </c>
    </row>
    <row r="700" spans="1:2">
      <c r="A700" s="50" t="s">
        <v>5257</v>
      </c>
      <c r="B700" s="50" t="s">
        <v>5257</v>
      </c>
    </row>
    <row r="701" spans="1:2">
      <c r="A701" s="50" t="s">
        <v>5258</v>
      </c>
      <c r="B701" s="50" t="s">
        <v>5258</v>
      </c>
    </row>
    <row r="702" spans="1:2">
      <c r="A702" s="50" t="s">
        <v>5259</v>
      </c>
      <c r="B702" s="50" t="s">
        <v>5259</v>
      </c>
    </row>
    <row r="703" spans="1:2">
      <c r="A703" s="50" t="s">
        <v>5260</v>
      </c>
      <c r="B703" s="50" t="s">
        <v>5260</v>
      </c>
    </row>
    <row r="704" spans="1:2">
      <c r="A704" s="50" t="s">
        <v>5261</v>
      </c>
      <c r="B704" s="50" t="s">
        <v>5261</v>
      </c>
    </row>
    <row r="705" spans="1:2">
      <c r="A705" s="50" t="s">
        <v>5262</v>
      </c>
      <c r="B705" s="50" t="s">
        <v>5261</v>
      </c>
    </row>
    <row r="706" spans="1:2">
      <c r="A706" s="50" t="s">
        <v>5263</v>
      </c>
      <c r="B706" s="50" t="s">
        <v>5257</v>
      </c>
    </row>
    <row r="707" spans="1:2">
      <c r="A707" s="50" t="s">
        <v>5264</v>
      </c>
      <c r="B707" s="50" t="s">
        <v>5257</v>
      </c>
    </row>
    <row r="708" spans="1:2">
      <c r="A708" s="50" t="s">
        <v>5265</v>
      </c>
      <c r="B708" s="50" t="s">
        <v>5262</v>
      </c>
    </row>
    <row r="709" spans="1:2">
      <c r="A709" s="50" t="s">
        <v>5266</v>
      </c>
      <c r="B709" s="50" t="s">
        <v>5263</v>
      </c>
    </row>
    <row r="710" spans="1:2">
      <c r="A710" s="50" t="s">
        <v>5267</v>
      </c>
      <c r="B710" s="50" t="s">
        <v>5262</v>
      </c>
    </row>
    <row r="711" spans="1:2">
      <c r="A711" s="50" t="s">
        <v>5268</v>
      </c>
      <c r="B711" s="50" t="s">
        <v>5264</v>
      </c>
    </row>
    <row r="712" spans="1:2">
      <c r="A712" s="50" t="s">
        <v>5269</v>
      </c>
      <c r="B712" s="50" t="s">
        <v>5270</v>
      </c>
    </row>
    <row r="713" spans="1:2">
      <c r="A713" s="50" t="s">
        <v>5271</v>
      </c>
      <c r="B713" s="50" t="s">
        <v>5270</v>
      </c>
    </row>
    <row r="714" spans="1:2">
      <c r="A714" s="50" t="s">
        <v>5272</v>
      </c>
      <c r="B714" s="50" t="s">
        <v>5264</v>
      </c>
    </row>
    <row r="715" spans="1:2">
      <c r="A715" s="50" t="s">
        <v>5273</v>
      </c>
      <c r="B715" s="50" t="s">
        <v>5270</v>
      </c>
    </row>
    <row r="716" spans="1:2">
      <c r="A716" s="50" t="s">
        <v>5274</v>
      </c>
      <c r="B716" s="50" t="s">
        <v>5274</v>
      </c>
    </row>
    <row r="717" spans="1:2">
      <c r="A717" s="50" t="s">
        <v>5275</v>
      </c>
      <c r="B717" s="50" t="s">
        <v>5275</v>
      </c>
    </row>
    <row r="718" spans="1:2">
      <c r="A718" s="50" t="s">
        <v>5276</v>
      </c>
      <c r="B718" s="50" t="s">
        <v>5276</v>
      </c>
    </row>
    <row r="719" spans="1:2">
      <c r="A719" s="50" t="s">
        <v>5277</v>
      </c>
      <c r="B719" s="50" t="s">
        <v>5277</v>
      </c>
    </row>
    <row r="720" spans="1:2">
      <c r="A720" s="50" t="s">
        <v>5278</v>
      </c>
      <c r="B720" s="50" t="s">
        <v>5275</v>
      </c>
    </row>
    <row r="721" spans="1:2">
      <c r="A721" s="50" t="s">
        <v>5279</v>
      </c>
      <c r="B721" s="50" t="s">
        <v>5278</v>
      </c>
    </row>
    <row r="722" spans="1:2">
      <c r="A722" s="50" t="s">
        <v>5280</v>
      </c>
      <c r="B722" s="50" t="s">
        <v>5278</v>
      </c>
    </row>
    <row r="723" spans="1:2">
      <c r="A723" s="50" t="s">
        <v>5281</v>
      </c>
      <c r="B723" s="50" t="s">
        <v>5282</v>
      </c>
    </row>
    <row r="724" spans="1:2">
      <c r="A724" s="50" t="s">
        <v>5283</v>
      </c>
      <c r="B724" s="50" t="s">
        <v>5284</v>
      </c>
    </row>
    <row r="725" spans="1:2">
      <c r="A725" s="50" t="s">
        <v>5285</v>
      </c>
      <c r="B725" s="50" t="s">
        <v>5284</v>
      </c>
    </row>
    <row r="726" spans="1:2">
      <c r="A726" s="50" t="s">
        <v>5286</v>
      </c>
      <c r="B726" s="50" t="s">
        <v>5282</v>
      </c>
    </row>
    <row r="727" spans="1:2">
      <c r="A727" s="50" t="s">
        <v>5287</v>
      </c>
      <c r="B727" s="50" t="s">
        <v>5287</v>
      </c>
    </row>
    <row r="728" spans="1:2">
      <c r="A728" s="50" t="s">
        <v>5288</v>
      </c>
      <c r="B728" s="50" t="s">
        <v>5288</v>
      </c>
    </row>
    <row r="729" spans="1:2">
      <c r="A729" s="50" t="s">
        <v>5289</v>
      </c>
      <c r="B729" s="50" t="s">
        <v>5288</v>
      </c>
    </row>
    <row r="730" spans="1:2">
      <c r="A730" s="50" t="s">
        <v>5290</v>
      </c>
      <c r="B730" s="50" t="s">
        <v>5289</v>
      </c>
    </row>
    <row r="731" spans="1:2">
      <c r="A731" s="50" t="s">
        <v>5291</v>
      </c>
      <c r="B731" s="50" t="s">
        <v>5287</v>
      </c>
    </row>
    <row r="732" spans="1:2">
      <c r="A732" s="50" t="s">
        <v>5292</v>
      </c>
      <c r="B732" s="50" t="s">
        <v>5290</v>
      </c>
    </row>
    <row r="733" spans="1:2">
      <c r="A733" s="50" t="s">
        <v>5293</v>
      </c>
      <c r="B733" s="50" t="s">
        <v>5291</v>
      </c>
    </row>
    <row r="734" spans="1:2">
      <c r="A734" s="50" t="s">
        <v>5294</v>
      </c>
      <c r="B734" s="50" t="s">
        <v>5291</v>
      </c>
    </row>
    <row r="735" spans="1:2">
      <c r="A735" s="50" t="s">
        <v>5295</v>
      </c>
      <c r="B735" s="50" t="s">
        <v>5292</v>
      </c>
    </row>
    <row r="736" spans="1:2">
      <c r="A736" s="50" t="s">
        <v>5296</v>
      </c>
      <c r="B736" s="50" t="s">
        <v>5292</v>
      </c>
    </row>
    <row r="737" spans="1:2">
      <c r="A737" s="50" t="s">
        <v>5297</v>
      </c>
      <c r="B737" s="50" t="s">
        <v>5297</v>
      </c>
    </row>
    <row r="738" spans="1:2">
      <c r="A738" s="50" t="s">
        <v>5298</v>
      </c>
      <c r="B738" s="50" t="s">
        <v>5298</v>
      </c>
    </row>
    <row r="739" spans="1:2">
      <c r="A739" s="50" t="s">
        <v>5299</v>
      </c>
      <c r="B739" s="50" t="s">
        <v>5298</v>
      </c>
    </row>
    <row r="740" spans="1:2">
      <c r="A740" s="50" t="s">
        <v>5300</v>
      </c>
      <c r="B740" s="50" t="s">
        <v>5299</v>
      </c>
    </row>
    <row r="741" spans="1:2">
      <c r="A741" s="50" t="s">
        <v>5301</v>
      </c>
      <c r="B741" s="50" t="s">
        <v>5299</v>
      </c>
    </row>
    <row r="742" spans="1:2">
      <c r="A742" s="50" t="s">
        <v>5302</v>
      </c>
      <c r="B742" s="50" t="s">
        <v>5300</v>
      </c>
    </row>
    <row r="743" spans="1:2">
      <c r="A743" s="50" t="s">
        <v>5303</v>
      </c>
      <c r="B743" s="50" t="s">
        <v>5304</v>
      </c>
    </row>
    <row r="744" spans="1:2">
      <c r="A744" s="50" t="s">
        <v>5305</v>
      </c>
      <c r="B744" s="50" t="s">
        <v>5306</v>
      </c>
    </row>
    <row r="745" spans="1:2">
      <c r="A745" s="50" t="s">
        <v>5307</v>
      </c>
      <c r="B745" s="50" t="s">
        <v>5306</v>
      </c>
    </row>
    <row r="746" spans="1:2">
      <c r="A746" s="50" t="s">
        <v>5308</v>
      </c>
      <c r="B746" s="50" t="s">
        <v>5309</v>
      </c>
    </row>
    <row r="747" spans="1:2">
      <c r="A747" s="50" t="s">
        <v>5310</v>
      </c>
      <c r="B747" s="50" t="s">
        <v>5311</v>
      </c>
    </row>
    <row r="748" spans="1:2">
      <c r="A748" s="50" t="s">
        <v>5312</v>
      </c>
      <c r="B748" s="50" t="s">
        <v>5311</v>
      </c>
    </row>
    <row r="749" spans="1:2">
      <c r="A749" s="50" t="s">
        <v>5313</v>
      </c>
      <c r="B749" s="50" t="s">
        <v>5311</v>
      </c>
    </row>
    <row r="750" spans="1:2">
      <c r="A750" s="50" t="s">
        <v>5314</v>
      </c>
      <c r="B750" s="50" t="s">
        <v>5309</v>
      </c>
    </row>
    <row r="751" spans="1:2">
      <c r="A751" s="50" t="s">
        <v>5315</v>
      </c>
      <c r="B751" s="50" t="s">
        <v>5316</v>
      </c>
    </row>
    <row r="752" spans="1:2">
      <c r="A752" s="50" t="s">
        <v>5317</v>
      </c>
      <c r="B752" s="50" t="s">
        <v>5316</v>
      </c>
    </row>
    <row r="753" spans="1:2">
      <c r="A753" s="50" t="s">
        <v>5318</v>
      </c>
      <c r="B753" s="50" t="s">
        <v>5319</v>
      </c>
    </row>
    <row r="754" spans="1:2">
      <c r="A754" s="50" t="s">
        <v>5320</v>
      </c>
      <c r="B754" s="50" t="s">
        <v>5321</v>
      </c>
    </row>
    <row r="755" spans="1:2">
      <c r="A755" s="50" t="s">
        <v>5322</v>
      </c>
      <c r="B755" s="50" t="s">
        <v>5323</v>
      </c>
    </row>
    <row r="756" spans="1:2">
      <c r="A756" s="50" t="s">
        <v>5324</v>
      </c>
      <c r="B756" s="50" t="s">
        <v>5325</v>
      </c>
    </row>
    <row r="757" spans="1:2">
      <c r="A757" s="50" t="s">
        <v>5326</v>
      </c>
      <c r="B757" s="50" t="s">
        <v>5325</v>
      </c>
    </row>
    <row r="758" spans="1:2">
      <c r="A758" s="50" t="s">
        <v>5327</v>
      </c>
      <c r="B758" s="50" t="s">
        <v>5328</v>
      </c>
    </row>
    <row r="759" spans="1:2">
      <c r="A759" s="50" t="s">
        <v>5329</v>
      </c>
      <c r="B759" s="50" t="s">
        <v>5319</v>
      </c>
    </row>
    <row r="760" spans="1:2">
      <c r="A760" s="50" t="s">
        <v>5330</v>
      </c>
      <c r="B760" s="50" t="s">
        <v>5330</v>
      </c>
    </row>
    <row r="761" spans="1:2">
      <c r="A761" s="50" t="s">
        <v>5331</v>
      </c>
      <c r="B761" s="50" t="s">
        <v>5331</v>
      </c>
    </row>
    <row r="762" spans="1:2">
      <c r="A762" s="50" t="s">
        <v>5332</v>
      </c>
      <c r="B762" s="50" t="s">
        <v>5332</v>
      </c>
    </row>
    <row r="763" spans="1:2">
      <c r="A763" s="50" t="s">
        <v>5333</v>
      </c>
      <c r="B763" s="50" t="s">
        <v>5332</v>
      </c>
    </row>
    <row r="764" spans="1:2">
      <c r="A764" s="50" t="s">
        <v>5334</v>
      </c>
      <c r="B764" s="50" t="s">
        <v>5333</v>
      </c>
    </row>
    <row r="765" spans="1:2">
      <c r="A765" s="50" t="s">
        <v>5335</v>
      </c>
      <c r="B765" s="50" t="s">
        <v>5333</v>
      </c>
    </row>
    <row r="766" spans="1:2">
      <c r="A766" s="50" t="s">
        <v>5336</v>
      </c>
      <c r="B766" s="50" t="s">
        <v>5334</v>
      </c>
    </row>
    <row r="767" spans="1:2">
      <c r="A767" s="50" t="s">
        <v>5337</v>
      </c>
      <c r="B767" s="50" t="s">
        <v>5334</v>
      </c>
    </row>
    <row r="768" spans="1:2">
      <c r="A768" s="50" t="s">
        <v>5338</v>
      </c>
      <c r="B768" s="50" t="s">
        <v>5338</v>
      </c>
    </row>
    <row r="769" spans="1:2">
      <c r="A769" s="50" t="s">
        <v>5339</v>
      </c>
      <c r="B769" s="50" t="s">
        <v>5339</v>
      </c>
    </row>
    <row r="770" spans="1:2">
      <c r="A770" s="50" t="s">
        <v>5340</v>
      </c>
      <c r="B770" s="50" t="s">
        <v>5340</v>
      </c>
    </row>
    <row r="771" spans="1:2">
      <c r="A771" s="50" t="s">
        <v>5341</v>
      </c>
      <c r="B771" s="50" t="s">
        <v>5340</v>
      </c>
    </row>
    <row r="772" spans="1:2">
      <c r="A772" s="50" t="s">
        <v>5342</v>
      </c>
      <c r="B772" s="50" t="s">
        <v>5341</v>
      </c>
    </row>
    <row r="773" spans="1:2">
      <c r="A773" s="50" t="s">
        <v>5343</v>
      </c>
      <c r="B773" s="50" t="s">
        <v>5341</v>
      </c>
    </row>
    <row r="774" spans="1:2">
      <c r="A774" s="50" t="s">
        <v>5344</v>
      </c>
      <c r="B774" s="50" t="s">
        <v>5342</v>
      </c>
    </row>
    <row r="775" spans="1:2">
      <c r="A775" s="50" t="s">
        <v>5345</v>
      </c>
      <c r="B775" s="50" t="s">
        <v>5338</v>
      </c>
    </row>
    <row r="776" spans="1:2">
      <c r="A776" s="50" t="s">
        <v>5346</v>
      </c>
      <c r="B776" s="50" t="s">
        <v>5346</v>
      </c>
    </row>
    <row r="777" spans="1:2">
      <c r="A777" s="50" t="s">
        <v>5347</v>
      </c>
      <c r="B777" s="50" t="s">
        <v>5346</v>
      </c>
    </row>
    <row r="778" spans="1:2">
      <c r="A778" s="50" t="s">
        <v>5348</v>
      </c>
      <c r="B778" s="50" t="s">
        <v>5348</v>
      </c>
    </row>
    <row r="779" spans="1:2">
      <c r="A779" s="50" t="s">
        <v>5349</v>
      </c>
      <c r="B779" s="50" t="s">
        <v>5349</v>
      </c>
    </row>
    <row r="780" spans="1:2">
      <c r="A780" s="50" t="s">
        <v>5350</v>
      </c>
      <c r="B780" s="50" t="s">
        <v>5347</v>
      </c>
    </row>
    <row r="781" spans="1:2">
      <c r="A781" s="50" t="s">
        <v>5351</v>
      </c>
      <c r="B781" s="50" t="s">
        <v>5349</v>
      </c>
    </row>
    <row r="782" spans="1:2">
      <c r="A782" s="50" t="s">
        <v>5352</v>
      </c>
      <c r="B782" s="50" t="s">
        <v>5347</v>
      </c>
    </row>
    <row r="783" spans="1:2">
      <c r="A783" s="50" t="s">
        <v>5353</v>
      </c>
      <c r="B783" s="50" t="s">
        <v>5350</v>
      </c>
    </row>
    <row r="784" spans="1:2">
      <c r="A784" s="50" t="s">
        <v>5354</v>
      </c>
      <c r="B784" s="50" t="s">
        <v>5351</v>
      </c>
    </row>
    <row r="785" spans="1:2">
      <c r="A785" s="50" t="s">
        <v>5355</v>
      </c>
      <c r="B785" s="50" t="s">
        <v>5352</v>
      </c>
    </row>
    <row r="786" spans="1:2">
      <c r="A786" s="50" t="s">
        <v>5356</v>
      </c>
      <c r="B786" s="50" t="s">
        <v>5351</v>
      </c>
    </row>
    <row r="787" spans="1:2">
      <c r="A787" s="50" t="s">
        <v>5357</v>
      </c>
      <c r="B787" s="50" t="s">
        <v>5350</v>
      </c>
    </row>
    <row r="788" spans="1:2">
      <c r="A788" s="50" t="s">
        <v>5358</v>
      </c>
      <c r="B788" s="50" t="s">
        <v>5352</v>
      </c>
    </row>
    <row r="789" spans="1:2">
      <c r="A789" s="50" t="s">
        <v>5359</v>
      </c>
      <c r="B789" s="50" t="s">
        <v>5359</v>
      </c>
    </row>
    <row r="790" spans="1:2">
      <c r="A790" s="50" t="s">
        <v>5360</v>
      </c>
      <c r="B790" s="50" t="s">
        <v>5360</v>
      </c>
    </row>
    <row r="791" spans="1:2">
      <c r="A791" s="50" t="s">
        <v>5361</v>
      </c>
      <c r="B791" s="50" t="s">
        <v>5361</v>
      </c>
    </row>
    <row r="792" spans="1:2">
      <c r="A792" s="50" t="s">
        <v>5362</v>
      </c>
      <c r="B792" s="50" t="s">
        <v>5362</v>
      </c>
    </row>
    <row r="793" spans="1:2">
      <c r="A793" s="50" t="s">
        <v>5363</v>
      </c>
      <c r="B793" s="50" t="s">
        <v>5362</v>
      </c>
    </row>
    <row r="794" spans="1:2">
      <c r="A794" s="50" t="s">
        <v>5364</v>
      </c>
      <c r="B794" s="50" t="s">
        <v>5363</v>
      </c>
    </row>
    <row r="795" spans="1:2">
      <c r="A795" s="50" t="s">
        <v>5365</v>
      </c>
      <c r="B795" s="50" t="s">
        <v>5363</v>
      </c>
    </row>
    <row r="796" spans="1:2">
      <c r="A796" s="50" t="s">
        <v>5366</v>
      </c>
      <c r="B796" s="50" t="s">
        <v>5364</v>
      </c>
    </row>
    <row r="797" spans="1:2">
      <c r="A797" s="50" t="s">
        <v>5367</v>
      </c>
      <c r="B797" s="50" t="s">
        <v>5365</v>
      </c>
    </row>
    <row r="798" spans="1:2">
      <c r="A798" s="50" t="s">
        <v>5368</v>
      </c>
      <c r="B798" s="50" t="s">
        <v>5365</v>
      </c>
    </row>
    <row r="799" spans="1:2">
      <c r="A799" s="50" t="s">
        <v>5369</v>
      </c>
      <c r="B799" s="50" t="s">
        <v>5359</v>
      </c>
    </row>
    <row r="800" spans="1:2">
      <c r="A800" s="50" t="s">
        <v>5370</v>
      </c>
      <c r="B800" s="50" t="s">
        <v>5371</v>
      </c>
    </row>
    <row r="801" spans="1:2">
      <c r="A801" s="50" t="s">
        <v>5372</v>
      </c>
      <c r="B801" s="50" t="s">
        <v>5371</v>
      </c>
    </row>
    <row r="802" spans="1:2">
      <c r="A802" s="50" t="s">
        <v>5373</v>
      </c>
      <c r="B802" s="50" t="s">
        <v>5374</v>
      </c>
    </row>
    <row r="803" spans="1:2">
      <c r="A803" s="50" t="s">
        <v>5375</v>
      </c>
      <c r="B803" s="50" t="s">
        <v>5376</v>
      </c>
    </row>
    <row r="804" spans="1:2">
      <c r="A804" s="50" t="s">
        <v>5377</v>
      </c>
      <c r="B804" s="50" t="s">
        <v>5378</v>
      </c>
    </row>
    <row r="805" spans="1:2">
      <c r="A805" s="50" t="s">
        <v>5379</v>
      </c>
      <c r="B805" s="50" t="s">
        <v>5378</v>
      </c>
    </row>
    <row r="806" spans="1:2">
      <c r="A806" s="50" t="s">
        <v>5380</v>
      </c>
      <c r="B806" s="50" t="s">
        <v>5381</v>
      </c>
    </row>
    <row r="807" spans="1:2">
      <c r="A807" s="50" t="s">
        <v>5382</v>
      </c>
      <c r="B807" s="50" t="s">
        <v>5381</v>
      </c>
    </row>
    <row r="808" spans="1:2">
      <c r="A808" s="50" t="s">
        <v>5383</v>
      </c>
      <c r="B808" s="50" t="s">
        <v>5384</v>
      </c>
    </row>
    <row r="809" spans="1:2">
      <c r="A809" s="50" t="s">
        <v>5385</v>
      </c>
      <c r="B809" s="50" t="s">
        <v>5386</v>
      </c>
    </row>
    <row r="810" spans="1:2">
      <c r="A810" s="50" t="s">
        <v>5387</v>
      </c>
      <c r="B810" s="50" t="s">
        <v>5388</v>
      </c>
    </row>
    <row r="811" spans="1:2">
      <c r="A811" s="50" t="s">
        <v>5389</v>
      </c>
      <c r="B811" s="50" t="s">
        <v>5390</v>
      </c>
    </row>
    <row r="812" spans="1:2">
      <c r="A812" s="50" t="s">
        <v>5391</v>
      </c>
      <c r="B812" s="50" t="s">
        <v>5390</v>
      </c>
    </row>
    <row r="813" spans="1:2">
      <c r="A813" s="50" t="s">
        <v>5392</v>
      </c>
      <c r="B813" s="50" t="s">
        <v>5393</v>
      </c>
    </row>
    <row r="814" spans="1:2">
      <c r="A814" s="50" t="s">
        <v>5394</v>
      </c>
      <c r="B814" s="50" t="s">
        <v>5393</v>
      </c>
    </row>
    <row r="815" spans="1:2">
      <c r="A815" s="50" t="s">
        <v>5395</v>
      </c>
      <c r="B815" s="50" t="s">
        <v>5396</v>
      </c>
    </row>
    <row r="816" spans="1:2">
      <c r="A816" s="50" t="s">
        <v>5397</v>
      </c>
      <c r="B816" s="50" t="s">
        <v>5396</v>
      </c>
    </row>
    <row r="817" spans="1:2">
      <c r="A817" s="50" t="s">
        <v>5398</v>
      </c>
      <c r="B817" s="50" t="s">
        <v>5399</v>
      </c>
    </row>
    <row r="818" spans="1:2">
      <c r="A818" s="50" t="s">
        <v>5400</v>
      </c>
      <c r="B818" s="50" t="s">
        <v>5401</v>
      </c>
    </row>
    <row r="819" spans="1:2">
      <c r="A819" s="50" t="s">
        <v>5402</v>
      </c>
      <c r="B819" s="50" t="s">
        <v>5403</v>
      </c>
    </row>
    <row r="820" spans="1:2">
      <c r="A820" s="50" t="s">
        <v>5404</v>
      </c>
      <c r="B820" s="50" t="s">
        <v>5403</v>
      </c>
    </row>
    <row r="821" spans="1:2">
      <c r="A821" s="50" t="s">
        <v>5405</v>
      </c>
      <c r="B821" s="50" t="s">
        <v>5406</v>
      </c>
    </row>
    <row r="822" spans="1:2">
      <c r="A822" s="50" t="s">
        <v>5407</v>
      </c>
      <c r="B822" s="50" t="s">
        <v>5406</v>
      </c>
    </row>
    <row r="823" spans="1:2">
      <c r="A823" s="50" t="s">
        <v>5408</v>
      </c>
      <c r="B823" s="50" t="s">
        <v>5409</v>
      </c>
    </row>
    <row r="824" spans="1:2">
      <c r="A824" s="50" t="s">
        <v>5410</v>
      </c>
      <c r="B824" s="50" t="s">
        <v>5409</v>
      </c>
    </row>
    <row r="825" spans="1:2">
      <c r="A825" s="50" t="s">
        <v>5411</v>
      </c>
      <c r="B825" s="50" t="s">
        <v>5403</v>
      </c>
    </row>
    <row r="826" spans="1:2">
      <c r="A826" s="50" t="s">
        <v>5412</v>
      </c>
      <c r="B826" s="50" t="s">
        <v>5401</v>
      </c>
    </row>
    <row r="827" spans="1:2">
      <c r="A827" s="50" t="s">
        <v>5413</v>
      </c>
      <c r="B827" s="50" t="s">
        <v>5414</v>
      </c>
    </row>
    <row r="828" spans="1:2">
      <c r="A828" s="50" t="s">
        <v>5415</v>
      </c>
      <c r="B828" s="50" t="s">
        <v>5416</v>
      </c>
    </row>
    <row r="829" spans="1:2">
      <c r="A829" s="50" t="s">
        <v>5417</v>
      </c>
      <c r="B829" s="50" t="s">
        <v>5418</v>
      </c>
    </row>
    <row r="830" spans="1:2">
      <c r="A830" s="50" t="s">
        <v>5419</v>
      </c>
      <c r="B830" s="50" t="s">
        <v>5418</v>
      </c>
    </row>
    <row r="831" spans="1:2">
      <c r="A831" s="50" t="s">
        <v>5420</v>
      </c>
      <c r="B831" s="50" t="s">
        <v>5418</v>
      </c>
    </row>
    <row r="832" spans="1:2">
      <c r="A832" s="50" t="s">
        <v>5421</v>
      </c>
      <c r="B832" s="50" t="s">
        <v>5422</v>
      </c>
    </row>
    <row r="833" spans="1:2">
      <c r="A833" s="50" t="s">
        <v>5423</v>
      </c>
      <c r="B833" s="50" t="s">
        <v>5422</v>
      </c>
    </row>
    <row r="834" spans="1:2">
      <c r="A834" s="50" t="s">
        <v>5424</v>
      </c>
      <c r="B834" s="50" t="s">
        <v>5425</v>
      </c>
    </row>
    <row r="835" spans="1:2">
      <c r="A835" s="50" t="s">
        <v>5426</v>
      </c>
      <c r="B835" s="50" t="s">
        <v>5427</v>
      </c>
    </row>
    <row r="836" spans="1:2">
      <c r="A836" s="50" t="s">
        <v>5428</v>
      </c>
      <c r="B836" s="50" t="s">
        <v>5429</v>
      </c>
    </row>
    <row r="837" spans="1:2">
      <c r="A837" s="50" t="s">
        <v>5430</v>
      </c>
      <c r="B837" s="50" t="s">
        <v>5431</v>
      </c>
    </row>
    <row r="838" spans="1:2">
      <c r="A838" s="50" t="s">
        <v>5432</v>
      </c>
      <c r="B838" s="50" t="s">
        <v>5431</v>
      </c>
    </row>
    <row r="839" spans="1:2">
      <c r="A839" s="50" t="s">
        <v>5433</v>
      </c>
      <c r="B839" s="50" t="s">
        <v>5434</v>
      </c>
    </row>
    <row r="840" spans="1:2">
      <c r="A840" s="50" t="s">
        <v>5435</v>
      </c>
      <c r="B840" s="50" t="s">
        <v>5434</v>
      </c>
    </row>
    <row r="841" spans="1:2">
      <c r="A841" s="50" t="s">
        <v>5436</v>
      </c>
      <c r="B841" s="50" t="s">
        <v>5437</v>
      </c>
    </row>
    <row r="842" spans="1:2">
      <c r="A842" s="50" t="s">
        <v>5438</v>
      </c>
      <c r="B842" s="50" t="s">
        <v>5437</v>
      </c>
    </row>
    <row r="843" spans="1:2">
      <c r="A843" s="50" t="s">
        <v>5439</v>
      </c>
      <c r="B843" s="50" t="s">
        <v>5440</v>
      </c>
    </row>
    <row r="844" spans="1:2">
      <c r="A844" s="50" t="s">
        <v>5441</v>
      </c>
      <c r="B844" s="50" t="s">
        <v>5440</v>
      </c>
    </row>
    <row r="845" spans="1:2">
      <c r="A845" s="50" t="s">
        <v>5442</v>
      </c>
      <c r="B845" s="50" t="s">
        <v>5431</v>
      </c>
    </row>
    <row r="846" spans="1:2">
      <c r="A846" s="50" t="s">
        <v>5443</v>
      </c>
      <c r="B846" s="50" t="s">
        <v>5434</v>
      </c>
    </row>
    <row r="847" spans="1:2">
      <c r="A847" s="50" t="s">
        <v>5444</v>
      </c>
      <c r="B847" s="50" t="s">
        <v>5445</v>
      </c>
    </row>
    <row r="848" spans="1:2">
      <c r="A848" s="50" t="s">
        <v>5446</v>
      </c>
      <c r="B848" s="50" t="s">
        <v>5445</v>
      </c>
    </row>
    <row r="849" spans="1:2">
      <c r="A849" s="50" t="s">
        <v>5447</v>
      </c>
      <c r="B849" s="50" t="s">
        <v>5448</v>
      </c>
    </row>
    <row r="850" spans="1:2">
      <c r="A850" s="50" t="s">
        <v>5449</v>
      </c>
      <c r="B850" s="50" t="s">
        <v>5450</v>
      </c>
    </row>
    <row r="851" spans="1:2">
      <c r="A851" s="50" t="s">
        <v>5451</v>
      </c>
      <c r="B851" s="50" t="s">
        <v>5452</v>
      </c>
    </row>
    <row r="852" spans="1:2">
      <c r="A852" s="50" t="s">
        <v>5453</v>
      </c>
      <c r="B852" s="50" t="s">
        <v>5452</v>
      </c>
    </row>
    <row r="853" spans="1:2">
      <c r="A853" s="50" t="s">
        <v>5454</v>
      </c>
      <c r="B853" s="50" t="s">
        <v>5455</v>
      </c>
    </row>
    <row r="854" spans="1:2">
      <c r="A854" s="50" t="s">
        <v>5456</v>
      </c>
      <c r="B854" s="50" t="s">
        <v>5455</v>
      </c>
    </row>
    <row r="855" spans="1:2">
      <c r="A855" s="50" t="s">
        <v>5457</v>
      </c>
      <c r="B855" s="50" t="s">
        <v>5458</v>
      </c>
    </row>
    <row r="856" spans="1:2">
      <c r="A856" s="50" t="s">
        <v>5459</v>
      </c>
      <c r="B856" s="50" t="s">
        <v>5458</v>
      </c>
    </row>
    <row r="857" spans="1:2">
      <c r="A857" s="50" t="s">
        <v>5460</v>
      </c>
      <c r="B857" s="50" t="s">
        <v>1935</v>
      </c>
    </row>
    <row r="858" spans="1:2">
      <c r="A858" s="50" t="s">
        <v>5461</v>
      </c>
      <c r="B858" s="50" t="s">
        <v>568</v>
      </c>
    </row>
    <row r="859" spans="1:2">
      <c r="A859" s="50" t="s">
        <v>5462</v>
      </c>
      <c r="B859" s="50" t="s">
        <v>568</v>
      </c>
    </row>
    <row r="860" spans="1:2">
      <c r="A860" s="50" t="s">
        <v>5463</v>
      </c>
      <c r="B860" s="50" t="s">
        <v>176</v>
      </c>
    </row>
    <row r="861" spans="1:2">
      <c r="A861" s="50" t="s">
        <v>5464</v>
      </c>
      <c r="B861" s="50" t="s">
        <v>176</v>
      </c>
    </row>
    <row r="862" spans="1:2">
      <c r="A862" s="50" t="s">
        <v>5465</v>
      </c>
      <c r="B862" s="50" t="s">
        <v>205</v>
      </c>
    </row>
    <row r="863" spans="1:2">
      <c r="A863" s="50" t="s">
        <v>5466</v>
      </c>
      <c r="B863" s="50" t="s">
        <v>205</v>
      </c>
    </row>
    <row r="864" spans="1:2">
      <c r="A864" s="50" t="s">
        <v>5467</v>
      </c>
      <c r="B864" s="50" t="s">
        <v>176</v>
      </c>
    </row>
    <row r="865" spans="1:2">
      <c r="A865" s="50" t="s">
        <v>5468</v>
      </c>
      <c r="B865" s="50" t="s">
        <v>1935</v>
      </c>
    </row>
    <row r="866" spans="1:2">
      <c r="A866" s="50" t="s">
        <v>5469</v>
      </c>
      <c r="B866" s="50" t="s">
        <v>1935</v>
      </c>
    </row>
    <row r="867" spans="1:2">
      <c r="A867" s="50" t="s">
        <v>5470</v>
      </c>
      <c r="B867" s="50" t="s">
        <v>5471</v>
      </c>
    </row>
    <row r="868" spans="1:2">
      <c r="A868" s="50" t="s">
        <v>5472</v>
      </c>
      <c r="B868" s="50" t="s">
        <v>5473</v>
      </c>
    </row>
    <row r="869" spans="1:2">
      <c r="A869" s="50" t="s">
        <v>5474</v>
      </c>
      <c r="B869" s="50" t="s">
        <v>5473</v>
      </c>
    </row>
    <row r="870" spans="1:2">
      <c r="A870" s="50" t="s">
        <v>5475</v>
      </c>
      <c r="B870" s="50" t="s">
        <v>5476</v>
      </c>
    </row>
    <row r="871" spans="1:2">
      <c r="A871" s="50" t="s">
        <v>5477</v>
      </c>
      <c r="B871" s="50" t="s">
        <v>5476</v>
      </c>
    </row>
    <row r="872" spans="1:2">
      <c r="A872" s="50" t="s">
        <v>5478</v>
      </c>
      <c r="B872" s="50" t="s">
        <v>5479</v>
      </c>
    </row>
    <row r="873" spans="1:2">
      <c r="A873" s="50" t="s">
        <v>5480</v>
      </c>
      <c r="B873" s="50" t="s">
        <v>5479</v>
      </c>
    </row>
    <row r="874" spans="1:2">
      <c r="A874" s="50" t="s">
        <v>5481</v>
      </c>
      <c r="B874" s="50" t="s">
        <v>5482</v>
      </c>
    </row>
    <row r="875" spans="1:2">
      <c r="A875" s="50" t="s">
        <v>5483</v>
      </c>
      <c r="B875" s="50" t="s">
        <v>5482</v>
      </c>
    </row>
    <row r="876" spans="1:2">
      <c r="A876" s="50" t="s">
        <v>5484</v>
      </c>
      <c r="B876" s="50" t="s">
        <v>5485</v>
      </c>
    </row>
    <row r="877" spans="1:2">
      <c r="A877" s="50" t="s">
        <v>5486</v>
      </c>
      <c r="B877" s="50" t="s">
        <v>5485</v>
      </c>
    </row>
    <row r="878" spans="1:2">
      <c r="A878" s="50" t="s">
        <v>5487</v>
      </c>
      <c r="B878" s="50" t="s">
        <v>5488</v>
      </c>
    </row>
    <row r="879" spans="1:2">
      <c r="A879" s="50" t="s">
        <v>5489</v>
      </c>
      <c r="B879" s="50" t="s">
        <v>5490</v>
      </c>
    </row>
    <row r="880" spans="1:2">
      <c r="A880" s="50" t="s">
        <v>5491</v>
      </c>
      <c r="B880" s="50" t="s">
        <v>5492</v>
      </c>
    </row>
    <row r="881" spans="1:2">
      <c r="A881" s="50" t="s">
        <v>5493</v>
      </c>
      <c r="B881" s="50" t="s">
        <v>5492</v>
      </c>
    </row>
    <row r="882" spans="1:2">
      <c r="A882" s="50" t="s">
        <v>5494</v>
      </c>
      <c r="B882" s="50" t="s">
        <v>5495</v>
      </c>
    </row>
    <row r="883" spans="1:2">
      <c r="A883" s="50" t="s">
        <v>5496</v>
      </c>
      <c r="B883" s="50" t="s">
        <v>5490</v>
      </c>
    </row>
    <row r="884" spans="1:2">
      <c r="A884" s="50" t="s">
        <v>5497</v>
      </c>
      <c r="B884" s="50" t="s">
        <v>5495</v>
      </c>
    </row>
    <row r="885" spans="1:2">
      <c r="A885" s="50" t="s">
        <v>5498</v>
      </c>
      <c r="B885" s="50" t="s">
        <v>5499</v>
      </c>
    </row>
    <row r="886" spans="1:2">
      <c r="A886" s="50" t="s">
        <v>5500</v>
      </c>
      <c r="B886" s="50" t="s">
        <v>5501</v>
      </c>
    </row>
    <row r="887" spans="1:2">
      <c r="A887" s="50" t="s">
        <v>5502</v>
      </c>
      <c r="B887" s="50" t="s">
        <v>5503</v>
      </c>
    </row>
    <row r="888" spans="1:2">
      <c r="A888" s="50" t="s">
        <v>5504</v>
      </c>
      <c r="B888" s="50" t="s">
        <v>5505</v>
      </c>
    </row>
    <row r="889" spans="1:2">
      <c r="A889" s="50" t="s">
        <v>5506</v>
      </c>
      <c r="B889" s="50" t="s">
        <v>5501</v>
      </c>
    </row>
    <row r="890" spans="1:2">
      <c r="A890" s="50" t="s">
        <v>5507</v>
      </c>
      <c r="B890" s="50" t="s">
        <v>5501</v>
      </c>
    </row>
    <row r="891" spans="1:2">
      <c r="A891" s="50" t="s">
        <v>5508</v>
      </c>
      <c r="B891" s="50" t="s">
        <v>5509</v>
      </c>
    </row>
    <row r="892" spans="1:2">
      <c r="A892" s="50" t="s">
        <v>5510</v>
      </c>
      <c r="B892" s="50" t="s">
        <v>5511</v>
      </c>
    </row>
    <row r="893" spans="1:2">
      <c r="A893" s="50" t="s">
        <v>5512</v>
      </c>
      <c r="B893" s="50" t="s">
        <v>5513</v>
      </c>
    </row>
    <row r="894" spans="1:2">
      <c r="A894" s="50" t="s">
        <v>5514</v>
      </c>
      <c r="B894" s="50" t="s">
        <v>5509</v>
      </c>
    </row>
    <row r="895" spans="1:2">
      <c r="A895" s="52" t="s">
        <v>5515</v>
      </c>
      <c r="B895" s="52" t="s">
        <v>5516</v>
      </c>
    </row>
    <row r="896" spans="1:2">
      <c r="A896" s="52" t="s">
        <v>5517</v>
      </c>
      <c r="B896" s="52" t="s">
        <v>5518</v>
      </c>
    </row>
    <row r="897" spans="1:2">
      <c r="A897" s="52" t="s">
        <v>5519</v>
      </c>
      <c r="B897" s="52" t="s">
        <v>5520</v>
      </c>
    </row>
    <row r="898" spans="1:2">
      <c r="A898" s="52" t="s">
        <v>5521</v>
      </c>
      <c r="B898" s="52" t="s">
        <v>5522</v>
      </c>
    </row>
    <row r="899" spans="1:2">
      <c r="A899" s="52" t="s">
        <v>5523</v>
      </c>
      <c r="B899" s="52" t="s">
        <v>5524</v>
      </c>
    </row>
    <row r="900" spans="1:2">
      <c r="A900" s="52" t="s">
        <v>5525</v>
      </c>
      <c r="B900" s="52" t="s">
        <v>5524</v>
      </c>
    </row>
    <row r="901" spans="1:2">
      <c r="A901" s="52" t="s">
        <v>5526</v>
      </c>
      <c r="B901" s="52" t="s">
        <v>5527</v>
      </c>
    </row>
    <row r="902" spans="1:2">
      <c r="A902" s="52" t="s">
        <v>5528</v>
      </c>
      <c r="B902" s="52" t="s">
        <v>5527</v>
      </c>
    </row>
    <row r="903" spans="1:2">
      <c r="A903" s="52" t="s">
        <v>5529</v>
      </c>
      <c r="B903" s="52" t="s">
        <v>5527</v>
      </c>
    </row>
    <row r="904" spans="1:2">
      <c r="A904" s="52" t="s">
        <v>5530</v>
      </c>
      <c r="B904" s="52" t="s">
        <v>5531</v>
      </c>
    </row>
    <row r="905" spans="1:2">
      <c r="A905" s="52" t="s">
        <v>5532</v>
      </c>
      <c r="B905" s="52" t="s">
        <v>5533</v>
      </c>
    </row>
    <row r="906" spans="1:2">
      <c r="A906" s="52" t="s">
        <v>5534</v>
      </c>
      <c r="B906" s="52" t="s">
        <v>5533</v>
      </c>
    </row>
    <row r="907" spans="1:2">
      <c r="A907" s="52" t="s">
        <v>5535</v>
      </c>
      <c r="B907" s="52" t="s">
        <v>5536</v>
      </c>
    </row>
    <row r="908" spans="1:2">
      <c r="A908" s="52" t="s">
        <v>5537</v>
      </c>
      <c r="B908" s="52" t="s">
        <v>5536</v>
      </c>
    </row>
    <row r="909" spans="1:2">
      <c r="A909" s="52" t="s">
        <v>5538</v>
      </c>
      <c r="B909" s="52" t="s">
        <v>5539</v>
      </c>
    </row>
    <row r="910" spans="1:2">
      <c r="A910" s="52" t="s">
        <v>5540</v>
      </c>
      <c r="B910" s="52" t="s">
        <v>5539</v>
      </c>
    </row>
    <row r="911" spans="1:2">
      <c r="A911" s="52" t="s">
        <v>5541</v>
      </c>
      <c r="B911" s="52" t="s">
        <v>5542</v>
      </c>
    </row>
    <row r="912" spans="1:2">
      <c r="A912" s="52" t="s">
        <v>5543</v>
      </c>
      <c r="B912" s="52" t="s">
        <v>5544</v>
      </c>
    </row>
    <row r="913" spans="1:2">
      <c r="A913" s="52" t="s">
        <v>5545</v>
      </c>
      <c r="B913" s="52" t="s">
        <v>5544</v>
      </c>
    </row>
    <row r="914" spans="1:2">
      <c r="A914" s="52" t="s">
        <v>5546</v>
      </c>
      <c r="B914" s="53" t="s">
        <v>5547</v>
      </c>
    </row>
    <row r="915" spans="1:2">
      <c r="A915" s="52" t="s">
        <v>5548</v>
      </c>
      <c r="B915" s="53" t="s">
        <v>5547</v>
      </c>
    </row>
    <row r="916" spans="1:2">
      <c r="A916" s="52" t="s">
        <v>5549</v>
      </c>
      <c r="B916" s="53" t="s">
        <v>5550</v>
      </c>
    </row>
    <row r="917" spans="1:2">
      <c r="A917" s="52" t="s">
        <v>5551</v>
      </c>
      <c r="B917" s="53" t="s">
        <v>5550</v>
      </c>
    </row>
    <row r="918" spans="1:2">
      <c r="A918" s="52" t="s">
        <v>5552</v>
      </c>
      <c r="B918" s="53" t="s">
        <v>5553</v>
      </c>
    </row>
    <row r="919" spans="1:2">
      <c r="A919" s="52" t="s">
        <v>5554</v>
      </c>
      <c r="B919" s="53" t="s">
        <v>5553</v>
      </c>
    </row>
    <row r="920" spans="1:2">
      <c r="A920" s="52" t="s">
        <v>5555</v>
      </c>
      <c r="B920" s="53" t="s">
        <v>5556</v>
      </c>
    </row>
    <row r="921" spans="1:2">
      <c r="A921" s="52" t="s">
        <v>5557</v>
      </c>
      <c r="B921" s="53" t="s">
        <v>5556</v>
      </c>
    </row>
    <row r="922" spans="1:2">
      <c r="A922" s="52" t="s">
        <v>5558</v>
      </c>
      <c r="B922" s="53" t="s">
        <v>5559</v>
      </c>
    </row>
    <row r="923" spans="1:2">
      <c r="A923" s="52" t="s">
        <v>5560</v>
      </c>
      <c r="B923" s="53" t="s">
        <v>5559</v>
      </c>
    </row>
    <row r="924" spans="1:2">
      <c r="A924" s="52" t="s">
        <v>5561</v>
      </c>
      <c r="B924" s="53" t="s">
        <v>5559</v>
      </c>
    </row>
    <row r="925" spans="1:2">
      <c r="A925" s="52" t="s">
        <v>5562</v>
      </c>
      <c r="B925" s="53" t="s">
        <v>5563</v>
      </c>
    </row>
    <row r="926" spans="1:2">
      <c r="A926" s="52" t="s">
        <v>5564</v>
      </c>
      <c r="B926" s="53" t="s">
        <v>5563</v>
      </c>
    </row>
    <row r="927" spans="1:2">
      <c r="A927" s="52" t="s">
        <v>5565</v>
      </c>
      <c r="B927" s="53" t="s">
        <v>5566</v>
      </c>
    </row>
    <row r="928" spans="1:2">
      <c r="A928" s="52" t="s">
        <v>5567</v>
      </c>
      <c r="B928" s="53" t="s">
        <v>5568</v>
      </c>
    </row>
    <row r="929" spans="1:2">
      <c r="A929" s="52" t="s">
        <v>5569</v>
      </c>
      <c r="B929" s="53" t="s">
        <v>5568</v>
      </c>
    </row>
    <row r="930" spans="1:2">
      <c r="A930" s="52" t="s">
        <v>5570</v>
      </c>
      <c r="B930" s="53" t="s">
        <v>5571</v>
      </c>
    </row>
    <row r="931" spans="1:2">
      <c r="A931" s="52" t="s">
        <v>5572</v>
      </c>
      <c r="B931" s="52" t="s">
        <v>5573</v>
      </c>
    </row>
    <row r="932" spans="1:2">
      <c r="A932" s="52" t="s">
        <v>5574</v>
      </c>
      <c r="B932" s="52" t="s">
        <v>5575</v>
      </c>
    </row>
    <row r="933" spans="1:2">
      <c r="A933" s="52" t="s">
        <v>5576</v>
      </c>
      <c r="B933" s="52" t="s">
        <v>5577</v>
      </c>
    </row>
    <row r="934" spans="1:2">
      <c r="A934" s="52" t="s">
        <v>5578</v>
      </c>
      <c r="B934" s="52" t="s">
        <v>5577</v>
      </c>
    </row>
    <row r="935" spans="1:2">
      <c r="A935" s="52" t="s">
        <v>5579</v>
      </c>
      <c r="B935" s="52" t="s">
        <v>5577</v>
      </c>
    </row>
    <row r="936" spans="1:2">
      <c r="A936" s="52" t="s">
        <v>5580</v>
      </c>
      <c r="B936" s="52" t="s">
        <v>5581</v>
      </c>
    </row>
    <row r="937" spans="1:2">
      <c r="A937" s="52" t="s">
        <v>5582</v>
      </c>
      <c r="B937" s="52" t="s">
        <v>5581</v>
      </c>
    </row>
    <row r="938" spans="1:2">
      <c r="A938" s="52" t="s">
        <v>5583</v>
      </c>
      <c r="B938" s="52" t="s">
        <v>5584</v>
      </c>
    </row>
    <row r="939" spans="1:2">
      <c r="A939" s="52" t="s">
        <v>5585</v>
      </c>
      <c r="B939" s="52" t="s">
        <v>5584</v>
      </c>
    </row>
    <row r="940" spans="1:2">
      <c r="A940" s="52" t="s">
        <v>5586</v>
      </c>
      <c r="B940" s="52" t="s">
        <v>5587</v>
      </c>
    </row>
    <row r="941" spans="1:2">
      <c r="A941" s="52" t="s">
        <v>5588</v>
      </c>
      <c r="B941" s="52" t="s">
        <v>5587</v>
      </c>
    </row>
    <row r="942" spans="1:2">
      <c r="A942" s="52" t="s">
        <v>5589</v>
      </c>
      <c r="B942" s="52" t="s">
        <v>5587</v>
      </c>
    </row>
    <row r="943" spans="1:2">
      <c r="A943" s="52" t="s">
        <v>5590</v>
      </c>
      <c r="B943" s="52" t="s">
        <v>5591</v>
      </c>
    </row>
    <row r="944" spans="1:2">
      <c r="A944" s="52" t="s">
        <v>5592</v>
      </c>
      <c r="B944" s="52" t="s">
        <v>5591</v>
      </c>
    </row>
    <row r="945" spans="1:2">
      <c r="A945" s="52" t="s">
        <v>5593</v>
      </c>
      <c r="B945" s="53" t="s">
        <v>5594</v>
      </c>
    </row>
    <row r="946" spans="1:2">
      <c r="A946" s="52" t="s">
        <v>5595</v>
      </c>
      <c r="B946" s="53" t="s">
        <v>5594</v>
      </c>
    </row>
    <row r="947" spans="1:2">
      <c r="A947" s="52" t="s">
        <v>5596</v>
      </c>
      <c r="B947" s="53" t="s">
        <v>5594</v>
      </c>
    </row>
    <row r="948" spans="1:2">
      <c r="A948" s="52" t="s">
        <v>5597</v>
      </c>
      <c r="B948" s="53" t="s">
        <v>5598</v>
      </c>
    </row>
    <row r="949" spans="1:2">
      <c r="A949" s="52" t="s">
        <v>5599</v>
      </c>
      <c r="B949" s="53" t="s">
        <v>5598</v>
      </c>
    </row>
    <row r="950" spans="1:2">
      <c r="A950" s="52" t="s">
        <v>5600</v>
      </c>
      <c r="B950" s="53" t="s">
        <v>5601</v>
      </c>
    </row>
    <row r="951" spans="1:2">
      <c r="A951" s="52" t="s">
        <v>5602</v>
      </c>
      <c r="B951" s="53" t="s">
        <v>5603</v>
      </c>
    </row>
    <row r="952" spans="1:2">
      <c r="A952" s="52" t="s">
        <v>5604</v>
      </c>
      <c r="B952" s="53" t="s">
        <v>5605</v>
      </c>
    </row>
    <row r="953" spans="1:2">
      <c r="A953" s="52" t="s">
        <v>5606</v>
      </c>
      <c r="B953" s="53" t="s">
        <v>5605</v>
      </c>
    </row>
    <row r="954" spans="1:2">
      <c r="A954" s="52" t="s">
        <v>5607</v>
      </c>
      <c r="B954" s="53" t="s">
        <v>5608</v>
      </c>
    </row>
    <row r="955" spans="1:2">
      <c r="A955" s="52" t="s">
        <v>5609</v>
      </c>
      <c r="B955" s="53" t="s">
        <v>5610</v>
      </c>
    </row>
    <row r="956" spans="1:2">
      <c r="A956" s="52" t="s">
        <v>5611</v>
      </c>
      <c r="B956" s="53" t="s">
        <v>5610</v>
      </c>
    </row>
    <row r="957" spans="1:2">
      <c r="A957" s="52" t="s">
        <v>5612</v>
      </c>
      <c r="B957" s="53" t="s">
        <v>5610</v>
      </c>
    </row>
    <row r="958" spans="1:2">
      <c r="A958" s="54" t="s">
        <v>5613</v>
      </c>
      <c r="B958" s="53" t="s">
        <v>5614</v>
      </c>
    </row>
    <row r="959" spans="1:2">
      <c r="A959" s="52" t="s">
        <v>5615</v>
      </c>
      <c r="B959" s="53" t="s">
        <v>5614</v>
      </c>
    </row>
    <row r="960" spans="1:2">
      <c r="A960" s="52" t="s">
        <v>5616</v>
      </c>
      <c r="B960" s="53" t="s">
        <v>5614</v>
      </c>
    </row>
    <row r="961" spans="1:2">
      <c r="A961" s="52" t="s">
        <v>5617</v>
      </c>
      <c r="B961" s="53" t="s">
        <v>5618</v>
      </c>
    </row>
    <row r="962" spans="1:2">
      <c r="A962" s="52" t="s">
        <v>5619</v>
      </c>
      <c r="B962" s="53" t="s">
        <v>5618</v>
      </c>
    </row>
    <row r="963" spans="1:2">
      <c r="A963" s="52" t="s">
        <v>5620</v>
      </c>
      <c r="B963" s="53" t="s">
        <v>5621</v>
      </c>
    </row>
    <row r="964" spans="1:2">
      <c r="A964" s="52" t="s">
        <v>5622</v>
      </c>
      <c r="B964" s="53" t="s">
        <v>5621</v>
      </c>
    </row>
    <row r="965" spans="1:2">
      <c r="A965" s="52" t="s">
        <v>5623</v>
      </c>
      <c r="B965" s="53" t="s">
        <v>5621</v>
      </c>
    </row>
    <row r="966" spans="1:2">
      <c r="A966" s="52" t="s">
        <v>5624</v>
      </c>
      <c r="B966" s="53" t="s">
        <v>5625</v>
      </c>
    </row>
    <row r="967" spans="1:2">
      <c r="A967" s="52" t="s">
        <v>5626</v>
      </c>
      <c r="B967" s="53" t="s">
        <v>5627</v>
      </c>
    </row>
    <row r="968" spans="1:2">
      <c r="A968" s="52" t="s">
        <v>5628</v>
      </c>
      <c r="B968" s="53" t="s">
        <v>5627</v>
      </c>
    </row>
    <row r="969" spans="1:2">
      <c r="A969" s="52" t="s">
        <v>5629</v>
      </c>
      <c r="B969" s="53" t="s">
        <v>5630</v>
      </c>
    </row>
    <row r="970" spans="1:2">
      <c r="A970" s="52" t="s">
        <v>5631</v>
      </c>
      <c r="B970" s="53" t="s">
        <v>5632</v>
      </c>
    </row>
    <row r="971" spans="1:2">
      <c r="A971" s="52" t="s">
        <v>5633</v>
      </c>
      <c r="B971" s="53" t="s">
        <v>5632</v>
      </c>
    </row>
    <row r="972" spans="1:2">
      <c r="A972" s="52" t="s">
        <v>5634</v>
      </c>
      <c r="B972" s="53" t="s">
        <v>5635</v>
      </c>
    </row>
    <row r="973" spans="1:2">
      <c r="A973" s="52" t="s">
        <v>5636</v>
      </c>
      <c r="B973" s="53" t="s">
        <v>5635</v>
      </c>
    </row>
    <row r="974" spans="1:2">
      <c r="A974" s="52" t="s">
        <v>5637</v>
      </c>
      <c r="B974" s="53" t="s">
        <v>5635</v>
      </c>
    </row>
    <row r="975" spans="1:2">
      <c r="A975" s="52" t="s">
        <v>5638</v>
      </c>
      <c r="B975" s="53" t="s">
        <v>5639</v>
      </c>
    </row>
    <row r="976" spans="1:2">
      <c r="A976" s="52" t="s">
        <v>5640</v>
      </c>
      <c r="B976" s="53" t="s">
        <v>5641</v>
      </c>
    </row>
    <row r="977" spans="1:2">
      <c r="A977" s="52" t="s">
        <v>5642</v>
      </c>
      <c r="B977" s="53" t="s">
        <v>5643</v>
      </c>
    </row>
    <row r="978" spans="1:2">
      <c r="A978" s="52" t="s">
        <v>5644</v>
      </c>
      <c r="B978" s="53" t="s">
        <v>5643</v>
      </c>
    </row>
    <row r="979" spans="1:2">
      <c r="A979" s="52" t="s">
        <v>5645</v>
      </c>
      <c r="B979" s="53" t="s">
        <v>5646</v>
      </c>
    </row>
    <row r="980" spans="1:2">
      <c r="A980" s="52" t="s">
        <v>5647</v>
      </c>
      <c r="B980" s="53" t="s">
        <v>5648</v>
      </c>
    </row>
    <row r="981" spans="1:2">
      <c r="A981" s="52" t="s">
        <v>5649</v>
      </c>
      <c r="B981" s="53" t="s">
        <v>5650</v>
      </c>
    </row>
    <row r="982" spans="1:2">
      <c r="A982" s="52" t="s">
        <v>5651</v>
      </c>
      <c r="B982" s="53" t="s">
        <v>5650</v>
      </c>
    </row>
    <row r="983" spans="1:2">
      <c r="A983" s="52" t="s">
        <v>5652</v>
      </c>
      <c r="B983" s="53" t="s">
        <v>5653</v>
      </c>
    </row>
    <row r="984" spans="1:2">
      <c r="A984" s="52" t="s">
        <v>5654</v>
      </c>
      <c r="B984" s="53" t="s">
        <v>5653</v>
      </c>
    </row>
    <row r="985" spans="1:2">
      <c r="A985" s="52" t="s">
        <v>5655</v>
      </c>
      <c r="B985" s="53" t="s">
        <v>5653</v>
      </c>
    </row>
    <row r="986" spans="1:2">
      <c r="A986" s="52" t="s">
        <v>5656</v>
      </c>
      <c r="B986" s="53" t="s">
        <v>5657</v>
      </c>
    </row>
    <row r="987" spans="1:2">
      <c r="A987" s="52" t="s">
        <v>5658</v>
      </c>
      <c r="B987" s="53" t="s">
        <v>5657</v>
      </c>
    </row>
    <row r="988" spans="1:2">
      <c r="A988" s="52" t="s">
        <v>5659</v>
      </c>
      <c r="B988" s="53" t="s">
        <v>5660</v>
      </c>
    </row>
    <row r="989" spans="1:2">
      <c r="A989" s="52" t="s">
        <v>5661</v>
      </c>
      <c r="B989" s="53" t="s">
        <v>5660</v>
      </c>
    </row>
    <row r="990" spans="1:2">
      <c r="A990" s="52" t="s">
        <v>5662</v>
      </c>
      <c r="B990" s="53" t="s">
        <v>5660</v>
      </c>
    </row>
    <row r="991" spans="1:2">
      <c r="A991" s="52" t="s">
        <v>5663</v>
      </c>
      <c r="B991" s="53" t="s">
        <v>5664</v>
      </c>
    </row>
    <row r="992" spans="1:2">
      <c r="A992" s="52" t="s">
        <v>5665</v>
      </c>
      <c r="B992" s="53" t="s">
        <v>5664</v>
      </c>
    </row>
    <row r="993" spans="1:2">
      <c r="A993" s="52" t="s">
        <v>5666</v>
      </c>
      <c r="B993" s="53" t="s">
        <v>5664</v>
      </c>
    </row>
    <row r="994" spans="1:2">
      <c r="A994" s="52" t="s">
        <v>5667</v>
      </c>
      <c r="B994" s="53" t="s">
        <v>5668</v>
      </c>
    </row>
    <row r="995" spans="1:2">
      <c r="A995" s="52" t="s">
        <v>5669</v>
      </c>
      <c r="B995" s="53" t="s">
        <v>5668</v>
      </c>
    </row>
    <row r="996" spans="1:2">
      <c r="A996" s="52" t="s">
        <v>5670</v>
      </c>
      <c r="B996" s="53" t="s">
        <v>5671</v>
      </c>
    </row>
    <row r="997" spans="1:2">
      <c r="A997" s="52" t="s">
        <v>5672</v>
      </c>
      <c r="B997" s="53" t="s">
        <v>5671</v>
      </c>
    </row>
    <row r="998" spans="1:2">
      <c r="A998" s="52" t="s">
        <v>5673</v>
      </c>
      <c r="B998" s="53" t="s">
        <v>5671</v>
      </c>
    </row>
    <row r="999" spans="1:2">
      <c r="A999" s="52" t="s">
        <v>5674</v>
      </c>
      <c r="B999" s="53" t="s">
        <v>5675</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权属信息</vt:lpstr>
      <vt:lpstr>户籍资料路径</vt:lpstr>
      <vt:lpstr>权属资料路径</vt:lpstr>
      <vt:lpstr>调查资料路径</vt:lpstr>
      <vt:lpstr>房屋照片路径</vt:lpstr>
      <vt:lpstr>面签资料路径</vt:lpstr>
      <vt:lpstr>代理人证件路径</vt:lpstr>
      <vt:lpstr>数据字典(勿删)</vt:lpstr>
      <vt:lpstr>行政区划调整名单</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xb21cn</dc:creator>
  <cp:lastModifiedBy>Administrator</cp:lastModifiedBy>
  <dcterms:created xsi:type="dcterms:W3CDTF">2018-07-25T11:13:00Z</dcterms:created>
  <dcterms:modified xsi:type="dcterms:W3CDTF">2021-05-28T00:25:21Z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2052-11.1.0.10072</vt:lpwstr>
  </property>
  <property fmtid="{D5CDD505-2E9C-101B-9397-08002B2CF9AE}" pid="3" name="KSOReadingLayout">
    <vt:bool>true</vt:bool>
  </property>
  <property fmtid="{D5CDD505-2E9C-101B-9397-08002B2CF9AE}" pid="4" name="ICV">
    <vt:lpwstr>678F23B261E340CBBB35D572BEF7EC4A</vt:lpwstr>
  </property>
</Properties>
</file>