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-20520" yWindow="-30" windowWidth="20640" windowHeight="11160" activeTab="1"/>
  </bookViews>
  <sheets>
    <sheet name="Web" sheetId="2" r:id="rId1"/>
    <sheet name="Gantt Condicional" sheetId="1" r:id="rId2"/>
  </sheets>
  <calcPr calcId="152511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4" i="1"/>
  <c r="E10" i="1"/>
  <c r="E11" i="1"/>
  <c r="E12" i="1"/>
  <c r="E13" i="1"/>
  <c r="E15" i="1"/>
  <c r="E7" i="1"/>
  <c r="B2" i="1"/>
  <c r="G16" i="1" l="1"/>
  <c r="G15" i="1"/>
  <c r="G14" i="1"/>
  <c r="G13" i="1"/>
  <c r="G12" i="1"/>
  <c r="G11" i="1"/>
  <c r="G10" i="1"/>
  <c r="G9" i="1"/>
  <c r="G8" i="1"/>
  <c r="G7" i="1"/>
  <c r="G6" i="1"/>
  <c r="G5" i="1"/>
  <c r="E9" i="1"/>
  <c r="E5" i="1"/>
  <c r="C17" i="1"/>
  <c r="G4" i="1"/>
  <c r="H3" i="1" l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E6" i="1" l="1"/>
  <c r="E8" i="1"/>
  <c r="E4" i="1"/>
  <c r="E17" i="1" l="1"/>
</calcChain>
</file>

<file path=xl/sharedStrings.xml><?xml version="1.0" encoding="utf-8"?>
<sst xmlns="http://schemas.openxmlformats.org/spreadsheetml/2006/main" count="36" uniqueCount="36">
  <si>
    <t>Actividad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</si>
  <si>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</si>
  <si>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</si>
  <si>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</si>
  <si>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</si>
  <si>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</si>
  <si>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</si>
  <si>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</si>
  <si>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</si>
  <si>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</si>
  <si>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</si>
  <si>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</si>
  <si>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</si>
  <si>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</si>
  <si>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Descripción</t>
  </si>
  <si>
    <t>Fecha de Inicio</t>
  </si>
  <si>
    <t>Fecha Final</t>
  </si>
  <si>
    <t>Tiempo (días)</t>
  </si>
  <si>
    <t>Planificación</t>
  </si>
  <si>
    <t>Día Actual</t>
  </si>
  <si>
    <t>%Completado</t>
  </si>
  <si>
    <t>Dias completados</t>
  </si>
  <si>
    <t>Mockup de Solution IPS - Historia de Usuario #17</t>
  </si>
  <si>
    <t>Diseño borrador pantalla  Login</t>
  </si>
  <si>
    <t>Diseño borrador pantalla  principal</t>
  </si>
  <si>
    <t>Diseño borrador pantalla  área medicina general</t>
  </si>
  <si>
    <t>Diseño borrador pantalla  área psicología</t>
  </si>
  <si>
    <t>Diseño borrador pantalla  área optometría</t>
  </si>
  <si>
    <t>Diseño borrador pantalla  área fonoaudiología</t>
  </si>
  <si>
    <t>Diseño borrador pantalla  área odontología</t>
  </si>
  <si>
    <t>Diseño borrador pantalla  área  laboratorio</t>
  </si>
  <si>
    <t>Diseño borrador pantalla  área solicitud de citas</t>
  </si>
  <si>
    <t>Diseño borrador pantalla  área facturación</t>
  </si>
  <si>
    <t>Entregable: Borrador idea inicial Mockup</t>
  </si>
  <si>
    <t>Revisiòn</t>
  </si>
  <si>
    <t>Correcciones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</si>
</sst>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Franklin Gothic Book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medium">
        <color indexed="64"/>
      </bottom>
      <diagonal/>
    </border>
    <border>
      <left style="thin">
        <color theme="2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0" fillId="0" borderId="0" xfId="0" applyNumberFormat="1"/>
    <xf numFmtId="14" fontId="1" fillId="2" borderId="5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4" fontId="0" fillId="0" borderId="8" xfId="0" applyNumberFormat="1" applyBorder="1"/>
    <xf numFmtId="0" fontId="0" fillId="2" borderId="8" xfId="0" applyFill="1" applyBorder="1"/>
    <xf numFmtId="0" fontId="2" fillId="2" borderId="0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0" fillId="3" borderId="2" xfId="1" applyNumberFormat="1" applyFont="1" applyFill="1" applyBorder="1" applyAlignment="1">
      <alignment horizontal="center"/>
    </xf>
    <xf numFmtId="0" fontId="0" fillId="0" borderId="0" xfId="0" applyNumberFormat="1"/>
    <xf numFmtId="0" fontId="0" fillId="3" borderId="10" xfId="0" applyNumberFormat="1" applyFill="1" applyBorder="1"/>
    <xf numFmtId="16" fontId="0" fillId="0" borderId="2" xfId="0" applyNumberFormat="1" applyBorder="1" applyAlignment="1">
      <alignment horizontal="center"/>
    </xf>
    <xf numFmtId="14" fontId="5" fillId="2" borderId="9" xfId="0" applyNumberFormat="1" applyFont="1" applyFill="1" applyBorder="1" applyAlignment="1">
      <alignment horizontal="center" vertical="center" textRotation="90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2">
    <dxf>
      <font>
        <b/>
        <i val="0"/>
        <strike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88C240"/>
      <color rgb="FF266C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Mockup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4000607409847227"/>
          <c:y val="0.20000313123451158"/>
          <c:w val="0.73678389946072964"/>
          <c:h val="0.75536080128930183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'Gantt Condicional'!$G$4:$G$16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635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'Gantt Condicional'!$B$4:$B$16</c:f>
              <c:strCache>
                <c:ptCount val="13"/>
                <c:pt idx="0">
                  <c:v>Diseño borrador pantalla  Login</c:v>
                </c:pt>
                <c:pt idx="1">
                  <c:v>Diseño borrador pantalla  principal</c:v>
                </c:pt>
                <c:pt idx="2">
                  <c:v>Diseño borrador pantalla  área medicina general</c:v>
                </c:pt>
                <c:pt idx="3">
                  <c:v>Diseño borrador pantalla  área psicología</c:v>
                </c:pt>
                <c:pt idx="4">
                  <c:v>Diseño borrador pantalla  área optometría</c:v>
                </c:pt>
                <c:pt idx="5">
                  <c:v>Diseño borrador pantalla  área fonoaudiología</c:v>
                </c:pt>
                <c:pt idx="6">
                  <c:v>Diseño borrador pantalla  área odontología</c:v>
                </c:pt>
                <c:pt idx="7">
                  <c:v>Diseño borrador pantalla  área  laboratorio</c:v>
                </c:pt>
                <c:pt idx="8">
                  <c:v>Diseño borrador pantalla  área solicitud de citas</c:v>
                </c:pt>
                <c:pt idx="9">
                  <c:v>Diseño borrador pantalla  área facturación</c:v>
                </c:pt>
                <c:pt idx="10">
                  <c:v>Entregable: Borrador idea inicial Mockup</c:v>
                </c:pt>
                <c:pt idx="11">
                  <c:v>Revisiòn</c:v>
                </c:pt>
                <c:pt idx="12">
                  <c:v>Correcciones</c:v>
                </c:pt>
              </c:strCache>
            </c:strRef>
          </c:cat>
          <c:val>
            <c:numRef>
              <c:f>'Gantt Condicional'!$C$4:$C$16</c:f>
              <c:numCache>
                <c:formatCode>d\-mmm</c:formatCode>
                <c:ptCount val="13"/>
                <c:pt idx="0">
                  <c:v>44321</c:v>
                </c:pt>
                <c:pt idx="1">
                  <c:v>44323</c:v>
                </c:pt>
                <c:pt idx="2">
                  <c:v>44325</c:v>
                </c:pt>
                <c:pt idx="3">
                  <c:v>44327</c:v>
                </c:pt>
                <c:pt idx="4">
                  <c:v>44329</c:v>
                </c:pt>
                <c:pt idx="5">
                  <c:v>44331</c:v>
                </c:pt>
                <c:pt idx="6">
                  <c:v>44333</c:v>
                </c:pt>
                <c:pt idx="7">
                  <c:v>44335</c:v>
                </c:pt>
                <c:pt idx="8">
                  <c:v>44337</c:v>
                </c:pt>
                <c:pt idx="9">
                  <c:v>44339</c:v>
                </c:pt>
                <c:pt idx="10">
                  <c:v>44341</c:v>
                </c:pt>
                <c:pt idx="11">
                  <c:v>44342</c:v>
                </c:pt>
                <c:pt idx="12">
                  <c:v>44343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E5-4D25-9E05-C2C0A5944901}"/>
            </c:ext>
          </c:extLst>
        </c:ser>
        <c:ser>
          <c:idx val="1"/>
          <c:order val="1"/>
          <c:spPr>
            <a:solidFill>
              <a:schemeClr val="bg1">
                <a:lumMod val="6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'Gantt Condicional'!$B$4:$B$16</c:f>
              <c:strCache>
                <c:ptCount val="13"/>
                <c:pt idx="0">
                  <c:v>Diseño borrador pantalla  Login</c:v>
                </c:pt>
                <c:pt idx="1">
                  <c:v>Diseño borrador pantalla  principal</c:v>
                </c:pt>
                <c:pt idx="2">
                  <c:v>Diseño borrador pantalla  área medicina general</c:v>
                </c:pt>
                <c:pt idx="3">
                  <c:v>Diseño borrador pantalla  área psicología</c:v>
                </c:pt>
                <c:pt idx="4">
                  <c:v>Diseño borrador pantalla  área optometría</c:v>
                </c:pt>
                <c:pt idx="5">
                  <c:v>Diseño borrador pantalla  área fonoaudiología</c:v>
                </c:pt>
                <c:pt idx="6">
                  <c:v>Diseño borrador pantalla  área odontología</c:v>
                </c:pt>
                <c:pt idx="7">
                  <c:v>Diseño borrador pantalla  área  laboratorio</c:v>
                </c:pt>
                <c:pt idx="8">
                  <c:v>Diseño borrador pantalla  área solicitud de citas</c:v>
                </c:pt>
                <c:pt idx="9">
                  <c:v>Diseño borrador pantalla  área facturación</c:v>
                </c:pt>
                <c:pt idx="10">
                  <c:v>Entregable: Borrador idea inicial Mockup</c:v>
                </c:pt>
                <c:pt idx="11">
                  <c:v>Revisiòn</c:v>
                </c:pt>
                <c:pt idx="12">
                  <c:v>Correcciones</c:v>
                </c:pt>
              </c:strCache>
            </c:strRef>
          </c:cat>
          <c:val>
            <c:numRef>
              <c:f>'Gantt Condicional'!$D$4:$D$16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2E5-4D25-9E05-C2C0A5944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534432"/>
        <c:axId val="193534824"/>
      </c:barChart>
      <c:catAx>
        <c:axId val="193534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534824"/>
        <c:crosses val="autoZero"/>
        <c:auto val="1"/>
        <c:lblAlgn val="ctr"/>
        <c:lblOffset val="100"/>
        <c:noMultiLvlLbl val="0"/>
      </c:catAx>
      <c:valAx>
        <c:axId val="193534824"/>
        <c:scaling>
          <c:orientation val="minMax"/>
          <c:max val="44343"/>
          <c:min val="44321"/>
        </c:scaling>
        <c:delete val="0"/>
        <c:axPos val="t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53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landemejora.com/blo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733425</xdr:colOff>
      <xdr:row>14</xdr:row>
      <xdr:rowOff>66675</xdr:rowOff>
    </xdr:from>
    <xdr:to>
      <xdr:col>15</xdr:col>
      <xdr:colOff>208668</xdr:colOff>
      <xdr:row>21</xdr:row>
      <xdr:rowOff>158984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203044E-36E1-430E-A563-798E9AB89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2733675"/>
          <a:ext cx="6333243" cy="1425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956465</xdr:colOff>
      <xdr:row>18</xdr:row>
      <xdr:rowOff>25400</xdr:rowOff>
    </xdr:from>
    <xdr:to>
      <xdr:col>23</xdr:col>
      <xdr:colOff>11905</xdr:colOff>
      <xdr:row>34</xdr:row>
      <xdr:rowOff>107156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22A709F8-CB66-494F-BCDC-644FB3661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F31" sqref="F3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2"/>
  <sheetViews>
    <sheetView showGridLines="0" tabSelected="1" zoomScale="80" zoomScaleNormal="80" workbookViewId="0">
      <selection activeCell="F39" sqref="F39"/>
    </sheetView>
  </sheetViews>
  <sheetFormatPr baseColWidth="10" defaultRowHeight="15" x14ac:dyDescent="0.25"/>
  <cols>
    <col min="1" max="1" width="10.5703125" customWidth="1"/>
    <col min="2" max="2" width="50.28515625" bestFit="1" customWidth="1"/>
    <col min="3" max="3" width="15" style="8" customWidth="1"/>
    <col min="4" max="4" width="14.28515625" customWidth="1"/>
    <col min="5" max="7" width="14.42578125" customWidth="1"/>
    <col min="8" max="45" width="4.28515625" customWidth="1"/>
  </cols>
  <sheetData>
    <row r="1" spans="1:45" ht="30" customHeight="1" x14ac:dyDescent="0.25">
      <c r="A1" s="7" t="s">
        <v>22</v>
      </c>
      <c r="E1" s="1"/>
      <c r="F1" s="1"/>
      <c r="G1" s="1"/>
    </row>
    <row r="2" spans="1:45" ht="15.75" customHeight="1" x14ac:dyDescent="0.25">
      <c r="A2" s="12" t="s">
        <v>19</v>
      </c>
      <c r="B2" s="11">
        <f ca="1">TODAY()</f>
        <v>44320</v>
      </c>
      <c r="C2" s="21" t="s">
        <v>18</v>
      </c>
      <c r="D2" s="21"/>
      <c r="E2" s="22"/>
      <c r="F2" s="13"/>
      <c r="G2" s="13"/>
    </row>
    <row r="3" spans="1:45" ht="48" customHeight="1" thickBot="1" x14ac:dyDescent="0.3">
      <c r="A3" s="4" t="s">
        <v>0</v>
      </c>
      <c r="B3" s="6" t="s">
        <v>14</v>
      </c>
      <c r="C3" s="9" t="s">
        <v>15</v>
      </c>
      <c r="D3" s="5" t="s">
        <v>17</v>
      </c>
      <c r="E3" s="10" t="s">
        <v>16</v>
      </c>
      <c r="F3" s="10" t="s">
        <v>20</v>
      </c>
      <c r="G3" s="10" t="s">
        <v>21</v>
      </c>
      <c r="H3" s="20">
        <f>MIN(C4:C16)</f>
        <v>44321</v>
      </c>
      <c r="I3" s="20">
        <f>H3+1</f>
        <v>44322</v>
      </c>
      <c r="J3" s="20">
        <f t="shared" ref="J3:AK3" si="0">I3+1</f>
        <v>44323</v>
      </c>
      <c r="K3" s="20">
        <f t="shared" si="0"/>
        <v>44324</v>
      </c>
      <c r="L3" s="20">
        <f t="shared" si="0"/>
        <v>44325</v>
      </c>
      <c r="M3" s="20">
        <f t="shared" si="0"/>
        <v>44326</v>
      </c>
      <c r="N3" s="20">
        <f t="shared" si="0"/>
        <v>44327</v>
      </c>
      <c r="O3" s="20">
        <f t="shared" si="0"/>
        <v>44328</v>
      </c>
      <c r="P3" s="20">
        <f t="shared" si="0"/>
        <v>44329</v>
      </c>
      <c r="Q3" s="20">
        <f t="shared" si="0"/>
        <v>44330</v>
      </c>
      <c r="R3" s="20">
        <f t="shared" si="0"/>
        <v>44331</v>
      </c>
      <c r="S3" s="20">
        <f t="shared" si="0"/>
        <v>44332</v>
      </c>
      <c r="T3" s="20">
        <f t="shared" si="0"/>
        <v>44333</v>
      </c>
      <c r="U3" s="20">
        <f t="shared" si="0"/>
        <v>44334</v>
      </c>
      <c r="V3" s="20">
        <f t="shared" si="0"/>
        <v>44335</v>
      </c>
      <c r="W3" s="20">
        <f t="shared" si="0"/>
        <v>44336</v>
      </c>
      <c r="X3" s="20">
        <f t="shared" si="0"/>
        <v>44337</v>
      </c>
      <c r="Y3" s="20">
        <f t="shared" si="0"/>
        <v>44338</v>
      </c>
      <c r="Z3" s="20">
        <f t="shared" si="0"/>
        <v>44339</v>
      </c>
      <c r="AA3" s="20">
        <f t="shared" si="0"/>
        <v>44340</v>
      </c>
      <c r="AB3" s="20">
        <f t="shared" si="0"/>
        <v>44341</v>
      </c>
      <c r="AC3" s="20">
        <f t="shared" si="0"/>
        <v>44342</v>
      </c>
      <c r="AD3" s="20">
        <f t="shared" si="0"/>
        <v>44343</v>
      </c>
      <c r="AE3" s="20">
        <f t="shared" si="0"/>
        <v>44344</v>
      </c>
      <c r="AF3" s="20">
        <f t="shared" si="0"/>
        <v>44345</v>
      </c>
      <c r="AG3" s="20">
        <f t="shared" si="0"/>
        <v>44346</v>
      </c>
      <c r="AH3" s="20">
        <f t="shared" si="0"/>
        <v>44347</v>
      </c>
      <c r="AI3" s="20">
        <f t="shared" si="0"/>
        <v>44348</v>
      </c>
      <c r="AJ3" s="20">
        <f t="shared" si="0"/>
        <v>44349</v>
      </c>
      <c r="AK3" s="20">
        <f t="shared" si="0"/>
        <v>44350</v>
      </c>
      <c r="AL3" s="20">
        <f t="shared" ref="AL3:AM3" si="1">AK3+1</f>
        <v>44351</v>
      </c>
      <c r="AM3" s="20">
        <f t="shared" si="1"/>
        <v>44352</v>
      </c>
      <c r="AN3" s="20">
        <f t="shared" ref="AN3:AS3" si="2">AM3+1</f>
        <v>44353</v>
      </c>
      <c r="AO3" s="20">
        <f t="shared" si="2"/>
        <v>44354</v>
      </c>
      <c r="AP3" s="20">
        <f t="shared" si="2"/>
        <v>44355</v>
      </c>
      <c r="AQ3" s="20">
        <f t="shared" si="2"/>
        <v>44356</v>
      </c>
      <c r="AR3" s="20">
        <f t="shared" si="2"/>
        <v>44357</v>
      </c>
      <c r="AS3" s="20">
        <f t="shared" si="2"/>
        <v>44358</v>
      </c>
    </row>
    <row r="4" spans="1:45" x14ac:dyDescent="0.25">
      <c r="A4" s="3" t="s">
        <v>1</v>
      </c>
      <c r="B4" s="2" t="s">
        <v>23</v>
      </c>
      <c r="C4" s="19">
        <v>44321</v>
      </c>
      <c r="D4" s="14">
        <v>2</v>
      </c>
      <c r="E4" s="19">
        <f>C4+D4-1</f>
        <v>44322</v>
      </c>
      <c r="F4" s="15">
        <v>0</v>
      </c>
      <c r="G4" s="16">
        <f t="shared" ref="G4:G16" si="3">D4*F4</f>
        <v>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spans="1:45" x14ac:dyDescent="0.25">
      <c r="A5" s="2" t="s">
        <v>2</v>
      </c>
      <c r="B5" s="2" t="s">
        <v>24</v>
      </c>
      <c r="C5" s="19">
        <v>44323</v>
      </c>
      <c r="D5" s="14">
        <v>2</v>
      </c>
      <c r="E5" s="19">
        <f t="shared" ref="E5:E15" si="4">C5+D5-1</f>
        <v>44324</v>
      </c>
      <c r="F5" s="15">
        <v>0</v>
      </c>
      <c r="G5" s="16">
        <f t="shared" si="3"/>
        <v>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spans="1:45" x14ac:dyDescent="0.25">
      <c r="A6" s="2" t="s">
        <v>3</v>
      </c>
      <c r="B6" s="2" t="s">
        <v>25</v>
      </c>
      <c r="C6" s="19">
        <v>44325</v>
      </c>
      <c r="D6" s="14">
        <v>2</v>
      </c>
      <c r="E6" s="19">
        <f t="shared" si="4"/>
        <v>44326</v>
      </c>
      <c r="F6" s="15">
        <v>0</v>
      </c>
      <c r="G6" s="16">
        <f t="shared" si="3"/>
        <v>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spans="1:45" x14ac:dyDescent="0.25">
      <c r="A7" s="2" t="s">
        <v>4</v>
      </c>
      <c r="B7" s="2" t="s">
        <v>26</v>
      </c>
      <c r="C7" s="19">
        <v>44327</v>
      </c>
      <c r="D7" s="14">
        <v>2</v>
      </c>
      <c r="E7" s="19">
        <f t="shared" si="4"/>
        <v>44328</v>
      </c>
      <c r="F7" s="15">
        <v>0</v>
      </c>
      <c r="G7" s="16">
        <f t="shared" si="3"/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spans="1:45" x14ac:dyDescent="0.25">
      <c r="A8" s="2" t="s">
        <v>5</v>
      </c>
      <c r="B8" s="2" t="s">
        <v>27</v>
      </c>
      <c r="C8" s="19">
        <v>44329</v>
      </c>
      <c r="D8" s="14">
        <v>2</v>
      </c>
      <c r="E8" s="19">
        <f t="shared" si="4"/>
        <v>44330</v>
      </c>
      <c r="F8" s="15">
        <v>0</v>
      </c>
      <c r="G8" s="16">
        <f t="shared" si="3"/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spans="1:45" x14ac:dyDescent="0.25">
      <c r="A9" s="2" t="s">
        <v>6</v>
      </c>
      <c r="B9" s="2" t="s">
        <v>28</v>
      </c>
      <c r="C9" s="19">
        <v>44331</v>
      </c>
      <c r="D9" s="14">
        <v>2</v>
      </c>
      <c r="E9" s="19">
        <f t="shared" si="4"/>
        <v>44332</v>
      </c>
      <c r="F9" s="15">
        <v>0</v>
      </c>
      <c r="G9" s="16">
        <f t="shared" si="3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 x14ac:dyDescent="0.25">
      <c r="A10" s="2" t="s">
        <v>7</v>
      </c>
      <c r="B10" s="2" t="s">
        <v>29</v>
      </c>
      <c r="C10" s="19">
        <v>44333</v>
      </c>
      <c r="D10" s="14">
        <v>2</v>
      </c>
      <c r="E10" s="19">
        <f t="shared" si="4"/>
        <v>44334</v>
      </c>
      <c r="F10" s="15">
        <v>0</v>
      </c>
      <c r="G10" s="16">
        <f t="shared" si="3"/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spans="1:45" x14ac:dyDescent="0.25">
      <c r="A11" s="2" t="s">
        <v>8</v>
      </c>
      <c r="B11" s="2" t="s">
        <v>30</v>
      </c>
      <c r="C11" s="19">
        <v>44335</v>
      </c>
      <c r="D11" s="14">
        <v>2</v>
      </c>
      <c r="E11" s="19">
        <f t="shared" si="4"/>
        <v>44336</v>
      </c>
      <c r="F11" s="15">
        <v>0</v>
      </c>
      <c r="G11" s="16">
        <f t="shared" si="3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x14ac:dyDescent="0.25">
      <c r="A12" s="2" t="s">
        <v>9</v>
      </c>
      <c r="B12" s="2" t="s">
        <v>31</v>
      </c>
      <c r="C12" s="19">
        <v>44337</v>
      </c>
      <c r="D12" s="14">
        <v>2</v>
      </c>
      <c r="E12" s="19">
        <f t="shared" si="4"/>
        <v>44338</v>
      </c>
      <c r="F12" s="15">
        <v>0</v>
      </c>
      <c r="G12" s="16">
        <f t="shared" si="3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x14ac:dyDescent="0.25">
      <c r="A13" s="2" t="s">
        <v>10</v>
      </c>
      <c r="B13" s="2" t="s">
        <v>32</v>
      </c>
      <c r="C13" s="19">
        <v>44339</v>
      </c>
      <c r="D13" s="14">
        <v>2</v>
      </c>
      <c r="E13" s="19">
        <f t="shared" si="4"/>
        <v>44340</v>
      </c>
      <c r="F13" s="15">
        <v>0</v>
      </c>
      <c r="G13" s="16">
        <f t="shared" si="3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x14ac:dyDescent="0.25">
      <c r="A14" s="2" t="s">
        <v>11</v>
      </c>
      <c r="B14" s="2" t="s">
        <v>33</v>
      </c>
      <c r="C14" s="19">
        <v>44341</v>
      </c>
      <c r="D14" s="14">
        <v>1</v>
      </c>
      <c r="E14" s="19">
        <f t="shared" si="4"/>
        <v>44341</v>
      </c>
      <c r="F14" s="15">
        <v>0</v>
      </c>
      <c r="G14" s="16">
        <f t="shared" si="3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 x14ac:dyDescent="0.25">
      <c r="A15" s="2" t="s">
        <v>12</v>
      </c>
      <c r="B15" s="2" t="s">
        <v>34</v>
      </c>
      <c r="C15" s="19">
        <v>44342</v>
      </c>
      <c r="D15" s="14">
        <v>1</v>
      </c>
      <c r="E15" s="19">
        <f t="shared" si="4"/>
        <v>44342</v>
      </c>
      <c r="F15" s="15">
        <v>0</v>
      </c>
      <c r="G15" s="16">
        <f t="shared" si="3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 x14ac:dyDescent="0.25">
      <c r="A16" s="2" t="s">
        <v>13</v>
      </c>
      <c r="B16" s="2" t="s">
        <v>35</v>
      </c>
      <c r="C16" s="19">
        <v>44343</v>
      </c>
      <c r="D16" s="14">
        <v>3</v>
      </c>
      <c r="E16" s="19">
        <f>C16+D16-1</f>
        <v>44345</v>
      </c>
      <c r="F16" s="15">
        <v>0</v>
      </c>
      <c r="G16" s="16">
        <f t="shared" si="3"/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3:7" x14ac:dyDescent="0.25">
      <c r="C17" s="17">
        <f>MIN(C4:C16)</f>
        <v>44321</v>
      </c>
      <c r="E17" s="18">
        <f>MAX(E4:E16)</f>
        <v>44345</v>
      </c>
    </row>
    <row r="25" spans="3:7" x14ac:dyDescent="0.25">
      <c r="E25" s="8"/>
      <c r="F25" s="8"/>
      <c r="G25" s="8"/>
    </row>
    <row r="26" spans="3:7" x14ac:dyDescent="0.25">
      <c r="E26" s="8"/>
      <c r="F26" s="8"/>
      <c r="G26" s="8"/>
    </row>
    <row r="27" spans="3:7" x14ac:dyDescent="0.25">
      <c r="E27" s="8"/>
      <c r="F27" s="8"/>
      <c r="G27" s="8"/>
    </row>
    <row r="28" spans="3:7" x14ac:dyDescent="0.25">
      <c r="E28" s="8"/>
      <c r="F28" s="8"/>
      <c r="G28" s="8"/>
    </row>
    <row r="29" spans="3:7" x14ac:dyDescent="0.25">
      <c r="E29" s="8"/>
      <c r="F29" s="8"/>
      <c r="G29" s="8"/>
    </row>
    <row r="30" spans="3:7" x14ac:dyDescent="0.25">
      <c r="E30" s="8"/>
      <c r="F30" s="8"/>
      <c r="G30" s="8"/>
    </row>
    <row r="31" spans="3:7" x14ac:dyDescent="0.25">
      <c r="E31" s="8"/>
      <c r="F31" s="8"/>
      <c r="G31" s="8"/>
    </row>
    <row r="32" spans="3:7" x14ac:dyDescent="0.25">
      <c r="E32" s="8"/>
      <c r="F32" s="8"/>
      <c r="G32" s="8"/>
    </row>
    <row r="33" spans="5:7" x14ac:dyDescent="0.25">
      <c r="E33" s="8"/>
      <c r="F33" s="8"/>
      <c r="G33" s="8"/>
    </row>
    <row r="34" spans="5:7" x14ac:dyDescent="0.25">
      <c r="E34" s="8"/>
      <c r="F34" s="8"/>
      <c r="G34" s="8"/>
    </row>
    <row r="35" spans="5:7" x14ac:dyDescent="0.25">
      <c r="E35" s="8"/>
      <c r="F35" s="8"/>
      <c r="G35" s="8"/>
    </row>
    <row r="36" spans="5:7" x14ac:dyDescent="0.25">
      <c r="E36" s="8"/>
      <c r="F36" s="8"/>
      <c r="G36" s="8"/>
    </row>
    <row r="37" spans="5:7" x14ac:dyDescent="0.25">
      <c r="E37" s="8"/>
      <c r="F37" s="8"/>
      <c r="G37" s="8"/>
    </row>
    <row r="38" spans="5:7" x14ac:dyDescent="0.25">
      <c r="E38" s="8"/>
      <c r="F38" s="8"/>
      <c r="G38" s="8"/>
    </row>
    <row r="39" spans="5:7" x14ac:dyDescent="0.25">
      <c r="E39" s="8"/>
      <c r="F39" s="8"/>
      <c r="G39" s="8"/>
    </row>
    <row r="40" spans="5:7" x14ac:dyDescent="0.25">
      <c r="E40" s="8"/>
      <c r="F40" s="8"/>
      <c r="G40" s="8"/>
    </row>
    <row r="41" spans="5:7" x14ac:dyDescent="0.25">
      <c r="E41" s="8"/>
      <c r="F41" s="8"/>
      <c r="G41" s="8"/>
    </row>
    <row r="42" spans="5:7" x14ac:dyDescent="0.25">
      <c r="E42" s="8"/>
      <c r="F42" s="8"/>
      <c r="G42" s="8"/>
    </row>
  </sheetData>
  <mergeCells count="1">
    <mergeCell ref="C2:E2"/>
  </mergeCells>
  <conditionalFormatting sqref="H4:AS16">
    <cfRule type="expression" dxfId="1" priority="4">
      <formula>AND($C4&lt;=H$3,$E4&gt;=H$3)</formula>
    </cfRule>
  </conditionalFormatting>
  <conditionalFormatting sqref="H3:AS16">
    <cfRule type="expression" dxfId="0" priority="3">
      <formula>H$3=$B$2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Web</vt:lpstr>
      <vt:lpstr>Gantt Condicional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MENDEZ</dc:creator>
  <cp:lastModifiedBy>Julian</cp:lastModifiedBy>
  <dcterms:created xsi:type="dcterms:W3CDTF">2019-09-19T02:10:35Z</dcterms:created>
  <dcterms:modified xsi:type="dcterms:W3CDTF">2021-05-05T00:54:37Z</dcterms:modified>
</cp:coreProperties>
</file>