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/>
  <mc:AlternateContent xmlns:mc="http://schemas.openxmlformats.org/markup-compatibility/2006">
    <mc:Choice Requires="x15">
      <x15ac:absPath xmlns:x15ac="http://schemas.microsoft.com/office/spreadsheetml/2010/11/ac" url="D:\U, dolor de cabeza\QUINTO SEMESTRE\Modelos de procesos\"/>
    </mc:Choice>
  </mc:AlternateContent>
  <xr:revisionPtr revIDLastSave="0" documentId="8_{F807AA62-7A59-4FEB-8D15-355C512F05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<sst xmlns="http://schemas.openxmlformats.org/spreadsheetml/2006/main" count="102" uniqueCount="84">
  <si>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</si>
  <si>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</si>
  <si>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</si>
  <si>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</si>
  <si>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</si>
  <si>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</si>
  <si>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</si>
  <si>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</si>
  <si>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</si>
  <si>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</si>
  <si>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</si>
  <si>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</si>
  <si>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</si>
  <si>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</si>
  <si>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</si>
  <si>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</si>
  <si>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Sistema debe permitir el ingreso de credenciales del usuario</t>
  </si>
  <si>
    <t>Ingresar el nombre de usuario y contraseñas</t>
  </si>
  <si>
    <t>Seguridad del control del producto</t>
  </si>
  <si>
    <t>Nelson Casignia</t>
  </si>
  <si>
    <t>Realizar la interfaz del ingreso de usuario y contraseña del administrador</t>
  </si>
  <si>
    <t>Axel Herrera</t>
  </si>
  <si>
    <t>alta</t>
  </si>
  <si>
    <t>iniciando</t>
  </si>
  <si>
    <t>Se puede ingresar al sistema de inventario despues de utiilizar el usuario y contraseña</t>
  </si>
  <si>
    <t>Seguridad para el control de inventario mediante usuario y contraseña</t>
  </si>
  <si>
    <t>REQ002</t>
  </si>
  <si>
    <t>El sistema debe permitir el ingreso de cantidades de productos predeterminados</t>
  </si>
  <si>
    <t>Ingresar unidades y el total de los productos</t>
  </si>
  <si>
    <t>Organizacion de productos por etiquetas</t>
  </si>
  <si>
    <t>Realziar en una interfaz, el ingreso de cantidades de productos predeterminados pro el programador.</t>
  </si>
  <si>
    <t>Diego Casignia</t>
  </si>
  <si>
    <t>Ingreso de los productos reflejados en la base de datos MongoDB</t>
  </si>
  <si>
    <t xml:space="preserve">	</t>
  </si>
  <si>
    <t>Organizacion por etiquetas los productos que se encuentran en la panadería</t>
  </si>
  <si>
    <t>REQ003</t>
  </si>
  <si>
    <t>Avisos de agotamiento de inventario</t>
  </si>
  <si>
    <t>Avisar al usuario cuando se esté agotando el inventario</t>
  </si>
  <si>
    <t>Organizacion del tiempo de compras de inventario</t>
  </si>
  <si>
    <t>Realizar un aviso antes de que se acabe alguno de los productos.</t>
  </si>
  <si>
    <t>Fernando Sandoval</t>
  </si>
  <si>
    <t>media</t>
  </si>
  <si>
    <t>Agotar el inventario simulando y comprobar los avisos de este</t>
  </si>
  <si>
    <t>Ayudar a que el usuario tenga en cuenta el inventario en tiempo real con los avisos de agotamiento de inventario</t>
  </si>
  <si>
    <t>REQ004</t>
  </si>
  <si>
    <t>El sistema debe registras las ventas diarias</t>
  </si>
  <si>
    <t>Llevar un registro detallado y preciso de las ventas diarias de la panadería</t>
  </si>
  <si>
    <t>Implementar un sistema de facturación que permita registrar de manera eficiente y organizada todas las ventas</t>
  </si>
  <si>
    <t>Crear una interfaz intuitiva y fácil de usar que permita registrar las ventas diarias de manera rápida y precisa</t>
  </si>
  <si>
    <t>Evaluar la capacidad del sistema para manejar un volumen significativo de transacciones diarias. Evaluar la interfaz de usuario para garantizar que sea fácil de usar y comprensible</t>
  </si>
  <si>
    <t>Registro de Ventas</t>
  </si>
  <si>
    <t>REQ005</t>
  </si>
  <si>
    <t>El sistema debe generar informes de los productos</t>
  </si>
  <si>
    <t>Generar informes detallados de los productos vendidos para obtener una visión completa de las transacciones comerciales</t>
  </si>
  <si>
    <t>Integrar funcionalidades en el sistema de que permitan la generación de informes específicos sobre los productos</t>
  </si>
  <si>
    <t>Implementar un proceso automatizado para generar informes de productos basados en los datos registrados.</t>
  </si>
  <si>
    <t>Diseñar casos de prueba para medir el tiempo de generacion de los informes</t>
  </si>
  <si>
    <t>Generación de informes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</si>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</sst>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/>
    </xf>
    <xf numFmtId="0" fontId="0" fillId="3" borderId="7" xfId="0" applyFill="1" applyBorder="1"/>
    <xf numFmtId="0" fontId="12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14" fontId="5" fillId="0" borderId="2" xfId="0" applyNumberFormat="1" applyFont="1" applyBorder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0" fillId="3" borderId="9" xfId="0" applyFill="1" applyBorder="1"/>
    <xf numFmtId="0" fontId="7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0" fillId="0" borderId="0" xfId="0" applyAlignment="1"/>
    <xf numFmtId="0" fontId="9" fillId="0" borderId="4" xfId="0" applyFont="1" applyBorder="1" applyAlignment="1"/>
    <xf numFmtId="0" fontId="9" fillId="0" borderId="5" xfId="0" applyFont="1" applyBorder="1" applyAlignment="1"/>
    <xf numFmtId="0" fontId="9" fillId="0" borderId="10" xfId="0" applyFont="1" applyBorder="1" applyAlignment="1"/>
    <xf numFmtId="0" fontId="9" fillId="0" borderId="11" xfId="0" applyFont="1" applyBorder="1" applyAlignment="1"/>
    <xf numFmtId="0" fontId="9" fillId="0" borderId="12" xfId="0" applyFont="1" applyBorder="1" applyAlignment="1"/>
    <xf numFmtId="0" fontId="9" fillId="0" borderId="13" xfId="0" applyFont="1" applyBorder="1" applyAlignment="1"/>
    <xf numFmtId="0" fontId="9" fillId="0" borderId="14" xfId="0" applyFont="1" applyBorder="1" applyAlignment="1"/>
    <xf numFmtId="0" fontId="9" fillId="0" borderId="15" xfId="0" applyFont="1" applyBorder="1" applyAlignment="1"/>
    <xf numFmtId="0" fontId="9" fillId="0" borderId="22" xfId="0" applyFont="1" applyBorder="1" applyAlignment="1"/>
    <xf numFmtId="0" fontId="9" fillId="0" borderId="24" xfId="0" applyFont="1" applyBorder="1" applyAlignment="1"/>
    <xf numFmtId="0" fontId="9" fillId="0" borderId="23" xfId="0" applyFont="1" applyBorder="1" applyAlignment="1"/>
    <xf numFmtId="0" fontId="9" fillId="0" borderId="17" xfId="0" applyFont="1" applyBorder="1" applyAlignment="1"/>
    <xf numFmtId="0" fontId="9" fillId="0" borderId="18" xfId="0" applyFont="1" applyBorder="1" applyAlignment="1"/>
    <xf numFmtId="0" fontId="9" fillId="0" borderId="19" xfId="0" applyFont="1" applyBorder="1" applyAlignment="1"/>
    <xf numFmtId="0" fontId="9" fillId="0" borderId="20" xfId="0" applyFont="1" applyBorder="1" applyAlignment="1"/>
    <xf numFmtId="0" fontId="9" fillId="0" borderId="21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C7" zoomScale="70" zoomScaleNormal="70" workbookViewId="0">
      <selection activeCell="H11" sqref="H11"/>
    </sheetView>
  </sheetViews>
  <sheetFormatPr defaultColWidth="12.625" defaultRowHeight="15" customHeight="1"/>
  <cols>
    <col min="1" max="1" width="4.625" customWidth="1"/>
    <col min="2" max="2" width="8.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ht="14.45">
      <c r="I1" s="1"/>
      <c r="J1" s="1"/>
      <c r="K1" s="2"/>
      <c r="L1" s="3"/>
    </row>
    <row r="2" spans="1:26" ht="14.45">
      <c r="I2" s="1"/>
      <c r="J2" s="1"/>
      <c r="K2" s="2"/>
      <c r="L2" s="3"/>
    </row>
    <row r="3" spans="1:26" ht="45" customHeight="1">
      <c r="B3" s="38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4.45">
      <c r="H4" s="4"/>
      <c r="I4" s="1"/>
      <c r="J4" s="1"/>
      <c r="K4" s="2"/>
      <c r="L4" s="3"/>
    </row>
    <row r="5" spans="1:26" ht="51.75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>
      <c r="B6" s="7" t="s">
        <v>15</v>
      </c>
      <c r="C6" s="29" t="s">
        <v>16</v>
      </c>
      <c r="D6" s="2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8">
        <v>20</v>
      </c>
      <c r="J6" s="27">
        <v>45264</v>
      </c>
      <c r="K6" s="8" t="s">
        <v>22</v>
      </c>
      <c r="L6" s="8" t="s">
        <v>23</v>
      </c>
      <c r="M6" s="8" t="s">
        <v>24</v>
      </c>
      <c r="N6" s="8"/>
      <c r="O6" s="8" t="s">
        <v>25</v>
      </c>
    </row>
    <row r="7" spans="1:26" ht="72" customHeight="1">
      <c r="B7" s="7" t="s">
        <v>26</v>
      </c>
      <c r="C7" s="8" t="s">
        <v>27</v>
      </c>
      <c r="D7" s="8" t="s">
        <v>28</v>
      </c>
      <c r="E7" s="8" t="s">
        <v>29</v>
      </c>
      <c r="F7" s="8" t="s">
        <v>19</v>
      </c>
      <c r="G7" s="8" t="s">
        <v>30</v>
      </c>
      <c r="H7" s="8" t="s">
        <v>31</v>
      </c>
      <c r="I7" s="8">
        <v>20</v>
      </c>
      <c r="J7" s="27">
        <v>45264</v>
      </c>
      <c r="K7" s="8" t="s">
        <v>22</v>
      </c>
      <c r="L7" s="8" t="s">
        <v>23</v>
      </c>
      <c r="M7" s="8" t="s">
        <v>32</v>
      </c>
      <c r="N7" s="8" t="s">
        <v>33</v>
      </c>
      <c r="O7" s="8" t="s">
        <v>34</v>
      </c>
    </row>
    <row r="8" spans="1:26" ht="66" customHeight="1">
      <c r="A8" s="11"/>
      <c r="B8" s="7" t="s">
        <v>35</v>
      </c>
      <c r="C8" s="37" t="s">
        <v>36</v>
      </c>
      <c r="D8" s="8" t="s">
        <v>37</v>
      </c>
      <c r="E8" s="8" t="s">
        <v>38</v>
      </c>
      <c r="F8" s="8" t="s">
        <v>19</v>
      </c>
      <c r="G8" s="8" t="s">
        <v>39</v>
      </c>
      <c r="H8" s="8" t="s">
        <v>40</v>
      </c>
      <c r="I8" s="8">
        <v>20</v>
      </c>
      <c r="J8" s="27">
        <v>45265</v>
      </c>
      <c r="K8" s="8" t="s">
        <v>41</v>
      </c>
      <c r="L8" s="8" t="s">
        <v>23</v>
      </c>
      <c r="M8" s="8" t="s">
        <v>42</v>
      </c>
      <c r="N8" s="8"/>
      <c r="O8" s="8" t="s">
        <v>43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66" customHeight="1">
      <c r="B9" s="7" t="s">
        <v>44</v>
      </c>
      <c r="C9" s="8" t="s">
        <v>45</v>
      </c>
      <c r="D9" s="8" t="s">
        <v>46</v>
      </c>
      <c r="E9" s="8" t="s">
        <v>47</v>
      </c>
      <c r="F9" s="8" t="s">
        <v>19</v>
      </c>
      <c r="G9" s="8" t="s">
        <v>48</v>
      </c>
      <c r="H9" s="8" t="s">
        <v>31</v>
      </c>
      <c r="I9" s="8">
        <v>15</v>
      </c>
      <c r="J9" s="27">
        <v>45267</v>
      </c>
      <c r="K9" s="8" t="s">
        <v>41</v>
      </c>
      <c r="L9" s="8" t="s">
        <v>23</v>
      </c>
      <c r="M9" s="8" t="s">
        <v>49</v>
      </c>
      <c r="N9" s="8"/>
      <c r="O9" s="8" t="s">
        <v>50</v>
      </c>
    </row>
    <row r="10" spans="1:26" ht="72.75" customHeight="1">
      <c r="B10" s="7" t="s">
        <v>51</v>
      </c>
      <c r="C10" s="8" t="s">
        <v>52</v>
      </c>
      <c r="D10" s="8" t="s">
        <v>53</v>
      </c>
      <c r="E10" s="8" t="s">
        <v>54</v>
      </c>
      <c r="F10" s="8" t="s">
        <v>19</v>
      </c>
      <c r="G10" s="8" t="s">
        <v>55</v>
      </c>
      <c r="H10" s="8" t="s">
        <v>40</v>
      </c>
      <c r="I10" s="8">
        <v>10</v>
      </c>
      <c r="J10" s="27">
        <v>45268</v>
      </c>
      <c r="K10" s="8" t="s">
        <v>41</v>
      </c>
      <c r="L10" s="8" t="s">
        <v>23</v>
      </c>
      <c r="M10" s="8" t="s">
        <v>56</v>
      </c>
      <c r="N10" s="8"/>
      <c r="O10" s="8" t="s">
        <v>57</v>
      </c>
    </row>
    <row r="11" spans="1:26" ht="39.75" customHeight="1">
      <c r="B11" s="7" t="s">
        <v>58</v>
      </c>
      <c r="C11" s="8"/>
      <c r="D11" s="8"/>
      <c r="E11" s="8"/>
      <c r="F11" s="8"/>
      <c r="G11" s="8"/>
      <c r="H11" s="8"/>
      <c r="I11" s="9"/>
      <c r="J11" s="10"/>
      <c r="K11" s="9"/>
      <c r="L11" s="9"/>
      <c r="M11" s="10"/>
      <c r="N11" s="10"/>
      <c r="O11" s="8"/>
    </row>
    <row r="12" spans="1:26" ht="39.75" customHeight="1">
      <c r="B12" s="7" t="s">
        <v>59</v>
      </c>
      <c r="C12" s="8"/>
      <c r="D12" s="8"/>
      <c r="E12" s="8"/>
      <c r="F12" s="8"/>
      <c r="G12" s="8"/>
      <c r="H12" s="8"/>
      <c r="I12" s="9"/>
      <c r="J12" s="10"/>
      <c r="K12" s="9"/>
      <c r="L12" s="9"/>
      <c r="M12" s="10"/>
      <c r="N12" s="10"/>
      <c r="O12" s="10"/>
    </row>
    <row r="13" spans="1:26" ht="39.75" customHeight="1">
      <c r="B13" s="7" t="s">
        <v>60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1:26" ht="39.75" customHeight="1">
      <c r="B14" s="7" t="s">
        <v>61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1:26" ht="39.75" customHeight="1">
      <c r="B15" s="7" t="s">
        <v>62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1:26" ht="39.75" customHeight="1">
      <c r="B16" s="7" t="s">
        <v>63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>
      <c r="B17" s="7" t="s">
        <v>64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>
      <c r="B18" s="7" t="s">
        <v>65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>
      <c r="B19" s="7" t="s">
        <v>66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>
      <c r="B20" s="7" t="s">
        <v>67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>
      <c r="I21" s="3"/>
      <c r="J21" s="3"/>
      <c r="K21" s="12"/>
      <c r="L21" s="3"/>
    </row>
    <row r="22" spans="2:15" ht="19.5" customHeight="1">
      <c r="I22" s="1"/>
      <c r="J22" s="1"/>
      <c r="K22" s="2"/>
      <c r="L22" s="3"/>
    </row>
    <row r="23" spans="2:15" ht="19.5" customHeight="1">
      <c r="I23" s="1"/>
      <c r="J23" s="1"/>
      <c r="K23" s="2"/>
      <c r="L23" s="3"/>
    </row>
    <row r="24" spans="2:15" ht="19.5" customHeight="1">
      <c r="I24" s="1"/>
      <c r="J24" s="1"/>
      <c r="K24" s="2"/>
      <c r="L24" s="3"/>
    </row>
    <row r="25" spans="2:15" ht="19.5" customHeight="1">
      <c r="I25" s="1"/>
      <c r="J25" s="1"/>
      <c r="K25" s="13"/>
      <c r="L25" s="3"/>
    </row>
    <row r="26" spans="2:15" ht="19.5" customHeight="1">
      <c r="I26" s="1"/>
      <c r="J26" s="1"/>
      <c r="K26" s="13"/>
      <c r="L26" s="3"/>
    </row>
    <row r="27" spans="2:15" ht="19.5" customHeight="1">
      <c r="I27" s="1"/>
      <c r="J27" s="1"/>
      <c r="K27" s="2"/>
      <c r="L27" s="3"/>
    </row>
    <row r="28" spans="2:15" ht="19.5" customHeight="1">
      <c r="I28" s="1"/>
      <c r="J28" s="1"/>
      <c r="K28" s="2"/>
      <c r="L28" s="3"/>
    </row>
    <row r="29" spans="2:15" ht="19.5" customHeight="1">
      <c r="I29" s="1"/>
      <c r="J29" s="1"/>
      <c r="K29" s="2"/>
      <c r="L29" s="3"/>
    </row>
    <row r="30" spans="2:15" ht="19.5" customHeight="1">
      <c r="I30" s="1"/>
      <c r="J30" s="1"/>
      <c r="K30" s="2" t="s">
        <v>68</v>
      </c>
      <c r="L30" s="1" t="s">
        <v>69</v>
      </c>
      <c r="M30" s="4"/>
    </row>
    <row r="31" spans="2:15" ht="19.5" customHeight="1">
      <c r="I31" s="1"/>
      <c r="J31" s="1"/>
      <c r="K31" s="2" t="s">
        <v>70</v>
      </c>
      <c r="L31" s="1" t="s">
        <v>71</v>
      </c>
      <c r="M31" s="4"/>
    </row>
    <row r="32" spans="2:15" ht="19.5" customHeight="1">
      <c r="I32" s="1"/>
      <c r="J32" s="1"/>
      <c r="K32" s="2" t="s">
        <v>72</v>
      </c>
      <c r="L32" s="1" t="s">
        <v>73</v>
      </c>
      <c r="M32" s="4"/>
    </row>
    <row r="33" spans="9:13" ht="19.5" customHeight="1">
      <c r="I33" s="1"/>
      <c r="J33" s="1"/>
      <c r="K33" s="2"/>
      <c r="L33" s="1" t="s">
        <v>74</v>
      </c>
      <c r="M33" s="4"/>
    </row>
    <row r="34" spans="9:13" ht="19.5" customHeight="1">
      <c r="I34" s="1"/>
      <c r="J34" s="1"/>
      <c r="K34" s="2"/>
      <c r="L34" s="3"/>
    </row>
    <row r="35" spans="9:13" ht="19.5" customHeight="1">
      <c r="I35" s="1"/>
      <c r="J35" s="1"/>
      <c r="K35" s="2"/>
      <c r="L35" s="3"/>
    </row>
    <row r="36" spans="9:13" ht="15.75" customHeight="1">
      <c r="I36" s="1"/>
      <c r="J36" s="1"/>
      <c r="K36" s="2"/>
      <c r="L36" s="3"/>
    </row>
    <row r="37" spans="9:13" ht="15.75" customHeight="1">
      <c r="I37" s="1"/>
      <c r="J37" s="1"/>
      <c r="K37" s="2"/>
      <c r="L37" s="3"/>
    </row>
    <row r="38" spans="9:13" ht="15.75" customHeight="1">
      <c r="I38" s="1"/>
      <c r="J38" s="1"/>
      <c r="K38" s="2"/>
      <c r="L38" s="3"/>
    </row>
    <row r="39" spans="9:13" ht="15.75" customHeight="1">
      <c r="I39" s="1"/>
      <c r="J39" s="1"/>
      <c r="K39" s="2"/>
      <c r="L39" s="3"/>
    </row>
    <row r="40" spans="9:13" ht="15.75" customHeight="1">
      <c r="I40" s="1"/>
      <c r="J40" s="1"/>
      <c r="K40" s="2"/>
      <c r="L40" s="3"/>
    </row>
    <row r="41" spans="9:13" ht="15.75" customHeight="1">
      <c r="I41" s="1"/>
      <c r="J41" s="1"/>
      <c r="K41" s="2"/>
      <c r="L41" s="3"/>
    </row>
    <row r="42" spans="9:13" ht="15.75" customHeight="1">
      <c r="I42" s="1"/>
      <c r="J42" s="1"/>
      <c r="K42" s="2"/>
      <c r="L42" s="3"/>
    </row>
    <row r="43" spans="9:13" ht="15.75" customHeight="1">
      <c r="I43" s="1"/>
      <c r="J43" s="1"/>
      <c r="K43" s="2"/>
      <c r="L43" s="3"/>
    </row>
    <row r="44" spans="9:13" ht="15.75" customHeight="1">
      <c r="I44" s="1"/>
      <c r="J44" s="1"/>
      <c r="K44" s="2"/>
      <c r="L44" s="3"/>
    </row>
    <row r="45" spans="9:13" ht="15.75" customHeight="1">
      <c r="I45" s="1"/>
      <c r="J45" s="1"/>
      <c r="K45" s="2"/>
      <c r="L45" s="3"/>
    </row>
    <row r="46" spans="9:13" ht="15.75" customHeight="1">
      <c r="I46" s="1"/>
      <c r="J46" s="1"/>
      <c r="K46" s="2"/>
      <c r="L46" s="3"/>
    </row>
    <row r="47" spans="9:13" ht="15.75" customHeight="1">
      <c r="I47" s="1"/>
      <c r="J47" s="1"/>
      <c r="K47" s="2"/>
      <c r="L47" s="3"/>
    </row>
    <row r="48" spans="9:13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3"/>
      <c r="J1000" s="3"/>
      <c r="K1000" s="12"/>
      <c r="L1000" s="3"/>
    </row>
    <row r="1001" spans="9:12" ht="15.75" customHeight="1">
      <c r="I1001" s="3"/>
      <c r="J1001" s="3"/>
      <c r="K1001" s="12"/>
      <c r="L1001" s="3"/>
    </row>
  </sheetData>
  <mergeCells count="1">
    <mergeCell ref="B3:O3"/>
  </mergeCells>
  <dataValidations count="2">
    <dataValidation type="list" allowBlank="1" showErrorMessage="1" sqref="L11:L20" xr:uid="{00000000-0002-0000-0000-000000000000}">
      <formula1>$L$30:$L$33</formula1>
    </dataValidation>
    <dataValidation type="list" allowBlank="1" showErrorMessage="1" sqref="K11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60" zoomScaleNormal="40" workbookViewId="0">
      <selection activeCell="S23" sqref="S23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t="14.45" hidden="1">
      <c r="C4" s="14"/>
      <c r="D4" s="14"/>
      <c r="E4" s="14"/>
      <c r="F4" s="4"/>
    </row>
    <row r="5" spans="2:16" ht="14.45" hidden="1">
      <c r="C5" s="14"/>
      <c r="D5" s="14"/>
      <c r="E5" s="14"/>
      <c r="F5" s="4"/>
    </row>
    <row r="6" spans="2:16" ht="39.75" customHeight="1">
      <c r="B6" s="46" t="s">
        <v>75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</row>
    <row r="7" spans="2:16" ht="9.75" customHeight="1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2:16" ht="9.75" customHeight="1">
      <c r="B8" s="30"/>
      <c r="C8" s="31"/>
      <c r="D8" s="31"/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4"/>
    </row>
    <row r="9" spans="2:16" ht="30" customHeight="1">
      <c r="B9" s="35"/>
      <c r="C9" s="16" t="s">
        <v>1</v>
      </c>
      <c r="D9" s="17"/>
      <c r="E9" s="42" t="s">
        <v>76</v>
      </c>
      <c r="F9" s="50"/>
      <c r="G9" s="17"/>
      <c r="H9" s="42" t="s">
        <v>11</v>
      </c>
      <c r="I9" s="50"/>
      <c r="J9" s="18"/>
      <c r="K9" s="18"/>
      <c r="L9" s="18"/>
      <c r="M9" s="18"/>
      <c r="N9" s="18"/>
      <c r="O9" s="18"/>
      <c r="P9" s="36"/>
    </row>
    <row r="10" spans="2:16" ht="30" customHeight="1">
      <c r="B10" s="35"/>
      <c r="C10" s="19" t="s">
        <v>51</v>
      </c>
      <c r="D10" s="20"/>
      <c r="E10" s="43" t="str">
        <f>VLOOKUP(C10,'Formato descripción HU'!B6:O20,5,0)</f>
        <v>Nelson Casignia</v>
      </c>
      <c r="F10" s="50"/>
      <c r="G10" s="21"/>
      <c r="H10" s="43" t="str">
        <f>VLOOKUP(C10,'Formato descripción HU'!B6:O20,11,0)</f>
        <v>iniciando</v>
      </c>
      <c r="I10" s="50"/>
      <c r="J10" s="21"/>
      <c r="K10" s="18"/>
      <c r="L10" s="18"/>
      <c r="M10" s="18"/>
      <c r="N10" s="18"/>
      <c r="O10" s="18"/>
      <c r="P10" s="36"/>
    </row>
    <row r="11" spans="2:16" ht="9.75" customHeight="1">
      <c r="B11" s="35"/>
      <c r="C11" s="22"/>
      <c r="D11" s="20"/>
      <c r="E11" s="23"/>
      <c r="F11" s="23"/>
      <c r="G11" s="21"/>
      <c r="H11" s="23"/>
      <c r="I11" s="23"/>
      <c r="J11" s="21"/>
      <c r="K11" s="23"/>
      <c r="L11" s="23"/>
      <c r="M11" s="18"/>
      <c r="N11" s="23"/>
      <c r="O11" s="23"/>
      <c r="P11" s="36"/>
    </row>
    <row r="12" spans="2:16" ht="30" customHeight="1">
      <c r="B12" s="35"/>
      <c r="C12" s="16" t="s">
        <v>77</v>
      </c>
      <c r="D12" s="20"/>
      <c r="E12" s="42" t="s">
        <v>10</v>
      </c>
      <c r="F12" s="50"/>
      <c r="G12" s="21"/>
      <c r="H12" s="42" t="s">
        <v>78</v>
      </c>
      <c r="I12" s="50"/>
      <c r="J12" s="21"/>
      <c r="K12" s="23"/>
      <c r="L12" s="23"/>
      <c r="M12" s="18"/>
      <c r="N12" s="23"/>
      <c r="O12" s="23"/>
      <c r="P12" s="36"/>
    </row>
    <row r="13" spans="2:16" ht="30" customHeight="1">
      <c r="B13" s="35"/>
      <c r="C13" s="19">
        <f>VLOOKUP('Historia de Usuario'!C10,'Formato descripción HU'!B6:O20,8,0)</f>
        <v>10</v>
      </c>
      <c r="D13" s="20"/>
      <c r="E13" s="43" t="str">
        <f>VLOOKUP(C10,'Formato descripción HU'!B6:O20,10,0)</f>
        <v>media</v>
      </c>
      <c r="F13" s="50"/>
      <c r="G13" s="21"/>
      <c r="H13" s="43" t="str">
        <f>VLOOKUP(C10,'Formato descripción HU'!B6:O20,7,0)</f>
        <v>Fernando Sandoval</v>
      </c>
      <c r="I13" s="50"/>
      <c r="J13" s="21"/>
      <c r="K13" s="23"/>
      <c r="L13" s="23"/>
      <c r="M13" s="18"/>
      <c r="N13" s="23"/>
      <c r="O13" s="23"/>
      <c r="P13" s="36"/>
    </row>
    <row r="14" spans="2:16" ht="9.75" customHeight="1">
      <c r="B14" s="35"/>
      <c r="C14" s="18"/>
      <c r="D14" s="20"/>
      <c r="E14" s="18"/>
      <c r="F14" s="18"/>
      <c r="G14" s="21"/>
      <c r="H14" s="21"/>
      <c r="I14" s="18"/>
      <c r="J14" s="18"/>
      <c r="K14" s="18"/>
      <c r="L14" s="18"/>
      <c r="M14" s="18"/>
      <c r="N14" s="18"/>
      <c r="O14" s="18"/>
      <c r="P14" s="36"/>
    </row>
    <row r="15" spans="2:16" ht="19.5" customHeight="1">
      <c r="B15" s="35"/>
      <c r="C15" s="39" t="s">
        <v>79</v>
      </c>
      <c r="D15" s="47" t="str">
        <f>VLOOKUP(C10,'Formato descripción HU'!B6:O20,3,0)</f>
        <v>Generar informes detallados de los productos vendidos para obtener una visión completa de las transacciones comerciales</v>
      </c>
      <c r="E15" s="51"/>
      <c r="F15" s="18"/>
      <c r="G15" s="39" t="s">
        <v>80</v>
      </c>
      <c r="H15" s="47" t="str">
        <f>VLOOKUP(C10,'Formato descripción HU'!B6:O20,4,0)</f>
        <v>Integrar funcionalidades en el sistema de que permitan la generación de informes específicos sobre los productos</v>
      </c>
      <c r="I15" s="52"/>
      <c r="J15" s="51"/>
      <c r="K15" s="18"/>
      <c r="L15" s="39" t="s">
        <v>81</v>
      </c>
      <c r="M15" s="40" t="str">
        <f>VLOOKUP(C10,'Formato descripción HU'!B6:O20,6,0)</f>
        <v>Implementar un proceso automatizado para generar informes de productos basados en los datos registrados.</v>
      </c>
      <c r="N15" s="52"/>
      <c r="O15" s="51"/>
      <c r="P15" s="36"/>
    </row>
    <row r="16" spans="2:16" ht="19.5" customHeight="1">
      <c r="B16" s="35"/>
      <c r="C16" s="53"/>
      <c r="D16" s="54"/>
      <c r="E16" s="55"/>
      <c r="F16" s="18"/>
      <c r="G16" s="53"/>
      <c r="H16" s="54"/>
      <c r="I16" s="48"/>
      <c r="J16" s="55"/>
      <c r="K16" s="18"/>
      <c r="L16" s="53"/>
      <c r="M16" s="54"/>
      <c r="N16" s="48"/>
      <c r="O16" s="55"/>
      <c r="P16" s="36"/>
    </row>
    <row r="17" spans="2:16" ht="19.5" customHeight="1">
      <c r="B17" s="35"/>
      <c r="C17" s="56"/>
      <c r="D17" s="57"/>
      <c r="E17" s="58"/>
      <c r="F17" s="18"/>
      <c r="G17" s="56"/>
      <c r="H17" s="57"/>
      <c r="I17" s="59"/>
      <c r="J17" s="58"/>
      <c r="K17" s="18"/>
      <c r="L17" s="56"/>
      <c r="M17" s="57"/>
      <c r="N17" s="59"/>
      <c r="O17" s="58"/>
      <c r="P17" s="36"/>
    </row>
    <row r="18" spans="2:16" ht="9.75" customHeight="1">
      <c r="B18" s="35"/>
      <c r="C18" s="18"/>
      <c r="D18" s="18"/>
      <c r="E18" s="18"/>
      <c r="F18" s="18"/>
      <c r="G18" s="21"/>
      <c r="H18" s="21"/>
      <c r="I18" s="21"/>
      <c r="J18" s="18"/>
      <c r="K18" s="18"/>
      <c r="L18" s="18"/>
      <c r="M18" s="18"/>
      <c r="N18" s="18"/>
      <c r="O18" s="18"/>
      <c r="P18" s="36"/>
    </row>
    <row r="19" spans="2:16" ht="19.5" customHeight="1">
      <c r="B19" s="35"/>
      <c r="C19" s="44" t="s">
        <v>82</v>
      </c>
      <c r="D19" s="51"/>
      <c r="E19" s="41" t="str">
        <f>VLOOKUP(C10,'Formato descripción HU'!B6:O20,14,0)</f>
        <v>Generación de informes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36"/>
    </row>
    <row r="20" spans="2:16" ht="19.5" customHeight="1">
      <c r="B20" s="35"/>
      <c r="C20" s="57"/>
      <c r="D20" s="58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36"/>
    </row>
    <row r="21" spans="2:16" ht="9.75" customHeight="1">
      <c r="B21" s="35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6"/>
    </row>
    <row r="22" spans="2:16" ht="19.5" customHeight="1">
      <c r="B22" s="35"/>
      <c r="C22" s="45" t="s">
        <v>83</v>
      </c>
      <c r="D22" s="51"/>
      <c r="E22" s="40" t="str">
        <f>VLOOKUP(C10,'Formato descripción HU'!B6:O20,12,0)</f>
        <v>Diseñar casos de prueba para medir el tiempo de generacion de los informes</v>
      </c>
      <c r="F22" s="52"/>
      <c r="G22" s="52"/>
      <c r="H22" s="51"/>
      <c r="I22" s="18"/>
      <c r="J22" s="45" t="s">
        <v>13</v>
      </c>
      <c r="K22" s="51"/>
      <c r="L22" s="40">
        <f>VLOOKUP(C10,'Formato descripción HU'!B6:O20,13,0)</f>
        <v>0</v>
      </c>
      <c r="M22" s="52"/>
      <c r="N22" s="52"/>
      <c r="O22" s="51"/>
      <c r="P22" s="36"/>
    </row>
    <row r="23" spans="2:16" ht="19.5" customHeight="1">
      <c r="B23" s="35"/>
      <c r="C23" s="54"/>
      <c r="D23" s="55"/>
      <c r="E23" s="54"/>
      <c r="F23" s="48"/>
      <c r="G23" s="48"/>
      <c r="H23" s="55"/>
      <c r="I23" s="18"/>
      <c r="J23" s="54"/>
      <c r="K23" s="55"/>
      <c r="L23" s="54"/>
      <c r="M23" s="48"/>
      <c r="N23" s="48"/>
      <c r="O23" s="55"/>
      <c r="P23" s="36"/>
    </row>
    <row r="24" spans="2:16" ht="19.5" customHeight="1">
      <c r="B24" s="35"/>
      <c r="C24" s="57"/>
      <c r="D24" s="58"/>
      <c r="E24" s="57"/>
      <c r="F24" s="59"/>
      <c r="G24" s="59"/>
      <c r="H24" s="58"/>
      <c r="I24" s="18"/>
      <c r="J24" s="57"/>
      <c r="K24" s="58"/>
      <c r="L24" s="57"/>
      <c r="M24" s="59"/>
      <c r="N24" s="59"/>
      <c r="O24" s="58"/>
      <c r="P24" s="36"/>
    </row>
    <row r="25" spans="2:16" ht="9.75" customHeight="1"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2023-12-05T16:12:39Z</dcterms:modified>
  <cp:category/>
  <cp:contentStatus/>
</cp:coreProperties>
</file>