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XQH+JA+7mkS/bbDfquHUDakRjvmF/sQt5+Us1RMeFE="/>
    </ext>
  </extLst>
</workbook>
</file>

<file path=xl/sharedStrings.xml><?xml version="1.0" encoding="utf-8"?>
<sst xmlns="http://schemas.openxmlformats.org/spreadsheetml/2006/main" count="245" uniqueCount="167">
  <si>
    <t>ID</t>
  </si>
  <si>
    <t>First Name</t>
  </si>
  <si>
    <t>Middle Name</t>
  </si>
  <si>
    <t>Last Name</t>
  </si>
  <si>
    <t>Email</t>
  </si>
  <si>
    <t>Program</t>
  </si>
  <si>
    <t>Year</t>
  </si>
  <si>
    <t>Contact</t>
  </si>
  <si>
    <t>Date of Birth</t>
  </si>
  <si>
    <t>Sex</t>
  </si>
  <si>
    <t>John David</t>
  </si>
  <si>
    <t>Alfanta</t>
  </si>
  <si>
    <t>Oquindo</t>
  </si>
  <si>
    <t>j.oquindo.543552@umindanao.edu.ph</t>
  </si>
  <si>
    <t>BSIT</t>
  </si>
  <si>
    <t>Male</t>
  </si>
  <si>
    <t>Donyl Cyprus</t>
  </si>
  <si>
    <t>Rin</t>
  </si>
  <si>
    <t>Basio</t>
  </si>
  <si>
    <t>d.basio.543737@umindanao.edu.ph</t>
  </si>
  <si>
    <t>Donna Mae</t>
  </si>
  <si>
    <t>Fayloga</t>
  </si>
  <si>
    <t>d.fayloga.441455@umindanao.edu.ph</t>
  </si>
  <si>
    <t>Female</t>
  </si>
  <si>
    <t>Einstein</t>
  </si>
  <si>
    <t>Obaob</t>
  </si>
  <si>
    <t>e.obaob.544593@umindanao.edu.ph</t>
  </si>
  <si>
    <t>Charles June</t>
  </si>
  <si>
    <t>A</t>
  </si>
  <si>
    <t>Joaquin</t>
  </si>
  <si>
    <t>c.joaquin.545648@umindanao.edu.ph</t>
  </si>
  <si>
    <t>Kaye</t>
  </si>
  <si>
    <t>Camillo</t>
  </si>
  <si>
    <t>Mayugba</t>
  </si>
  <si>
    <t>k.mayugba.543832@umindanao.edu.ph</t>
  </si>
  <si>
    <t xml:space="preserve">BSIT </t>
  </si>
  <si>
    <t>Dave</t>
  </si>
  <si>
    <t>Arian</t>
  </si>
  <si>
    <t>Jones</t>
  </si>
  <si>
    <t>d.jones.534123@umindanao.edu.ph</t>
  </si>
  <si>
    <t>BSCS</t>
  </si>
  <si>
    <t>Shane Claire</t>
  </si>
  <si>
    <t>Galdiano</t>
  </si>
  <si>
    <t>Beriong</t>
  </si>
  <si>
    <t>s.beriong.544146@umindanao.edu.ph</t>
  </si>
  <si>
    <t>Lebron James</t>
  </si>
  <si>
    <t>Pathay</t>
  </si>
  <si>
    <t>l.pathay.543429@umindanao.edu.ph</t>
  </si>
  <si>
    <t>Eulesis John</t>
  </si>
  <si>
    <t>Valles</t>
  </si>
  <si>
    <t>Culaba</t>
  </si>
  <si>
    <t>e.culaba.529899@umindanao.edu.ph</t>
  </si>
  <si>
    <t>Dean</t>
  </si>
  <si>
    <t>Zacharias</t>
  </si>
  <si>
    <t>Richardson</t>
  </si>
  <si>
    <t>d.richardson.541245@umindanao.edu.php</t>
  </si>
  <si>
    <t>Manu</t>
  </si>
  <si>
    <t>Ginobli</t>
  </si>
  <si>
    <t>m.ginobli.531241@umindanao.edu.ph</t>
  </si>
  <si>
    <t>BSIS</t>
  </si>
  <si>
    <t>Hinoa</t>
  </si>
  <si>
    <t>Kagayashi</t>
  </si>
  <si>
    <t>h.kagayashi.531123@umindanao.edu.ph</t>
  </si>
  <si>
    <t>Minoto</t>
  </si>
  <si>
    <t>m.kagayashi.543145@umindanao.edu.ph</t>
  </si>
  <si>
    <t>Luchika</t>
  </si>
  <si>
    <t>Eveningstar</t>
  </si>
  <si>
    <t>l.eveningstar.531245@umindanao.edu.ph</t>
  </si>
  <si>
    <t>Minayle</t>
  </si>
  <si>
    <t>Bennet</t>
  </si>
  <si>
    <t>m.bennet.531244@umindanao.edu.ph</t>
  </si>
  <si>
    <t>Fugen</t>
  </si>
  <si>
    <t>Satoru</t>
  </si>
  <si>
    <t>f.satoru.512344@umindanao.edu.ph</t>
  </si>
  <si>
    <t>Oboro</t>
  </si>
  <si>
    <t>Miyazaki</t>
  </si>
  <si>
    <t>o.miyazaki.554432@umindanao.edu.ph</t>
  </si>
  <si>
    <t>Galleus</t>
  </si>
  <si>
    <t>Tardius</t>
  </si>
  <si>
    <t>g.tardius.561980@umindanao.edu.ph</t>
  </si>
  <si>
    <t>Bahari</t>
  </si>
  <si>
    <t>Jackson</t>
  </si>
  <si>
    <t>b.jackson.551239@umindanao.edu.ph</t>
  </si>
  <si>
    <t>Aaron</t>
  </si>
  <si>
    <t>Dominic</t>
  </si>
  <si>
    <t>Villanueva</t>
  </si>
  <si>
    <t>a.villanueva.556100@umindanao.edu.ph</t>
  </si>
  <si>
    <t>Beatrice</t>
  </si>
  <si>
    <t>Santos</t>
  </si>
  <si>
    <t>b.santos.556101@umindanao.edu.ph</t>
  </si>
  <si>
    <t>Christian</t>
  </si>
  <si>
    <t>Manuel</t>
  </si>
  <si>
    <t>Rivera</t>
  </si>
  <si>
    <t>c.rivera.556102@umindanao.edu.ph</t>
  </si>
  <si>
    <t>Denise</t>
  </si>
  <si>
    <t>Rojas</t>
  </si>
  <si>
    <t>d.rojas.556103@umindanao.edu.ph</t>
  </si>
  <si>
    <t>BMA</t>
  </si>
  <si>
    <t>Elijah</t>
  </si>
  <si>
    <t>Patricio</t>
  </si>
  <si>
    <t>Cruz</t>
  </si>
  <si>
    <t>e.cruz.556104@umindanao.edu.ph</t>
  </si>
  <si>
    <t>Faith</t>
  </si>
  <si>
    <t>Lim</t>
  </si>
  <si>
    <t>f.lim.556105@umindanao.edu.ph</t>
  </si>
  <si>
    <t>Gabriel</t>
  </si>
  <si>
    <t>Tomas</t>
  </si>
  <si>
    <t>Morales</t>
  </si>
  <si>
    <t>g.morales.556106@umindanao.edu.ph</t>
  </si>
  <si>
    <t>Hannah</t>
  </si>
  <si>
    <t>Reyes</t>
  </si>
  <si>
    <t>h.reyes.556107@umindanao.edu.ph</t>
  </si>
  <si>
    <t>Ian</t>
  </si>
  <si>
    <t>Delos Reyes</t>
  </si>
  <si>
    <t>i.delosreyes.556108@umindanao.edu.ph</t>
  </si>
  <si>
    <t>Joy</t>
  </si>
  <si>
    <t>Uy</t>
  </si>
  <si>
    <t>Fernandez</t>
  </si>
  <si>
    <t>j.fernandez.556109@umindanao.edu.ph</t>
  </si>
  <si>
    <t>Andrea Marie</t>
  </si>
  <si>
    <t>Samuel</t>
  </si>
  <si>
    <t>Vaughn</t>
  </si>
  <si>
    <t>a.vaughn.523746@umindanao.edu.ph</t>
  </si>
  <si>
    <t>Joshua</t>
  </si>
  <si>
    <t>Lucas</t>
  </si>
  <si>
    <t>Domingo</t>
  </si>
  <si>
    <t>j.domingo.545391@umindanao.edu.ph</t>
  </si>
  <si>
    <t>Marian</t>
  </si>
  <si>
    <t>Renato</t>
  </si>
  <si>
    <t>m.cruza.534812@umindanao.edu.ph</t>
  </si>
  <si>
    <t>Lianne</t>
  </si>
  <si>
    <t>Anjali</t>
  </si>
  <si>
    <t>Ricardo</t>
  </si>
  <si>
    <t>l.ricardo.554099@umindanao.edu.ph</t>
  </si>
  <si>
    <t>Siti</t>
  </si>
  <si>
    <t>Ayesha</t>
  </si>
  <si>
    <t>Ibrahim</t>
  </si>
  <si>
    <t>s.ibrahim.521763@umindanao.edu.ph</t>
  </si>
  <si>
    <t>Mateo Zander</t>
  </si>
  <si>
    <t>Daiki</t>
  </si>
  <si>
    <t>Kimura</t>
  </si>
  <si>
    <t>m.kimura.525390@umindanao.edu.ph</t>
  </si>
  <si>
    <t>Priya</t>
  </si>
  <si>
    <t>Mei</t>
  </si>
  <si>
    <t>Zhang</t>
  </si>
  <si>
    <t>p.zhang.534218@umindanao.edu.ph</t>
  </si>
  <si>
    <t>Raj Luis</t>
  </si>
  <si>
    <t>Saanvi</t>
  </si>
  <si>
    <t>Neha</t>
  </si>
  <si>
    <t>r.neha.522647@umindanao.edu.ph</t>
  </si>
  <si>
    <t>BSCSE</t>
  </si>
  <si>
    <t>Karan</t>
  </si>
  <si>
    <t>Ritesh</t>
  </si>
  <si>
    <t>Garcia</t>
  </si>
  <si>
    <t>k.garcia.541837@umindanao.edu.ph</t>
  </si>
  <si>
    <t>Vivek Kaito</t>
  </si>
  <si>
    <t>Miguel</t>
  </si>
  <si>
    <t>Enrique</t>
  </si>
  <si>
    <t>v.enrique.525390@umindanao.edu.ph</t>
  </si>
  <si>
    <t xml:space="preserve">John Benedic </t>
  </si>
  <si>
    <t>Fuentes</t>
  </si>
  <si>
    <t>Dutaro</t>
  </si>
  <si>
    <t>j.dutaro.545524@umindanao.edu.ph</t>
  </si>
  <si>
    <t>Russel</t>
  </si>
  <si>
    <t>Momblanco</t>
  </si>
  <si>
    <t>Labiaga</t>
  </si>
  <si>
    <t>r.labiaga.543519@umindanao.edu.ph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</si>
</sst>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u/>
      <sz val="11.0"/>
      <color theme="10"/>
      <name val="Aptos Narrow"/>
    </font>
    <font>
      <sz val="11.0"/>
      <color theme="1"/>
      <name val="Arial"/>
    </font>
    <font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6" numFmtId="1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.oquindo.543552@umindanao.edu.ph" TargetMode="External"/><Relationship Id="rId2" Type="http://schemas.openxmlformats.org/officeDocument/2006/relationships/hyperlink" Target="mailto:d.basio.543737@umindanao.edu.ph" TargetMode="External"/><Relationship Id="rId3" Type="http://schemas.openxmlformats.org/officeDocument/2006/relationships/hyperlink" Target="mailto:d.fayloga.441455@umindanao.edu.ph" TargetMode="External"/><Relationship Id="rId4" Type="http://schemas.openxmlformats.org/officeDocument/2006/relationships/hyperlink" Target="mailto:e.obaob.544593@umindanao.edu.ph" TargetMode="External"/><Relationship Id="rId5" Type="http://schemas.openxmlformats.org/officeDocument/2006/relationships/hyperlink" Target="mailto:c.joaquin.545648@umindanao.edu.ph" TargetMode="External"/><Relationship Id="rId6" Type="http://schemas.openxmlformats.org/officeDocument/2006/relationships/hyperlink" Target="mailto:k.mayugba.543832@umindanao.edu.ph" TargetMode="External"/><Relationship Id="rId7" Type="http://schemas.openxmlformats.org/officeDocument/2006/relationships/hyperlink" Target="mailto:d.jones.534123@umindanao.edu.ph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26.38"/>
    <col customWidth="1" min="3" max="3" width="24.0"/>
    <col customWidth="1" min="4" max="4" width="26.38"/>
    <col customWidth="1" min="5" max="5" width="38.5"/>
    <col customWidth="1" min="6" max="7" width="8.88"/>
    <col customWidth="1" min="8" max="8" width="16.25"/>
    <col customWidth="1" min="9" max="9" width="24.63"/>
    <col customWidth="1" min="10" max="10" width="10.38"/>
    <col customWidth="1" min="11" max="11" width="8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543552.0</v>
      </c>
      <c r="B2" s="2" t="s">
        <v>10</v>
      </c>
      <c r="C2" s="2" t="s">
        <v>11</v>
      </c>
      <c r="D2" s="2" t="s">
        <v>12</v>
      </c>
      <c r="E2" s="3" t="s">
        <v>13</v>
      </c>
      <c r="F2" s="2" t="s">
        <v>14</v>
      </c>
      <c r="G2" s="2">
        <v>2.0</v>
      </c>
      <c r="H2" s="2">
        <v>9.602461153E9</v>
      </c>
      <c r="I2" s="4">
        <f>DATE(2004,7,7)</f>
        <v>38175</v>
      </c>
      <c r="J2" s="2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>
        <v>543737.0</v>
      </c>
      <c r="B3" s="2" t="s">
        <v>16</v>
      </c>
      <c r="C3" s="5" t="s">
        <v>17</v>
      </c>
      <c r="D3" s="2" t="s">
        <v>18</v>
      </c>
      <c r="E3" s="3" t="s">
        <v>19</v>
      </c>
      <c r="F3" s="2" t="s">
        <v>14</v>
      </c>
      <c r="G3" s="2">
        <v>2.0</v>
      </c>
      <c r="H3" s="2">
        <v>9.179178091E9</v>
      </c>
      <c r="I3" s="4">
        <f>DATE(2004,10,22)</f>
        <v>38282</v>
      </c>
      <c r="J3" s="2" t="s">
        <v>15</v>
      </c>
      <c r="K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>
        <v>441455.0</v>
      </c>
      <c r="B4" s="2" t="s">
        <v>20</v>
      </c>
      <c r="C4" s="2"/>
      <c r="D4" s="2" t="s">
        <v>21</v>
      </c>
      <c r="E4" s="3" t="s">
        <v>22</v>
      </c>
      <c r="F4" s="2" t="s">
        <v>14</v>
      </c>
      <c r="G4" s="2">
        <v>2.0</v>
      </c>
      <c r="H4" s="2">
        <v>9.571028591E9</v>
      </c>
      <c r="I4" s="4">
        <f>DATE(2004,9,22)</f>
        <v>38252</v>
      </c>
      <c r="J4" s="4" t="s">
        <v>23</v>
      </c>
      <c r="K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>
        <v>544593.0</v>
      </c>
      <c r="B5" s="2" t="s">
        <v>24</v>
      </c>
      <c r="C5" s="2"/>
      <c r="D5" s="2" t="s">
        <v>25</v>
      </c>
      <c r="E5" s="3" t="s">
        <v>26</v>
      </c>
      <c r="F5" s="2" t="s">
        <v>14</v>
      </c>
      <c r="G5" s="2">
        <v>2.0</v>
      </c>
      <c r="H5" s="2">
        <v>9.571822858E9</v>
      </c>
      <c r="I5" s="4">
        <f>DATE(2005,1,19)</f>
        <v>38371</v>
      </c>
      <c r="J5" s="4" t="s">
        <v>15</v>
      </c>
      <c r="K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>
        <v>545648.0</v>
      </c>
      <c r="B6" s="2" t="s">
        <v>27</v>
      </c>
      <c r="C6" s="2" t="s">
        <v>28</v>
      </c>
      <c r="D6" s="2" t="s">
        <v>29</v>
      </c>
      <c r="E6" s="3" t="s">
        <v>30</v>
      </c>
      <c r="F6" s="2" t="s">
        <v>14</v>
      </c>
      <c r="G6" s="2">
        <v>2.0</v>
      </c>
      <c r="H6" s="2">
        <v>9.682481957E9</v>
      </c>
      <c r="I6" s="4">
        <f>DATE(2004,6,20)</f>
        <v>38158</v>
      </c>
      <c r="J6" s="4" t="s">
        <v>15</v>
      </c>
      <c r="K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>
        <v>543832.0</v>
      </c>
      <c r="B7" s="2" t="s">
        <v>31</v>
      </c>
      <c r="C7" s="2" t="s">
        <v>32</v>
      </c>
      <c r="D7" s="2" t="s">
        <v>33</v>
      </c>
      <c r="E7" s="3" t="s">
        <v>34</v>
      </c>
      <c r="F7" s="2" t="s">
        <v>35</v>
      </c>
      <c r="G7" s="2">
        <v>2.0</v>
      </c>
      <c r="H7" s="2">
        <v>9.581928299E9</v>
      </c>
      <c r="I7" s="4">
        <f>DATE(2003,7,30)</f>
        <v>37832</v>
      </c>
      <c r="J7" s="4" t="s">
        <v>23</v>
      </c>
      <c r="K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>
        <v>534123.0</v>
      </c>
      <c r="B8" s="2" t="s">
        <v>36</v>
      </c>
      <c r="C8" s="2" t="s">
        <v>37</v>
      </c>
      <c r="D8" s="2" t="s">
        <v>38</v>
      </c>
      <c r="E8" s="3" t="s">
        <v>39</v>
      </c>
      <c r="F8" s="5" t="s">
        <v>40</v>
      </c>
      <c r="G8" s="5">
        <v>3.0</v>
      </c>
      <c r="H8" s="2">
        <v>9.602461153E9</v>
      </c>
      <c r="I8" s="4">
        <f>DATE(2003,7,7)</f>
        <v>37809</v>
      </c>
      <c r="J8" s="2" t="s">
        <v>15</v>
      </c>
      <c r="K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5">
        <v>544146.0</v>
      </c>
      <c r="B9" s="5" t="s">
        <v>41</v>
      </c>
      <c r="C9" s="5" t="s">
        <v>42</v>
      </c>
      <c r="D9" s="5" t="s">
        <v>43</v>
      </c>
      <c r="E9" s="5" t="s">
        <v>44</v>
      </c>
      <c r="F9" s="5" t="s">
        <v>14</v>
      </c>
      <c r="G9" s="5">
        <v>2.0</v>
      </c>
      <c r="H9" s="5">
        <v>9.77702619E9</v>
      </c>
      <c r="I9" s="6">
        <f>DATE(2005,1,28)</f>
        <v>38380</v>
      </c>
      <c r="J9" s="5" t="s">
        <v>23</v>
      </c>
      <c r="K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>
        <v>543429.0</v>
      </c>
      <c r="B10" s="5" t="s">
        <v>45</v>
      </c>
      <c r="C10" s="2"/>
      <c r="D10" s="5" t="s">
        <v>46</v>
      </c>
      <c r="E10" s="5" t="s">
        <v>47</v>
      </c>
      <c r="F10" s="5" t="s">
        <v>14</v>
      </c>
      <c r="G10" s="5">
        <v>2.0</v>
      </c>
      <c r="H10" s="5">
        <v>9.457095887E9</v>
      </c>
      <c r="I10" s="7">
        <f>DATE(2004,1,26)</f>
        <v>38012</v>
      </c>
      <c r="J10" s="5" t="s">
        <v>15</v>
      </c>
      <c r="K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>
        <v>529899.0</v>
      </c>
      <c r="B11" s="5" t="s">
        <v>48</v>
      </c>
      <c r="C11" s="5" t="s">
        <v>49</v>
      </c>
      <c r="D11" s="5" t="s">
        <v>50</v>
      </c>
      <c r="E11" s="5" t="s">
        <v>51</v>
      </c>
      <c r="F11" s="5" t="s">
        <v>14</v>
      </c>
      <c r="G11" s="5">
        <v>2.0</v>
      </c>
      <c r="H11" s="5">
        <v>9.922000788E9</v>
      </c>
      <c r="I11" s="7">
        <f>DATE(2003,1,26)</f>
        <v>37647</v>
      </c>
      <c r="J11" s="5" t="s">
        <v>15</v>
      </c>
      <c r="K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5">
        <v>541245.0</v>
      </c>
      <c r="B12" s="5" t="s">
        <v>52</v>
      </c>
      <c r="C12" s="5" t="s">
        <v>53</v>
      </c>
      <c r="D12" s="5" t="s">
        <v>54</v>
      </c>
      <c r="E12" s="5" t="s">
        <v>55</v>
      </c>
      <c r="F12" s="5" t="s">
        <v>40</v>
      </c>
      <c r="G12" s="5">
        <v>3.0</v>
      </c>
      <c r="H12" s="5">
        <v>9.602461153E9</v>
      </c>
      <c r="I12" s="7">
        <f>DATE(2003,3,20)</f>
        <v>37700</v>
      </c>
      <c r="J12" s="5" t="s">
        <v>15</v>
      </c>
      <c r="K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5">
        <v>531241.0</v>
      </c>
      <c r="B13" s="5" t="s">
        <v>56</v>
      </c>
      <c r="C13" s="2"/>
      <c r="D13" s="5" t="s">
        <v>57</v>
      </c>
      <c r="E13" s="5" t="s">
        <v>58</v>
      </c>
      <c r="F13" s="5" t="s">
        <v>59</v>
      </c>
      <c r="G13" s="5">
        <v>4.0</v>
      </c>
      <c r="H13" s="5">
        <v>9.531241412E9</v>
      </c>
      <c r="I13" s="7">
        <f t="shared" ref="I13:I14" si="1">DATE(2002,1,26)</f>
        <v>37282</v>
      </c>
      <c r="J13" s="5" t="s">
        <v>15</v>
      </c>
      <c r="K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>
        <v>531123.0</v>
      </c>
      <c r="B14" s="5" t="s">
        <v>60</v>
      </c>
      <c r="C14" s="2"/>
      <c r="D14" s="5" t="s">
        <v>61</v>
      </c>
      <c r="E14" s="5" t="s">
        <v>62</v>
      </c>
      <c r="F14" s="5" t="s">
        <v>40</v>
      </c>
      <c r="G14" s="5">
        <v>4.0</v>
      </c>
      <c r="H14" s="5">
        <v>9.514512311E9</v>
      </c>
      <c r="I14" s="7">
        <f t="shared" si="1"/>
        <v>37282</v>
      </c>
      <c r="J14" s="4" t="s">
        <v>23</v>
      </c>
      <c r="K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>
        <v>543145.0</v>
      </c>
      <c r="B15" s="5" t="s">
        <v>63</v>
      </c>
      <c r="C15" s="2"/>
      <c r="D15" s="5" t="s">
        <v>61</v>
      </c>
      <c r="E15" s="5" t="s">
        <v>64</v>
      </c>
      <c r="F15" s="5" t="s">
        <v>40</v>
      </c>
      <c r="G15" s="5">
        <v>3.0</v>
      </c>
      <c r="H15" s="5">
        <v>9.814981329E9</v>
      </c>
      <c r="I15" s="7">
        <f>DATE(2003,3,20)</f>
        <v>37700</v>
      </c>
      <c r="J15" s="4" t="s">
        <v>23</v>
      </c>
      <c r="K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>
        <v>531245.0</v>
      </c>
      <c r="B16" s="5" t="s">
        <v>65</v>
      </c>
      <c r="C16" s="2"/>
      <c r="D16" s="5" t="s">
        <v>66</v>
      </c>
      <c r="E16" s="5" t="s">
        <v>67</v>
      </c>
      <c r="F16" s="5" t="s">
        <v>40</v>
      </c>
      <c r="G16" s="5">
        <v>4.0</v>
      </c>
      <c r="H16" s="5">
        <v>9.372149192E9</v>
      </c>
      <c r="I16" s="7">
        <f>DATE(2002,1,26)</f>
        <v>37282</v>
      </c>
      <c r="J16" s="4" t="s">
        <v>23</v>
      </c>
      <c r="K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5">
        <v>531244.0</v>
      </c>
      <c r="B17" s="5" t="s">
        <v>68</v>
      </c>
      <c r="C17" s="2"/>
      <c r="D17" s="5" t="s">
        <v>69</v>
      </c>
      <c r="E17" s="5" t="s">
        <v>70</v>
      </c>
      <c r="F17" s="5" t="s">
        <v>40</v>
      </c>
      <c r="G17" s="5">
        <v>3.0</v>
      </c>
      <c r="H17" s="5">
        <v>9.372184129E9</v>
      </c>
      <c r="I17" s="7">
        <f>DATE(2003,3,20)</f>
        <v>37700</v>
      </c>
      <c r="J17" s="4" t="s">
        <v>23</v>
      </c>
      <c r="K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>
        <v>512344.0</v>
      </c>
      <c r="B18" s="5" t="s">
        <v>71</v>
      </c>
      <c r="C18" s="2"/>
      <c r="D18" s="5" t="s">
        <v>72</v>
      </c>
      <c r="E18" s="5" t="s">
        <v>73</v>
      </c>
      <c r="F18" s="5" t="s">
        <v>40</v>
      </c>
      <c r="G18" s="5">
        <v>4.0</v>
      </c>
      <c r="H18" s="5">
        <v>9.743184721E9</v>
      </c>
      <c r="I18" s="7">
        <f>DATE(2002,1,26)</f>
        <v>37282</v>
      </c>
      <c r="J18" s="5" t="s">
        <v>15</v>
      </c>
      <c r="K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5">
        <v>554432.0</v>
      </c>
      <c r="B19" s="5" t="s">
        <v>74</v>
      </c>
      <c r="C19" s="2"/>
      <c r="D19" s="5" t="s">
        <v>75</v>
      </c>
      <c r="E19" s="5" t="s">
        <v>76</v>
      </c>
      <c r="F19" s="5" t="s">
        <v>40</v>
      </c>
      <c r="G19" s="5">
        <v>3.0</v>
      </c>
      <c r="H19" s="5">
        <v>9.382147817E9</v>
      </c>
      <c r="I19" s="7">
        <f t="shared" ref="I19:I21" si="2">DATE(2003,3,20)</f>
        <v>37700</v>
      </c>
      <c r="J19" s="5" t="s">
        <v>15</v>
      </c>
      <c r="K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">
        <v>561980.0</v>
      </c>
      <c r="B20" s="5" t="s">
        <v>77</v>
      </c>
      <c r="C20" s="2"/>
      <c r="D20" s="5" t="s">
        <v>78</v>
      </c>
      <c r="E20" s="5" t="s">
        <v>79</v>
      </c>
      <c r="F20" s="5" t="s">
        <v>40</v>
      </c>
      <c r="G20" s="5">
        <v>3.0</v>
      </c>
      <c r="H20" s="5">
        <v>9.321658127E9</v>
      </c>
      <c r="I20" s="7">
        <f t="shared" si="2"/>
        <v>37700</v>
      </c>
      <c r="J20" s="5" t="s">
        <v>15</v>
      </c>
      <c r="K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5">
        <v>551239.0</v>
      </c>
      <c r="B21" s="5" t="s">
        <v>80</v>
      </c>
      <c r="C21" s="2"/>
      <c r="D21" s="5" t="s">
        <v>81</v>
      </c>
      <c r="E21" s="5" t="s">
        <v>82</v>
      </c>
      <c r="F21" s="5" t="s">
        <v>40</v>
      </c>
      <c r="G21" s="5">
        <v>3.0</v>
      </c>
      <c r="H21" s="5">
        <v>9.571845147E9</v>
      </c>
      <c r="I21" s="7">
        <f t="shared" si="2"/>
        <v>37700</v>
      </c>
      <c r="J21" s="5" t="s">
        <v>15</v>
      </c>
      <c r="K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8">
        <v>556100.0</v>
      </c>
      <c r="B22" s="8" t="s">
        <v>83</v>
      </c>
      <c r="C22" s="8" t="s">
        <v>84</v>
      </c>
      <c r="D22" s="8" t="s">
        <v>85</v>
      </c>
      <c r="E22" s="8" t="s">
        <v>86</v>
      </c>
      <c r="F22" s="8" t="s">
        <v>14</v>
      </c>
      <c r="G22" s="8">
        <v>4.0</v>
      </c>
      <c r="H22" s="8">
        <v>9.601112233E9</v>
      </c>
      <c r="I22" s="9">
        <f>DATE(2002,2,17)</f>
        <v>37304</v>
      </c>
      <c r="J22" s="8" t="s">
        <v>15</v>
      </c>
      <c r="K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8">
        <v>556101.0</v>
      </c>
      <c r="B23" s="8" t="s">
        <v>87</v>
      </c>
      <c r="C23" s="8"/>
      <c r="D23" s="8" t="s">
        <v>88</v>
      </c>
      <c r="E23" s="8" t="s">
        <v>89</v>
      </c>
      <c r="F23" s="8" t="s">
        <v>40</v>
      </c>
      <c r="G23" s="8">
        <v>4.0</v>
      </c>
      <c r="H23" s="8">
        <v>9.612223344E9</v>
      </c>
      <c r="I23" s="9">
        <f>DATE(2001,11,5)</f>
        <v>37200</v>
      </c>
      <c r="J23" s="8" t="s">
        <v>23</v>
      </c>
      <c r="K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8">
        <v>556102.0</v>
      </c>
      <c r="B24" s="8" t="s">
        <v>90</v>
      </c>
      <c r="C24" s="8" t="s">
        <v>91</v>
      </c>
      <c r="D24" s="8" t="s">
        <v>92</v>
      </c>
      <c r="E24" s="8" t="s">
        <v>93</v>
      </c>
      <c r="F24" s="8" t="s">
        <v>59</v>
      </c>
      <c r="G24" s="8">
        <v>4.0</v>
      </c>
      <c r="H24" s="8">
        <v>9.623334455E9</v>
      </c>
      <c r="I24" s="9">
        <f>DATE(2002,6,23)</f>
        <v>37430</v>
      </c>
      <c r="J24" s="8" t="s">
        <v>15</v>
      </c>
      <c r="K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8">
        <v>556103.0</v>
      </c>
      <c r="B25" s="8" t="s">
        <v>94</v>
      </c>
      <c r="C25" s="8"/>
      <c r="D25" s="8" t="s">
        <v>95</v>
      </c>
      <c r="E25" s="8" t="s">
        <v>96</v>
      </c>
      <c r="F25" s="8" t="s">
        <v>97</v>
      </c>
      <c r="G25" s="8">
        <v>4.0</v>
      </c>
      <c r="H25" s="8">
        <v>9.634445566E9</v>
      </c>
      <c r="I25" s="9">
        <f>DATE(2001,8,19)</f>
        <v>37122</v>
      </c>
      <c r="J25" s="8" t="s">
        <v>23</v>
      </c>
      <c r="K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5">
        <v>556104.0</v>
      </c>
      <c r="B26" s="8" t="s">
        <v>98</v>
      </c>
      <c r="C26" s="5" t="s">
        <v>99</v>
      </c>
      <c r="D26" s="8" t="s">
        <v>100</v>
      </c>
      <c r="E26" s="8" t="s">
        <v>101</v>
      </c>
      <c r="F26" s="8" t="s">
        <v>14</v>
      </c>
      <c r="G26" s="8">
        <v>4.0</v>
      </c>
      <c r="H26" s="8">
        <v>9.645556677E9</v>
      </c>
      <c r="I26" s="9">
        <f>DATE(2002,3,3)</f>
        <v>37318</v>
      </c>
      <c r="J26" s="8" t="s">
        <v>15</v>
      </c>
      <c r="K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8">
        <v>556105.0</v>
      </c>
      <c r="B27" s="8" t="s">
        <v>102</v>
      </c>
      <c r="C27" s="8"/>
      <c r="D27" s="8" t="s">
        <v>103</v>
      </c>
      <c r="E27" s="8" t="s">
        <v>104</v>
      </c>
      <c r="F27" s="8" t="s">
        <v>40</v>
      </c>
      <c r="G27" s="8">
        <v>4.0</v>
      </c>
      <c r="H27" s="8">
        <v>9.656667788E9</v>
      </c>
      <c r="I27" s="9">
        <f>DATE(2001,12,29)</f>
        <v>37254</v>
      </c>
      <c r="J27" s="8" t="s">
        <v>23</v>
      </c>
      <c r="K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8">
        <v>556106.0</v>
      </c>
      <c r="B28" s="8" t="s">
        <v>105</v>
      </c>
      <c r="C28" s="5" t="s">
        <v>106</v>
      </c>
      <c r="D28" s="8" t="s">
        <v>107</v>
      </c>
      <c r="E28" s="8" t="s">
        <v>108</v>
      </c>
      <c r="F28" s="8" t="s">
        <v>59</v>
      </c>
      <c r="G28" s="8">
        <v>4.0</v>
      </c>
      <c r="H28" s="8">
        <v>9.667778899E9</v>
      </c>
      <c r="I28" s="9">
        <f>DATE(2002,5,14)</f>
        <v>37390</v>
      </c>
      <c r="J28" s="8" t="s">
        <v>15</v>
      </c>
      <c r="K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5">
        <v>556107.0</v>
      </c>
      <c r="B29" s="8" t="s">
        <v>109</v>
      </c>
      <c r="C29" s="8"/>
      <c r="D29" s="8" t="s">
        <v>110</v>
      </c>
      <c r="E29" s="8" t="s">
        <v>111</v>
      </c>
      <c r="F29" s="8" t="s">
        <v>97</v>
      </c>
      <c r="G29" s="8">
        <v>4.0</v>
      </c>
      <c r="H29" s="8">
        <v>9.6788899E9</v>
      </c>
      <c r="I29" s="9">
        <f>DATE(2002,1,8)</f>
        <v>37264</v>
      </c>
      <c r="J29" s="8" t="s">
        <v>23</v>
      </c>
      <c r="K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8">
        <v>556108.0</v>
      </c>
      <c r="B30" s="8" t="s">
        <v>112</v>
      </c>
      <c r="C30" s="8"/>
      <c r="D30" s="8" t="s">
        <v>113</v>
      </c>
      <c r="E30" s="8" t="s">
        <v>114</v>
      </c>
      <c r="F30" s="8" t="s">
        <v>14</v>
      </c>
      <c r="G30" s="8">
        <v>4.0</v>
      </c>
      <c r="H30" s="8">
        <v>9.689990011E9</v>
      </c>
      <c r="I30" s="9">
        <f>DATE(2001,4,26)</f>
        <v>37007</v>
      </c>
      <c r="J30" s="8" t="s">
        <v>15</v>
      </c>
      <c r="K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8">
        <v>556109.0</v>
      </c>
      <c r="B31" s="8" t="s">
        <v>115</v>
      </c>
      <c r="C31" s="5" t="s">
        <v>116</v>
      </c>
      <c r="D31" s="8" t="s">
        <v>117</v>
      </c>
      <c r="E31" s="8" t="s">
        <v>118</v>
      </c>
      <c r="F31" s="8" t="s">
        <v>40</v>
      </c>
      <c r="G31" s="8">
        <v>4.0</v>
      </c>
      <c r="H31" s="8">
        <v>9.690001122E9</v>
      </c>
      <c r="I31" s="9">
        <f>DATE(2001,9,15)</f>
        <v>37149</v>
      </c>
      <c r="J31" s="8" t="s">
        <v>23</v>
      </c>
      <c r="K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5">
        <v>523746.0</v>
      </c>
      <c r="B32" s="5" t="s">
        <v>119</v>
      </c>
      <c r="C32" s="5" t="s">
        <v>120</v>
      </c>
      <c r="D32" s="5" t="s">
        <v>121</v>
      </c>
      <c r="E32" s="5" t="s">
        <v>122</v>
      </c>
      <c r="F32" s="5" t="s">
        <v>14</v>
      </c>
      <c r="G32" s="5">
        <v>3.0</v>
      </c>
      <c r="H32" s="5">
        <v>9.123456702E9</v>
      </c>
      <c r="I32" s="10">
        <f>DATE(2003,11,4)</f>
        <v>37929</v>
      </c>
      <c r="J32" s="8" t="s">
        <v>23</v>
      </c>
      <c r="K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5">
        <v>545391.0</v>
      </c>
      <c r="B33" s="5" t="s">
        <v>123</v>
      </c>
      <c r="C33" s="5" t="s">
        <v>124</v>
      </c>
      <c r="D33" s="5" t="s">
        <v>125</v>
      </c>
      <c r="E33" s="5" t="s">
        <v>126</v>
      </c>
      <c r="F33" s="5" t="s">
        <v>40</v>
      </c>
      <c r="G33" s="5">
        <v>3.0</v>
      </c>
      <c r="H33" s="5">
        <v>9.987654326E9</v>
      </c>
      <c r="I33" s="10">
        <f>DATE(2005,4,21)</f>
        <v>38463</v>
      </c>
      <c r="J33" s="8" t="s">
        <v>15</v>
      </c>
      <c r="K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5">
        <v>534812.0</v>
      </c>
      <c r="B34" s="5" t="s">
        <v>127</v>
      </c>
      <c r="C34" s="5" t="s">
        <v>128</v>
      </c>
      <c r="D34" s="5" t="s">
        <v>100</v>
      </c>
      <c r="E34" s="5" t="s">
        <v>129</v>
      </c>
      <c r="F34" s="5" t="s">
        <v>97</v>
      </c>
      <c r="G34" s="5">
        <v>3.0</v>
      </c>
      <c r="H34" s="5">
        <v>9.234567819E9</v>
      </c>
      <c r="I34" s="10">
        <f>DATE(2004,7,15)</f>
        <v>38183</v>
      </c>
      <c r="J34" s="8" t="s">
        <v>23</v>
      </c>
      <c r="K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5">
        <v>554099.0</v>
      </c>
      <c r="B35" s="5" t="s">
        <v>130</v>
      </c>
      <c r="C35" s="5" t="s">
        <v>131</v>
      </c>
      <c r="D35" s="5" t="s">
        <v>132</v>
      </c>
      <c r="E35" s="5" t="s">
        <v>133</v>
      </c>
      <c r="F35" s="5" t="s">
        <v>59</v>
      </c>
      <c r="G35" s="5">
        <v>3.0</v>
      </c>
      <c r="H35" s="5">
        <v>9.456789014E9</v>
      </c>
      <c r="I35" s="10">
        <f t="shared" ref="I35:I36" si="3">DATE(2002,2,17)</f>
        <v>37304</v>
      </c>
      <c r="J35" s="8" t="s">
        <v>23</v>
      </c>
      <c r="K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5">
        <v>521763.0</v>
      </c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40</v>
      </c>
      <c r="G36" s="5">
        <v>3.0</v>
      </c>
      <c r="H36" s="5">
        <v>9.194567823E9</v>
      </c>
      <c r="I36" s="10">
        <f t="shared" si="3"/>
        <v>37304</v>
      </c>
      <c r="J36" s="8" t="s">
        <v>23</v>
      </c>
      <c r="K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5">
        <v>525390.0</v>
      </c>
      <c r="B37" s="5" t="s">
        <v>138</v>
      </c>
      <c r="C37" s="5" t="s">
        <v>139</v>
      </c>
      <c r="D37" s="5" t="s">
        <v>140</v>
      </c>
      <c r="E37" s="5" t="s">
        <v>141</v>
      </c>
      <c r="F37" s="5" t="s">
        <v>14</v>
      </c>
      <c r="G37" s="5">
        <v>3.0</v>
      </c>
      <c r="H37" s="5">
        <v>9.213456789E9</v>
      </c>
      <c r="I37" s="10">
        <f>DATE(2001,11,21)</f>
        <v>37216</v>
      </c>
      <c r="J37" s="8" t="s">
        <v>15</v>
      </c>
      <c r="K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5">
        <v>534218.0</v>
      </c>
      <c r="B38" s="5" t="s">
        <v>142</v>
      </c>
      <c r="C38" s="5" t="s">
        <v>143</v>
      </c>
      <c r="D38" s="5" t="s">
        <v>144</v>
      </c>
      <c r="E38" s="5" t="s">
        <v>145</v>
      </c>
      <c r="F38" s="5" t="s">
        <v>59</v>
      </c>
      <c r="G38" s="5">
        <v>3.0</v>
      </c>
      <c r="H38" s="5">
        <v>9.185678901E9</v>
      </c>
      <c r="I38" s="10">
        <f>DATE(2002,1,12)</f>
        <v>37268</v>
      </c>
      <c r="J38" s="8" t="s">
        <v>23</v>
      </c>
      <c r="K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5">
        <v>522647.0</v>
      </c>
      <c r="B39" s="5" t="s">
        <v>146</v>
      </c>
      <c r="C39" s="5" t="s">
        <v>147</v>
      </c>
      <c r="D39" s="5" t="s">
        <v>148</v>
      </c>
      <c r="E39" s="5" t="s">
        <v>149</v>
      </c>
      <c r="F39" s="5" t="s">
        <v>150</v>
      </c>
      <c r="G39" s="5">
        <v>3.0</v>
      </c>
      <c r="H39" s="5">
        <v>9.182345678E9</v>
      </c>
      <c r="I39" s="10">
        <f>DATE(2002,6,22)</f>
        <v>37429</v>
      </c>
      <c r="J39" s="8" t="s">
        <v>15</v>
      </c>
      <c r="K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5">
        <v>541837.0</v>
      </c>
      <c r="B40" s="5" t="s">
        <v>151</v>
      </c>
      <c r="C40" s="5" t="s">
        <v>152</v>
      </c>
      <c r="D40" s="5" t="s">
        <v>153</v>
      </c>
      <c r="E40" s="5" t="s">
        <v>154</v>
      </c>
      <c r="F40" s="5" t="s">
        <v>14</v>
      </c>
      <c r="G40" s="5">
        <v>3.0</v>
      </c>
      <c r="H40" s="5">
        <v>9.215678901E9</v>
      </c>
      <c r="I40" s="10">
        <f>DATE(2005,10,8)</f>
        <v>38633</v>
      </c>
      <c r="J40" s="8" t="s">
        <v>15</v>
      </c>
      <c r="K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5">
        <v>525390.0</v>
      </c>
      <c r="B41" s="5" t="s">
        <v>155</v>
      </c>
      <c r="C41" s="5" t="s">
        <v>156</v>
      </c>
      <c r="D41" s="5" t="s">
        <v>157</v>
      </c>
      <c r="E41" s="5" t="s">
        <v>158</v>
      </c>
      <c r="F41" s="5" t="s">
        <v>97</v>
      </c>
      <c r="G41" s="5">
        <v>3.0</v>
      </c>
      <c r="H41" s="5">
        <v>9.213456789E9</v>
      </c>
      <c r="I41" s="10">
        <f>DATE(2001,12,1)</f>
        <v>37226</v>
      </c>
      <c r="J41" s="8" t="s">
        <v>15</v>
      </c>
      <c r="K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5">
        <v>545524.0</v>
      </c>
      <c r="B42" s="8" t="s">
        <v>159</v>
      </c>
      <c r="C42" s="8" t="s">
        <v>160</v>
      </c>
      <c r="D42" s="8" t="s">
        <v>161</v>
      </c>
      <c r="E42" s="8" t="s">
        <v>162</v>
      </c>
      <c r="F42" s="5" t="s">
        <v>14</v>
      </c>
      <c r="G42" s="8">
        <v>2.0</v>
      </c>
      <c r="H42" s="8">
        <v>9.630631698E9</v>
      </c>
      <c r="I42" s="11">
        <f>DATE(2005,5,10)</f>
        <v>38482</v>
      </c>
      <c r="J42" s="8" t="s">
        <v>15</v>
      </c>
      <c r="K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5">
        <v>543519.0</v>
      </c>
      <c r="B43" s="5" t="s">
        <v>163</v>
      </c>
      <c r="C43" s="5" t="s">
        <v>164</v>
      </c>
      <c r="D43" s="5" t="s">
        <v>165</v>
      </c>
      <c r="E43" s="5" t="s">
        <v>166</v>
      </c>
      <c r="F43" s="5" t="s">
        <v>14</v>
      </c>
      <c r="G43" s="5">
        <v>2.0</v>
      </c>
      <c r="H43" s="5">
        <v>9.77079601E9</v>
      </c>
      <c r="I43" s="11">
        <f>DATE(2004,5,19)</f>
        <v>38126</v>
      </c>
      <c r="J43" s="5" t="s">
        <v>15</v>
      </c>
      <c r="K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printOptions/>
  <pageMargins bottom="0.75" footer="0.0" header="0.0" left="0.7" right="0.7" top="0.75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2025-03-20T11:42:53Z</dcterms:created>
  <dc:creator>Black Jones</dc:creator>
</cp:coreProperties>
</file>