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 activeTab="1"/>
  </bookViews>
  <sheets>
    <sheet name="Данни_6а" sheetId="1" r:id="rId1"/>
    <sheet name="Резултати" sheetId="2" r:id="rId2"/>
    <sheet name="Задача" sheetId="3" r:id="rId3"/>
  </sheets>
  <definedNames>
    <definedName name="Английски_език">Данни_6а!$I$5:$I$29</definedName>
    <definedName name="БЕЛ">Данни_6а!$G$5:$G$29</definedName>
    <definedName name="Извинени">Данни_6а!$E$5:$E$29</definedName>
    <definedName name="ИТ">Данни_6а!$H$5:$H$29</definedName>
    <definedName name="Математика">Данни_6а!$F$5:$F$29</definedName>
    <definedName name="Неизвинени">Данни_6а!$D$5:$D$29</definedName>
    <definedName name="Руски_език">Данни_6а!$J$5:$J$29</definedName>
    <definedName name="Среден_успех">Данни_6а!$L$5:$L$29</definedName>
    <definedName name="ФВС">Данни_6а!$K$5:$K$29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E6" i="2"/>
  <c r="E5" i="2"/>
  <c r="B11" i="2"/>
  <c r="B9" i="2"/>
  <c r="B8" i="2"/>
  <c r="B7" i="2"/>
  <c r="B6" i="2"/>
  <c r="B5" i="2"/>
  <c r="B4" i="2"/>
  <c r="L29" i="1" l="1"/>
  <c r="D29" i="1"/>
  <c r="D16" i="1"/>
  <c r="L14" i="1"/>
  <c r="L18" i="1"/>
  <c r="L19" i="1"/>
  <c r="L12" i="1"/>
  <c r="L6" i="1"/>
  <c r="L25" i="1"/>
  <c r="L11" i="1"/>
  <c r="L22" i="1"/>
  <c r="L17" i="1"/>
  <c r="L15" i="1"/>
  <c r="L20" i="1"/>
  <c r="L23" i="1"/>
  <c r="L13" i="1"/>
  <c r="L27" i="1"/>
  <c r="L7" i="1" l="1"/>
  <c r="L8" i="1"/>
  <c r="L9" i="1"/>
  <c r="L10" i="1"/>
  <c r="L16" i="1"/>
  <c r="L21" i="1"/>
  <c r="L24" i="1"/>
  <c r="L26" i="1"/>
  <c r="L28" i="1"/>
  <c r="L5" i="1"/>
</calcChain>
</file>

<file path=xl/sharedStrings.xml><?xml version="1.0" encoding="utf-8"?>
<sst xmlns="http://schemas.openxmlformats.org/spreadsheetml/2006/main" count="88" uniqueCount="81">
  <si>
    <t>Ангел</t>
  </si>
  <si>
    <t>Валя</t>
  </si>
  <si>
    <t>Георги</t>
  </si>
  <si>
    <t>Деслислва</t>
  </si>
  <si>
    <t>Никол</t>
  </si>
  <si>
    <t>Рени</t>
  </si>
  <si>
    <t>Стоян</t>
  </si>
  <si>
    <t>Тодор</t>
  </si>
  <si>
    <t>Юлия</t>
  </si>
  <si>
    <t>Колев</t>
  </si>
  <si>
    <t>Пешев</t>
  </si>
  <si>
    <t>Лилов</t>
  </si>
  <si>
    <t>Милева</t>
  </si>
  <si>
    <t>Еленкова</t>
  </si>
  <si>
    <t>Калоянов</t>
  </si>
  <si>
    <t>Рашев</t>
  </si>
  <si>
    <t>Пеева</t>
  </si>
  <si>
    <t>№</t>
  </si>
  <si>
    <t>Име</t>
  </si>
  <si>
    <t>Фамилия</t>
  </si>
  <si>
    <t>Отсъствия</t>
  </si>
  <si>
    <t>Математика</t>
  </si>
  <si>
    <t>БЕЛ</t>
  </si>
  <si>
    <t>ИТ</t>
  </si>
  <si>
    <t>Среден успех</t>
  </si>
  <si>
    <t>Руски език</t>
  </si>
  <si>
    <t>Английски език</t>
  </si>
  <si>
    <t>Мате- матика</t>
  </si>
  <si>
    <t>Траян</t>
  </si>
  <si>
    <t>Илиев</t>
  </si>
  <si>
    <t>Петрова</t>
  </si>
  <si>
    <t>Калоян</t>
  </si>
  <si>
    <t>Тенев</t>
  </si>
  <si>
    <t>Росица</t>
  </si>
  <si>
    <t xml:space="preserve"> Пеева</t>
  </si>
  <si>
    <t>Рангел</t>
  </si>
  <si>
    <t>Веселинов</t>
  </si>
  <si>
    <t>Лиляна</t>
  </si>
  <si>
    <t>Грозева</t>
  </si>
  <si>
    <t>Пламен</t>
  </si>
  <si>
    <t>Сергиев</t>
  </si>
  <si>
    <t>Радостина</t>
  </si>
  <si>
    <t>Желева</t>
  </si>
  <si>
    <t>Калин</t>
  </si>
  <si>
    <t>Божана</t>
  </si>
  <si>
    <t>Рашева</t>
  </si>
  <si>
    <t>Тихомир</t>
  </si>
  <si>
    <t>Асенов</t>
  </si>
  <si>
    <t>Желю</t>
  </si>
  <si>
    <t>Росен</t>
  </si>
  <si>
    <t>Нина</t>
  </si>
  <si>
    <t>Васева</t>
  </si>
  <si>
    <t>Мима</t>
  </si>
  <si>
    <t>Николова</t>
  </si>
  <si>
    <t>Бойко</t>
  </si>
  <si>
    <t>Нинов</t>
  </si>
  <si>
    <t>Янко</t>
  </si>
  <si>
    <t>Канев</t>
  </si>
  <si>
    <t>СРЕДЕН УСПЕХ ПО ПРЕДМЕТИ</t>
  </si>
  <si>
    <t>Български език и литература</t>
  </si>
  <si>
    <t>Информационни технологии</t>
  </si>
  <si>
    <t>Среден успех за срока:</t>
  </si>
  <si>
    <t>ОТСЪТВИЯ</t>
  </si>
  <si>
    <t>Средно на ученик:</t>
  </si>
  <si>
    <t>Общ брой:</t>
  </si>
  <si>
    <t>Физическа култура и спорт</t>
  </si>
  <si>
    <t>Извинени</t>
  </si>
  <si>
    <t>за  учебната година</t>
  </si>
  <si>
    <t>РЕЗУЛТАТИ на 6а клас</t>
  </si>
  <si>
    <t>Неизвинени</t>
  </si>
  <si>
    <t>за 6а клас на СУ "Васил Левски"</t>
  </si>
  <si>
    <t>ДАННИ</t>
  </si>
  <si>
    <t>ФВС</t>
  </si>
  <si>
    <t>В лист Данни_6а са въведени и съхранени данни от обучението на учениците от 6. а клас в края на учебната година.</t>
  </si>
  <si>
    <t>В лист Резултати трябва да да бъдат изчислени и обобщени годишните резултати от обучението и направените отсъствия.</t>
  </si>
  <si>
    <t>За целта:</t>
  </si>
  <si>
    <t>1. В работния лист Данни 6а дефинирайте 8 области, съответно за направените отсъствия и за оценките по всеки учебен предмет.</t>
  </si>
  <si>
    <t>2. В работен рист Резултати изчислете:</t>
  </si>
  <si>
    <t>общ брой отсъствия - извинени и неизвинени и средно на ученик</t>
  </si>
  <si>
    <t>среден успех по предмети и на паралелката като цяло</t>
  </si>
  <si>
    <t>Запишете файла с данните и резултатите във файл с име Final_DTA_6a.xlsx  и го предайте в Classroom.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</si>
</sst>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&quot; &quot;???/3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lightGray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/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Continuous" vertical="top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2" fontId="3" fillId="0" borderId="1" xfId="0" applyNumberFormat="1" applyFont="1" applyBorder="1"/>
    <xf numFmtId="1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8" workbookViewId="0">
      <selection activeCell="I7" sqref="I7:I13"/>
    </sheetView>
  </sheetViews>
  <sheetFormatPr defaultColWidth="9.140625" defaultRowHeight="18.75" x14ac:dyDescent="0.3"/>
  <cols>
    <col min="1" max="1" width="4.85546875" style="1" customWidth="1"/>
    <col min="2" max="2" width="13.85546875" style="1" customWidth="1"/>
    <col min="3" max="3" width="12.42578125" style="1" bestFit="1" customWidth="1"/>
    <col min="4" max="4" width="13.42578125" style="1" customWidth="1"/>
    <col min="5" max="5" width="10.42578125" style="1" customWidth="1"/>
    <col min="6" max="6" width="9.140625" style="1" bestFit="1" customWidth="1"/>
    <col min="7" max="8" width="6.42578125" style="1" customWidth="1"/>
    <col min="9" max="9" width="14" style="1" bestFit="1" customWidth="1"/>
    <col min="10" max="10" width="8.140625" style="1" bestFit="1" customWidth="1"/>
    <col min="11" max="11" width="8.5703125" style="1" bestFit="1" customWidth="1"/>
    <col min="12" max="12" width="11.140625" style="1" customWidth="1"/>
    <col min="13" max="16384" width="9.140625" style="1"/>
  </cols>
  <sheetData>
    <row r="1" spans="1:12" x14ac:dyDescent="0.3">
      <c r="A1" s="21" t="s">
        <v>71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5.5" customHeight="1" x14ac:dyDescent="0.3">
      <c r="A2" s="20" t="s">
        <v>70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20.25" customHeight="1" x14ac:dyDescent="0.3">
      <c r="A3" s="24" t="s">
        <v>17</v>
      </c>
      <c r="B3" s="24" t="s">
        <v>18</v>
      </c>
      <c r="C3" s="24" t="s">
        <v>19</v>
      </c>
      <c r="D3" s="22" t="s">
        <v>20</v>
      </c>
      <c r="E3" s="23"/>
      <c r="F3" s="18" t="s">
        <v>27</v>
      </c>
      <c r="G3" s="18" t="s">
        <v>22</v>
      </c>
      <c r="H3" s="18" t="s">
        <v>23</v>
      </c>
      <c r="I3" s="18" t="s">
        <v>26</v>
      </c>
      <c r="J3" s="18" t="s">
        <v>25</v>
      </c>
      <c r="K3" s="18" t="s">
        <v>72</v>
      </c>
      <c r="L3" s="18" t="s">
        <v>24</v>
      </c>
    </row>
    <row r="4" spans="1:12" ht="16.5" customHeight="1" x14ac:dyDescent="0.3">
      <c r="A4" s="25"/>
      <c r="B4" s="25"/>
      <c r="C4" s="25"/>
      <c r="D4" s="15" t="s">
        <v>69</v>
      </c>
      <c r="E4" s="15" t="s">
        <v>66</v>
      </c>
      <c r="F4" s="19"/>
      <c r="G4" s="19"/>
      <c r="H4" s="19"/>
      <c r="I4" s="19"/>
      <c r="J4" s="19"/>
      <c r="K4" s="19"/>
      <c r="L4" s="19"/>
    </row>
    <row r="5" spans="1:12" x14ac:dyDescent="0.3">
      <c r="A5" s="2">
        <v>1</v>
      </c>
      <c r="B5" s="2" t="s">
        <v>0</v>
      </c>
      <c r="C5" s="2" t="s">
        <v>9</v>
      </c>
      <c r="D5" s="3">
        <v>1</v>
      </c>
      <c r="E5" s="3">
        <v>15</v>
      </c>
      <c r="F5" s="2">
        <v>3</v>
      </c>
      <c r="G5" s="2">
        <v>6</v>
      </c>
      <c r="H5" s="2">
        <v>3</v>
      </c>
      <c r="I5" s="2">
        <v>5</v>
      </c>
      <c r="J5" s="2">
        <v>3</v>
      </c>
      <c r="K5" s="2">
        <v>6</v>
      </c>
      <c r="L5" s="4">
        <f t="shared" ref="L5:L29" si="0">AVERAGE(F5:K5)</f>
        <v>4.333333333333333</v>
      </c>
    </row>
    <row r="6" spans="1:12" x14ac:dyDescent="0.3">
      <c r="A6" s="2">
        <v>2</v>
      </c>
      <c r="B6" s="2" t="s">
        <v>44</v>
      </c>
      <c r="C6" s="2" t="s">
        <v>45</v>
      </c>
      <c r="D6" s="3">
        <v>4</v>
      </c>
      <c r="E6" s="3">
        <v>6</v>
      </c>
      <c r="F6" s="2">
        <v>6</v>
      </c>
      <c r="G6" s="2">
        <v>6</v>
      </c>
      <c r="H6" s="2">
        <v>6</v>
      </c>
      <c r="I6" s="2">
        <v>3</v>
      </c>
      <c r="J6" s="2">
        <v>6</v>
      </c>
      <c r="K6" s="2">
        <v>4</v>
      </c>
      <c r="L6" s="4">
        <f t="shared" si="0"/>
        <v>5.166666666666667</v>
      </c>
    </row>
    <row r="7" spans="1:12" x14ac:dyDescent="0.3">
      <c r="A7" s="2">
        <v>3</v>
      </c>
      <c r="B7" s="2" t="s">
        <v>54</v>
      </c>
      <c r="C7" s="2" t="s">
        <v>55</v>
      </c>
      <c r="D7" s="3">
        <v>2</v>
      </c>
      <c r="E7" s="3">
        <v>7</v>
      </c>
      <c r="F7" s="2">
        <v>4</v>
      </c>
      <c r="G7" s="2">
        <v>4</v>
      </c>
      <c r="H7" s="2">
        <v>4</v>
      </c>
      <c r="I7" s="2">
        <v>3</v>
      </c>
      <c r="J7" s="2">
        <v>4</v>
      </c>
      <c r="K7" s="2">
        <v>6</v>
      </c>
      <c r="L7" s="4">
        <f t="shared" si="0"/>
        <v>4.166666666666667</v>
      </c>
    </row>
    <row r="8" spans="1:12" x14ac:dyDescent="0.3">
      <c r="A8" s="2">
        <v>4</v>
      </c>
      <c r="B8" s="2" t="s">
        <v>1</v>
      </c>
      <c r="C8" s="2" t="s">
        <v>10</v>
      </c>
      <c r="D8" s="3">
        <v>0</v>
      </c>
      <c r="E8" s="3">
        <v>18</v>
      </c>
      <c r="F8" s="2">
        <v>2</v>
      </c>
      <c r="G8" s="2">
        <v>2</v>
      </c>
      <c r="H8" s="2">
        <v>2</v>
      </c>
      <c r="I8" s="2">
        <v>5</v>
      </c>
      <c r="J8" s="2">
        <v>2</v>
      </c>
      <c r="K8" s="2">
        <v>5</v>
      </c>
      <c r="L8" s="4">
        <f t="shared" si="0"/>
        <v>3</v>
      </c>
    </row>
    <row r="9" spans="1:12" x14ac:dyDescent="0.3">
      <c r="A9" s="2">
        <v>5</v>
      </c>
      <c r="B9" s="2" t="s">
        <v>2</v>
      </c>
      <c r="C9" s="2" t="s">
        <v>11</v>
      </c>
      <c r="D9" s="3">
        <v>12</v>
      </c>
      <c r="E9" s="3">
        <v>21</v>
      </c>
      <c r="F9" s="2">
        <v>5</v>
      </c>
      <c r="G9" s="2">
        <v>5</v>
      </c>
      <c r="H9" s="2">
        <v>5</v>
      </c>
      <c r="I9" s="2">
        <v>6</v>
      </c>
      <c r="J9" s="2">
        <v>5</v>
      </c>
      <c r="K9" s="2">
        <v>6</v>
      </c>
      <c r="L9" s="4">
        <f t="shared" si="0"/>
        <v>5.333333333333333</v>
      </c>
    </row>
    <row r="10" spans="1:12" x14ac:dyDescent="0.3">
      <c r="A10" s="2">
        <v>6</v>
      </c>
      <c r="B10" s="2" t="s">
        <v>3</v>
      </c>
      <c r="C10" s="2" t="s">
        <v>30</v>
      </c>
      <c r="D10" s="3">
        <v>4</v>
      </c>
      <c r="E10" s="3">
        <v>18</v>
      </c>
      <c r="F10" s="2">
        <v>6</v>
      </c>
      <c r="G10" s="2">
        <v>6</v>
      </c>
      <c r="H10" s="2">
        <v>6</v>
      </c>
      <c r="I10" s="2">
        <v>3</v>
      </c>
      <c r="J10" s="2">
        <v>6</v>
      </c>
      <c r="K10" s="2">
        <v>4</v>
      </c>
      <c r="L10" s="4">
        <f t="shared" si="0"/>
        <v>5.166666666666667</v>
      </c>
    </row>
    <row r="11" spans="1:12" x14ac:dyDescent="0.3">
      <c r="A11" s="2">
        <v>7</v>
      </c>
      <c r="B11" s="2" t="s">
        <v>48</v>
      </c>
      <c r="C11" s="2" t="s">
        <v>10</v>
      </c>
      <c r="D11" s="3">
        <v>11</v>
      </c>
      <c r="E11" s="3">
        <v>6</v>
      </c>
      <c r="F11" s="2">
        <v>3</v>
      </c>
      <c r="G11" s="2">
        <v>3</v>
      </c>
      <c r="H11" s="2">
        <v>3</v>
      </c>
      <c r="I11" s="2">
        <v>5</v>
      </c>
      <c r="J11" s="2">
        <v>3</v>
      </c>
      <c r="K11" s="2">
        <v>6</v>
      </c>
      <c r="L11" s="4">
        <f t="shared" si="0"/>
        <v>3.8333333333333335</v>
      </c>
    </row>
    <row r="12" spans="1:12" x14ac:dyDescent="0.3">
      <c r="A12" s="2">
        <v>8</v>
      </c>
      <c r="B12" s="2" t="s">
        <v>43</v>
      </c>
      <c r="C12" s="2" t="s">
        <v>32</v>
      </c>
      <c r="D12" s="3">
        <v>1</v>
      </c>
      <c r="E12" s="3">
        <v>2</v>
      </c>
      <c r="F12" s="2">
        <v>6</v>
      </c>
      <c r="G12" s="2">
        <v>6</v>
      </c>
      <c r="H12" s="2">
        <v>6</v>
      </c>
      <c r="I12" s="2">
        <v>3</v>
      </c>
      <c r="J12" s="2">
        <v>6</v>
      </c>
      <c r="K12" s="2">
        <v>5</v>
      </c>
      <c r="L12" s="4">
        <f t="shared" si="0"/>
        <v>5.333333333333333</v>
      </c>
    </row>
    <row r="13" spans="1:12" x14ac:dyDescent="0.3">
      <c r="A13" s="2">
        <v>9</v>
      </c>
      <c r="B13" s="2" t="s">
        <v>31</v>
      </c>
      <c r="C13" s="2" t="s">
        <v>32</v>
      </c>
      <c r="D13" s="3">
        <v>4.5</v>
      </c>
      <c r="E13" s="3">
        <v>12</v>
      </c>
      <c r="F13" s="2">
        <v>4</v>
      </c>
      <c r="G13" s="2">
        <v>4</v>
      </c>
      <c r="H13" s="2">
        <v>4</v>
      </c>
      <c r="I13" s="2">
        <v>4</v>
      </c>
      <c r="J13" s="2">
        <v>4</v>
      </c>
      <c r="K13" s="2">
        <v>6</v>
      </c>
      <c r="L13" s="4">
        <f t="shared" si="0"/>
        <v>4.333333333333333</v>
      </c>
    </row>
    <row r="14" spans="1:12" x14ac:dyDescent="0.3">
      <c r="A14" s="2">
        <v>10</v>
      </c>
      <c r="B14" s="2" t="s">
        <v>37</v>
      </c>
      <c r="C14" s="2" t="s">
        <v>38</v>
      </c>
      <c r="D14" s="3">
        <v>11</v>
      </c>
      <c r="E14" s="3">
        <v>17</v>
      </c>
      <c r="F14" s="2">
        <v>3</v>
      </c>
      <c r="G14" s="2">
        <v>3</v>
      </c>
      <c r="H14" s="2">
        <v>3</v>
      </c>
      <c r="I14" s="2">
        <v>5</v>
      </c>
      <c r="J14" s="2">
        <v>3</v>
      </c>
      <c r="K14" s="2">
        <v>6</v>
      </c>
      <c r="L14" s="4">
        <f t="shared" si="0"/>
        <v>3.8333333333333335</v>
      </c>
    </row>
    <row r="15" spans="1:12" x14ac:dyDescent="0.3">
      <c r="A15" s="2">
        <v>11</v>
      </c>
      <c r="B15" s="2" t="s">
        <v>52</v>
      </c>
      <c r="C15" s="2" t="s">
        <v>53</v>
      </c>
      <c r="D15" s="3">
        <v>2</v>
      </c>
      <c r="E15" s="3">
        <v>9</v>
      </c>
      <c r="F15" s="2">
        <v>4</v>
      </c>
      <c r="G15" s="2">
        <v>4</v>
      </c>
      <c r="H15" s="2">
        <v>4</v>
      </c>
      <c r="I15" s="2">
        <v>3</v>
      </c>
      <c r="J15" s="2">
        <v>4</v>
      </c>
      <c r="K15" s="2">
        <v>5</v>
      </c>
      <c r="L15" s="4">
        <f t="shared" si="0"/>
        <v>4</v>
      </c>
    </row>
    <row r="16" spans="1:12" x14ac:dyDescent="0.3">
      <c r="A16" s="2">
        <v>12</v>
      </c>
      <c r="B16" s="2" t="s">
        <v>4</v>
      </c>
      <c r="C16" s="2" t="s">
        <v>12</v>
      </c>
      <c r="D16" s="3">
        <f>10/3</f>
        <v>3.3333333333333335</v>
      </c>
      <c r="E16" s="3">
        <v>11</v>
      </c>
      <c r="F16" s="2">
        <v>4</v>
      </c>
      <c r="G16" s="2">
        <v>4</v>
      </c>
      <c r="H16" s="2">
        <v>4</v>
      </c>
      <c r="I16" s="2">
        <v>4</v>
      </c>
      <c r="J16" s="2">
        <v>4</v>
      </c>
      <c r="K16" s="2">
        <v>6</v>
      </c>
      <c r="L16" s="4">
        <f t="shared" si="0"/>
        <v>4.333333333333333</v>
      </c>
    </row>
    <row r="17" spans="1:12" x14ac:dyDescent="0.3">
      <c r="A17" s="2">
        <v>13</v>
      </c>
      <c r="B17" s="2" t="s">
        <v>50</v>
      </c>
      <c r="C17" s="2" t="s">
        <v>51</v>
      </c>
      <c r="D17" s="3">
        <v>1</v>
      </c>
      <c r="E17" s="3">
        <v>6</v>
      </c>
      <c r="F17" s="2">
        <v>3</v>
      </c>
      <c r="G17" s="2">
        <v>6</v>
      </c>
      <c r="H17" s="2">
        <v>3</v>
      </c>
      <c r="I17" s="2">
        <v>5</v>
      </c>
      <c r="J17" s="2">
        <v>3</v>
      </c>
      <c r="K17" s="2">
        <v>6</v>
      </c>
      <c r="L17" s="4">
        <f t="shared" si="0"/>
        <v>4.333333333333333</v>
      </c>
    </row>
    <row r="18" spans="1:12" x14ac:dyDescent="0.3">
      <c r="A18" s="2">
        <v>14</v>
      </c>
      <c r="B18" s="2" t="s">
        <v>39</v>
      </c>
      <c r="C18" s="2" t="s">
        <v>40</v>
      </c>
      <c r="D18" s="3">
        <v>7.5</v>
      </c>
      <c r="E18" s="3">
        <v>18</v>
      </c>
      <c r="F18" s="2">
        <v>4</v>
      </c>
      <c r="G18" s="2">
        <v>4</v>
      </c>
      <c r="H18" s="2">
        <v>4</v>
      </c>
      <c r="I18" s="2">
        <v>2</v>
      </c>
      <c r="J18" s="2">
        <v>4</v>
      </c>
      <c r="K18" s="2">
        <v>5</v>
      </c>
      <c r="L18" s="4">
        <f t="shared" si="0"/>
        <v>3.8333333333333335</v>
      </c>
    </row>
    <row r="19" spans="1:12" x14ac:dyDescent="0.3">
      <c r="A19" s="2">
        <v>15</v>
      </c>
      <c r="B19" s="2" t="s">
        <v>41</v>
      </c>
      <c r="C19" s="2" t="s">
        <v>42</v>
      </c>
      <c r="D19" s="3">
        <v>2</v>
      </c>
      <c r="E19" s="3">
        <v>4</v>
      </c>
      <c r="F19" s="2">
        <v>6</v>
      </c>
      <c r="G19" s="2">
        <v>5</v>
      </c>
      <c r="H19" s="2">
        <v>6</v>
      </c>
      <c r="I19" s="2">
        <v>5</v>
      </c>
      <c r="J19" s="2">
        <v>6</v>
      </c>
      <c r="K19" s="2">
        <v>6</v>
      </c>
      <c r="L19" s="4">
        <f t="shared" si="0"/>
        <v>5.666666666666667</v>
      </c>
    </row>
    <row r="20" spans="1:12" x14ac:dyDescent="0.3">
      <c r="A20" s="2">
        <v>16</v>
      </c>
      <c r="B20" s="2" t="s">
        <v>35</v>
      </c>
      <c r="C20" s="2" t="s">
        <v>36</v>
      </c>
      <c r="D20" s="3">
        <v>7.5</v>
      </c>
      <c r="E20" s="3">
        <v>5</v>
      </c>
      <c r="F20" s="2">
        <v>4</v>
      </c>
      <c r="G20" s="2">
        <v>4</v>
      </c>
      <c r="H20" s="2">
        <v>4</v>
      </c>
      <c r="I20" s="2">
        <v>2</v>
      </c>
      <c r="J20" s="2">
        <v>4</v>
      </c>
      <c r="K20" s="2">
        <v>6</v>
      </c>
      <c r="L20" s="4">
        <f t="shared" si="0"/>
        <v>4</v>
      </c>
    </row>
    <row r="21" spans="1:12" x14ac:dyDescent="0.3">
      <c r="A21" s="2">
        <v>17</v>
      </c>
      <c r="B21" s="2" t="s">
        <v>5</v>
      </c>
      <c r="C21" s="2" t="s">
        <v>13</v>
      </c>
      <c r="D21" s="3">
        <v>11</v>
      </c>
      <c r="E21" s="3">
        <v>12</v>
      </c>
      <c r="F21" s="2">
        <v>3</v>
      </c>
      <c r="G21" s="2">
        <v>3</v>
      </c>
      <c r="H21" s="2">
        <v>3</v>
      </c>
      <c r="I21" s="2">
        <v>5</v>
      </c>
      <c r="J21" s="2">
        <v>3</v>
      </c>
      <c r="K21" s="2">
        <v>5</v>
      </c>
      <c r="L21" s="4">
        <f t="shared" si="0"/>
        <v>3.6666666666666665</v>
      </c>
    </row>
    <row r="22" spans="1:12" x14ac:dyDescent="0.3">
      <c r="A22" s="2">
        <v>18</v>
      </c>
      <c r="B22" s="2" t="s">
        <v>49</v>
      </c>
      <c r="C22" s="2" t="s">
        <v>9</v>
      </c>
      <c r="D22" s="3">
        <v>7.5</v>
      </c>
      <c r="E22" s="3">
        <v>18</v>
      </c>
      <c r="F22" s="2">
        <v>4</v>
      </c>
      <c r="G22" s="2">
        <v>4</v>
      </c>
      <c r="H22" s="2">
        <v>3</v>
      </c>
      <c r="I22" s="2">
        <v>2</v>
      </c>
      <c r="J22" s="2">
        <v>4</v>
      </c>
      <c r="K22" s="2">
        <v>6</v>
      </c>
      <c r="L22" s="4">
        <f t="shared" si="0"/>
        <v>3.8333333333333335</v>
      </c>
    </row>
    <row r="23" spans="1:12" x14ac:dyDescent="0.3">
      <c r="A23" s="2">
        <v>19</v>
      </c>
      <c r="B23" s="2" t="s">
        <v>33</v>
      </c>
      <c r="C23" s="2" t="s">
        <v>34</v>
      </c>
      <c r="D23" s="3">
        <v>11</v>
      </c>
      <c r="E23" s="3">
        <v>24</v>
      </c>
      <c r="F23" s="2">
        <v>5</v>
      </c>
      <c r="G23" s="2">
        <v>3</v>
      </c>
      <c r="H23" s="2">
        <v>3</v>
      </c>
      <c r="I23" s="2">
        <v>5</v>
      </c>
      <c r="J23" s="2">
        <v>3</v>
      </c>
      <c r="K23" s="2">
        <v>5</v>
      </c>
      <c r="L23" s="4">
        <f t="shared" si="0"/>
        <v>4</v>
      </c>
    </row>
    <row r="24" spans="1:12" x14ac:dyDescent="0.3">
      <c r="A24" s="2">
        <v>20</v>
      </c>
      <c r="B24" s="2" t="s">
        <v>6</v>
      </c>
      <c r="C24" s="2" t="s">
        <v>14</v>
      </c>
      <c r="D24" s="3">
        <v>7.8</v>
      </c>
      <c r="E24" s="3">
        <v>6</v>
      </c>
      <c r="F24" s="2">
        <v>4</v>
      </c>
      <c r="G24" s="2">
        <v>5</v>
      </c>
      <c r="H24" s="2">
        <v>4</v>
      </c>
      <c r="I24" s="2">
        <v>2</v>
      </c>
      <c r="J24" s="2">
        <v>4</v>
      </c>
      <c r="K24" s="2">
        <v>6</v>
      </c>
      <c r="L24" s="4">
        <f t="shared" si="0"/>
        <v>4.166666666666667</v>
      </c>
    </row>
    <row r="25" spans="1:12" x14ac:dyDescent="0.3">
      <c r="A25" s="2">
        <v>21</v>
      </c>
      <c r="B25" s="2" t="s">
        <v>46</v>
      </c>
      <c r="C25" s="2" t="s">
        <v>47</v>
      </c>
      <c r="D25" s="3">
        <v>4.5</v>
      </c>
      <c r="E25" s="3">
        <v>2</v>
      </c>
      <c r="F25" s="2">
        <v>4</v>
      </c>
      <c r="G25" s="2">
        <v>4</v>
      </c>
      <c r="H25" s="2">
        <v>4</v>
      </c>
      <c r="I25" s="2">
        <v>4</v>
      </c>
      <c r="J25" s="2">
        <v>4</v>
      </c>
      <c r="K25" s="2">
        <v>5</v>
      </c>
      <c r="L25" s="4">
        <f t="shared" si="0"/>
        <v>4.166666666666667</v>
      </c>
    </row>
    <row r="26" spans="1:12" x14ac:dyDescent="0.3">
      <c r="A26" s="2">
        <v>22</v>
      </c>
      <c r="B26" s="2" t="s">
        <v>7</v>
      </c>
      <c r="C26" s="2" t="s">
        <v>15</v>
      </c>
      <c r="D26" s="3">
        <v>7</v>
      </c>
      <c r="E26" s="3">
        <v>6</v>
      </c>
      <c r="F26" s="2">
        <v>5</v>
      </c>
      <c r="G26" s="2">
        <v>5</v>
      </c>
      <c r="H26" s="2">
        <v>5</v>
      </c>
      <c r="I26" s="2">
        <v>3</v>
      </c>
      <c r="J26" s="2">
        <v>5</v>
      </c>
      <c r="K26" s="2">
        <v>6</v>
      </c>
      <c r="L26" s="4">
        <f t="shared" si="0"/>
        <v>4.833333333333333</v>
      </c>
    </row>
    <row r="27" spans="1:12" x14ac:dyDescent="0.3">
      <c r="A27" s="2">
        <v>23</v>
      </c>
      <c r="B27" s="2" t="s">
        <v>28</v>
      </c>
      <c r="C27" s="2" t="s">
        <v>29</v>
      </c>
      <c r="D27" s="3">
        <v>4</v>
      </c>
      <c r="E27" s="3">
        <v>12</v>
      </c>
      <c r="F27" s="2">
        <v>6</v>
      </c>
      <c r="G27" s="2">
        <v>6</v>
      </c>
      <c r="H27" s="2">
        <v>6</v>
      </c>
      <c r="I27" s="2">
        <v>3</v>
      </c>
      <c r="J27" s="2">
        <v>6</v>
      </c>
      <c r="K27" s="2">
        <v>5</v>
      </c>
      <c r="L27" s="4">
        <f t="shared" si="0"/>
        <v>5.333333333333333</v>
      </c>
    </row>
    <row r="28" spans="1:12" x14ac:dyDescent="0.3">
      <c r="A28" s="2">
        <v>24</v>
      </c>
      <c r="B28" s="2" t="s">
        <v>8</v>
      </c>
      <c r="C28" s="2" t="s">
        <v>16</v>
      </c>
      <c r="D28" s="3">
        <v>1</v>
      </c>
      <c r="E28" s="3">
        <v>6</v>
      </c>
      <c r="F28" s="2">
        <v>6</v>
      </c>
      <c r="G28" s="2">
        <v>6</v>
      </c>
      <c r="H28" s="2">
        <v>6</v>
      </c>
      <c r="I28" s="2">
        <v>3</v>
      </c>
      <c r="J28" s="2">
        <v>6</v>
      </c>
      <c r="K28" s="2">
        <v>6</v>
      </c>
      <c r="L28" s="4">
        <f t="shared" si="0"/>
        <v>5.5</v>
      </c>
    </row>
    <row r="29" spans="1:12" x14ac:dyDescent="0.3">
      <c r="A29" s="2">
        <v>25</v>
      </c>
      <c r="B29" s="2" t="s">
        <v>56</v>
      </c>
      <c r="C29" s="2" t="s">
        <v>57</v>
      </c>
      <c r="D29" s="3">
        <f>10/3</f>
        <v>3.3333333333333335</v>
      </c>
      <c r="E29" s="3">
        <v>4</v>
      </c>
      <c r="F29" s="2">
        <v>6</v>
      </c>
      <c r="G29" s="2">
        <v>5</v>
      </c>
      <c r="H29" s="2">
        <v>6</v>
      </c>
      <c r="I29" s="2">
        <v>4</v>
      </c>
      <c r="J29" s="2">
        <v>5</v>
      </c>
      <c r="K29" s="2">
        <v>5</v>
      </c>
      <c r="L29" s="4">
        <f t="shared" si="0"/>
        <v>5.166666666666667</v>
      </c>
    </row>
  </sheetData>
  <sortState ref="A4:K27">
    <sortCondition ref="B4:B27"/>
  </sortState>
  <mergeCells count="13">
    <mergeCell ref="G3:G4"/>
    <mergeCell ref="A2:L2"/>
    <mergeCell ref="A1:L1"/>
    <mergeCell ref="D3:E3"/>
    <mergeCell ref="A3:A4"/>
    <mergeCell ref="B3:B4"/>
    <mergeCell ref="C3:C4"/>
    <mergeCell ref="F3:F4"/>
    <mergeCell ref="H3:H4"/>
    <mergeCell ref="I3:I4"/>
    <mergeCell ref="J3:J4"/>
    <mergeCell ref="K3:K4"/>
    <mergeCell ref="L3:L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6" sqref="F6"/>
    </sheetView>
  </sheetViews>
  <sheetFormatPr defaultColWidth="9.140625" defaultRowHeight="15.75" x14ac:dyDescent="0.25"/>
  <cols>
    <col min="1" max="1" width="34.85546875" style="5" customWidth="1"/>
    <col min="2" max="2" width="9.5703125" style="5" bestFit="1" customWidth="1"/>
    <col min="3" max="3" width="2.5703125" style="5" customWidth="1"/>
    <col min="4" max="4" width="22.85546875" style="5" customWidth="1"/>
    <col min="5" max="5" width="12.7109375" style="5" customWidth="1"/>
    <col min="6" max="6" width="14.7109375" style="5" customWidth="1"/>
    <col min="7" max="16384" width="9.140625" style="5"/>
  </cols>
  <sheetData>
    <row r="1" spans="1:6" ht="18.75" x14ac:dyDescent="0.3">
      <c r="A1" s="28" t="s">
        <v>68</v>
      </c>
      <c r="B1" s="28"/>
      <c r="C1" s="28"/>
      <c r="D1" s="28"/>
      <c r="E1" s="28"/>
      <c r="F1" s="28"/>
    </row>
    <row r="2" spans="1:6" ht="22.5" customHeight="1" x14ac:dyDescent="0.25">
      <c r="A2" s="13" t="s">
        <v>67</v>
      </c>
      <c r="B2" s="12"/>
      <c r="C2" s="12"/>
      <c r="D2" s="11"/>
      <c r="E2" s="11"/>
      <c r="F2" s="11"/>
    </row>
    <row r="3" spans="1:6" ht="21.75" customHeight="1" x14ac:dyDescent="0.25">
      <c r="A3" s="26" t="s">
        <v>58</v>
      </c>
      <c r="B3" s="26"/>
      <c r="D3" s="27" t="s">
        <v>62</v>
      </c>
      <c r="E3" s="27"/>
      <c r="F3" s="27"/>
    </row>
    <row r="4" spans="1:6" ht="24" customHeight="1" x14ac:dyDescent="0.25">
      <c r="A4" s="6" t="s">
        <v>21</v>
      </c>
      <c r="B4" s="7">
        <f>AVERAGE(Математика)</f>
        <v>4.4000000000000004</v>
      </c>
      <c r="D4" s="10"/>
      <c r="E4" s="16" t="s">
        <v>66</v>
      </c>
      <c r="F4" s="16" t="s">
        <v>69</v>
      </c>
    </row>
    <row r="5" spans="1:6" ht="24" customHeight="1" x14ac:dyDescent="0.25">
      <c r="A5" s="6" t="s">
        <v>59</v>
      </c>
      <c r="B5" s="7">
        <f>AVERAGE(БЕЛ)</f>
        <v>4.5199999999999996</v>
      </c>
      <c r="D5" s="8" t="s">
        <v>64</v>
      </c>
      <c r="E5" s="7">
        <f>SUM(Извинени)</f>
        <v>265</v>
      </c>
      <c r="F5" s="30">
        <f>SUM(Неизвинени)</f>
        <v>130.96666666666667</v>
      </c>
    </row>
    <row r="6" spans="1:6" ht="24" customHeight="1" x14ac:dyDescent="0.25">
      <c r="A6" s="6" t="s">
        <v>60</v>
      </c>
      <c r="B6" s="7">
        <f>AVERAGE(ИТ)</f>
        <v>4.28</v>
      </c>
      <c r="D6" s="8" t="s">
        <v>63</v>
      </c>
      <c r="E6" s="7">
        <f>E5/25</f>
        <v>10.6</v>
      </c>
      <c r="F6" s="29">
        <f>F5/25</f>
        <v>5.238666666666667</v>
      </c>
    </row>
    <row r="7" spans="1:6" ht="24" customHeight="1" x14ac:dyDescent="0.25">
      <c r="A7" s="6" t="s">
        <v>26</v>
      </c>
      <c r="B7" s="29">
        <f>AVERAGE(Английски_език)</f>
        <v>3.76</v>
      </c>
    </row>
    <row r="8" spans="1:6" ht="24" customHeight="1" x14ac:dyDescent="0.25">
      <c r="A8" s="6" t="s">
        <v>25</v>
      </c>
      <c r="B8" s="7">
        <f>AVERAGE(Руски_език)</f>
        <v>4.28</v>
      </c>
    </row>
    <row r="9" spans="1:6" ht="24" customHeight="1" x14ac:dyDescent="0.25">
      <c r="A9" s="6" t="s">
        <v>65</v>
      </c>
      <c r="B9" s="7">
        <f>AVERAGE(ФВС)</f>
        <v>5.48</v>
      </c>
    </row>
    <row r="10" spans="1:6" ht="18.75" x14ac:dyDescent="0.25">
      <c r="A10" s="9"/>
      <c r="B10" s="10"/>
    </row>
    <row r="11" spans="1:6" ht="25.5" customHeight="1" x14ac:dyDescent="0.25">
      <c r="A11" s="14" t="s">
        <v>61</v>
      </c>
      <c r="B11" s="29">
        <f>AVERAGE(Среден_успех)</f>
        <v>4.453333333333334</v>
      </c>
    </row>
    <row r="14" spans="1:6" ht="24.75" customHeight="1" x14ac:dyDescent="0.25"/>
    <row r="15" spans="1:6" ht="24.75" customHeight="1" x14ac:dyDescent="0.25"/>
  </sheetData>
  <mergeCells count="3">
    <mergeCell ref="A3:B3"/>
    <mergeCell ref="D3:F3"/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J18" sqref="J18"/>
    </sheetView>
  </sheetViews>
  <sheetFormatPr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s="17" t="s">
        <v>78</v>
      </c>
    </row>
    <row r="7" spans="1:1" x14ac:dyDescent="0.25">
      <c r="A7" s="17" t="s">
        <v>79</v>
      </c>
    </row>
    <row r="8" spans="1:1" x14ac:dyDescent="0.25">
      <c r="A8" s="1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Данни_6а</vt:lpstr>
      <vt:lpstr>Резултати</vt:lpstr>
      <vt:lpstr>Задача</vt:lpstr>
      <vt:lpstr>Английски_език</vt:lpstr>
      <vt:lpstr>БЕЛ</vt:lpstr>
      <vt:lpstr>Извинени</vt:lpstr>
      <vt:lpstr>ИТ</vt:lpstr>
      <vt:lpstr>Математика</vt:lpstr>
      <vt:lpstr>Неизвинени</vt:lpstr>
      <vt:lpstr>Руски_език</vt:lpstr>
      <vt:lpstr>Среден_успех</vt:lpstr>
      <vt:lpstr>ФВС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student</cp:lastModifiedBy>
  <dcterms:created xsi:type="dcterms:W3CDTF">2019-07-28T07:13:25Z</dcterms:created>
  <dcterms:modified xsi:type="dcterms:W3CDTF">2022-10-17T11:08:18Z</dcterms:modified>
</cp:coreProperties>
</file>