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ychev\Desktop\"/>
    </mc:Choice>
  </mc:AlternateContent>
  <xr:revisionPtr revIDLastSave="0" documentId="13_ncr:1_{0C41F3C5-A2A9-4D19-9F77-E3EEAF20C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a" sheetId="2" r:id="rId1"/>
    <sheet name="Sheet1" sheetId="3" r:id="rId2"/>
  </sheets>
  <definedNames>
    <definedName name="_xlnm._FilterDatabase" localSheetId="0" hidden="1">Dta!$A$1:$D$94</definedName>
    <definedName name="Код">Dta!$E$5:$E$94</definedName>
    <definedName name="Оценки">Dta!$D$5:$D$94</definedName>
    <definedName name="Пол">Dta!$C$5:$C$94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E3" i="3" s="1"/>
  <c r="F2" i="3"/>
  <c r="E2" i="3" s="1"/>
  <c r="F4" i="3"/>
  <c r="E4" i="3" s="1"/>
  <c r="B3" i="3"/>
  <c r="B2" i="3"/>
  <c r="G3" i="3"/>
  <c r="G2" i="3"/>
  <c r="G4" i="3" s="1"/>
  <c r="B4" i="3"/>
  <c r="C3" i="3" l="1"/>
  <c r="D3" i="3" s="1"/>
  <c r="C4" i="3"/>
  <c r="D4" i="3" s="1"/>
  <c r="C2" i="3"/>
  <c r="D2" i="3" s="1"/>
</calcChain>
</file>

<file path=xl/sharedStrings.xml><?xml version="1.0" encoding="utf-8"?>
<sst xmlns="http://schemas.openxmlformats.org/spreadsheetml/2006/main" count="107" uniqueCount="107">
  <si>
    <t>Димитър Ников</t>
  </si>
  <si>
    <t>Асен Димитров</t>
  </si>
  <si>
    <t>Веселин Панов</t>
  </si>
  <si>
    <t>Георги  Жеков</t>
  </si>
  <si>
    <t>Гена Николова</t>
  </si>
  <si>
    <t>Илия Петков</t>
  </si>
  <si>
    <t xml:space="preserve">Марин Танев </t>
  </si>
  <si>
    <t>Нина Панева</t>
  </si>
  <si>
    <t>Павлин Продев</t>
  </si>
  <si>
    <t>Станка Желева</t>
  </si>
  <si>
    <t xml:space="preserve">Янко Янев </t>
  </si>
  <si>
    <t>Калин Ангелов</t>
  </si>
  <si>
    <t>Зоя Караколева</t>
  </si>
  <si>
    <t>Жоро Лечев</t>
  </si>
  <si>
    <t>Лъчезар Николов</t>
  </si>
  <si>
    <t>Биляна Атова</t>
  </si>
  <si>
    <t>Георги Филипов</t>
  </si>
  <si>
    <t>Кирил Стоянов</t>
  </si>
  <si>
    <t>Мирослав Васкев</t>
  </si>
  <si>
    <t>Надя Джорева</t>
  </si>
  <si>
    <t>Неда Бобева</t>
  </si>
  <si>
    <t>Петър Стаменов</t>
  </si>
  <si>
    <t>Анна Миланова</t>
  </si>
  <si>
    <t>Еленко Колев</t>
  </si>
  <si>
    <t>Минко Попов</t>
  </si>
  <si>
    <t>Цветомир Огнянов</t>
  </si>
  <si>
    <t xml:space="preserve">Евгени Ангелов </t>
  </si>
  <si>
    <t>Слав Бонев</t>
  </si>
  <si>
    <t>Никола Цветанов</t>
  </si>
  <si>
    <t>Борис Алексиев</t>
  </si>
  <si>
    <t>Петър Ламбрев</t>
  </si>
  <si>
    <t>Иван Стоилов</t>
  </si>
  <si>
    <t>Велко Ковачев</t>
  </si>
  <si>
    <t>Тодор Плачков</t>
  </si>
  <si>
    <t>Светлин Стоянов</t>
  </si>
  <si>
    <t>Емил Иванов</t>
  </si>
  <si>
    <t xml:space="preserve">Радослав Велев </t>
  </si>
  <si>
    <t>Кристина Гогова</t>
  </si>
  <si>
    <t>Конста Димитров</t>
  </si>
  <si>
    <t>Зоя Колева</t>
  </si>
  <si>
    <t>Мартин Наков</t>
  </si>
  <si>
    <t>Златка Тимнева</t>
  </si>
  <si>
    <t>Оля Иванова</t>
  </si>
  <si>
    <t>Таня Захариева</t>
  </si>
  <si>
    <t>Евелина Колева</t>
  </si>
  <si>
    <t>Росен Филчев</t>
  </si>
  <si>
    <t>Огнян Гоцев</t>
  </si>
  <si>
    <t>Сашо Ангелов</t>
  </si>
  <si>
    <t>Фердун Сали</t>
  </si>
  <si>
    <t>Катя Соколова</t>
  </si>
  <si>
    <t>Ралица Йорданова</t>
  </si>
  <si>
    <t>Тихомир Златев</t>
  </si>
  <si>
    <t>Лили Ангелова</t>
  </si>
  <si>
    <t>Илияна Василева</t>
  </si>
  <si>
    <t>Калоян Жечев</t>
  </si>
  <si>
    <t>Милка Илиева</t>
  </si>
  <si>
    <t>Янко Господинов</t>
  </si>
  <si>
    <t>Коста Гърков</t>
  </si>
  <si>
    <t>Рени Рангелова</t>
  </si>
  <si>
    <t>Наталия Боянова</t>
  </si>
  <si>
    <t>Тодор Колев</t>
  </si>
  <si>
    <t>Жаклин Стоева</t>
  </si>
  <si>
    <t>Камен Войнов</t>
  </si>
  <si>
    <t>УЧЕНИК</t>
  </si>
  <si>
    <t>Стоян Велев</t>
  </si>
  <si>
    <t>Тодор Анев</t>
  </si>
  <si>
    <t>Мария Петкова</t>
  </si>
  <si>
    <t>Ася Георгиева</t>
  </si>
  <si>
    <t>Антон Монов</t>
  </si>
  <si>
    <t>Богдан Захов</t>
  </si>
  <si>
    <t xml:space="preserve">ОЦЕНКА </t>
  </si>
  <si>
    <t>Аделина Жотева</t>
  </si>
  <si>
    <t>Адриян Попов</t>
  </si>
  <si>
    <t>Катя Кюшева</t>
  </si>
  <si>
    <t>Камеля Панева</t>
  </si>
  <si>
    <t>Марина Коева</t>
  </si>
  <si>
    <t>Рада Боева</t>
  </si>
  <si>
    <t>Севда Маринова</t>
  </si>
  <si>
    <t xml:space="preserve">Теди Маркова </t>
  </si>
  <si>
    <t>Теодора Асенова</t>
  </si>
  <si>
    <t>Тодорка Цокова</t>
  </si>
  <si>
    <t xml:space="preserve">Яница Зашева </t>
  </si>
  <si>
    <t>Юлия Мазнева</t>
  </si>
  <si>
    <t>Цветана Манева</t>
  </si>
  <si>
    <t>Тихомира Еленска</t>
  </si>
  <si>
    <t>Атанаска Тошева</t>
  </si>
  <si>
    <t>Гергана Йотова</t>
  </si>
  <si>
    <t>Даниела Иванова</t>
  </si>
  <si>
    <t>Елена Великова</t>
  </si>
  <si>
    <t>Жана Стратиева</t>
  </si>
  <si>
    <t>Ивелина Христова</t>
  </si>
  <si>
    <t>Карина Пеева</t>
  </si>
  <si>
    <t>ПО МАТЕМАТИКА</t>
  </si>
  <si>
    <t>РЕЗУЛТАТИ ОТ МАТУРАТА</t>
  </si>
  <si>
    <t>№</t>
  </si>
  <si>
    <t>Име и фамилия</t>
  </si>
  <si>
    <t>Пол</t>
  </si>
  <si>
    <t>Брой оценки</t>
  </si>
  <si>
    <t>Слаб</t>
  </si>
  <si>
    <t>Среден</t>
  </si>
  <si>
    <t>Добър</t>
  </si>
  <si>
    <t>Мн. Добър</t>
  </si>
  <si>
    <t>Отличен</t>
  </si>
  <si>
    <t>Общо</t>
  </si>
  <si>
    <t>Всички</t>
  </si>
  <si>
    <t>Момчета</t>
  </si>
  <si>
    <t>Момичета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</si>
</sst>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 vertical="top"/>
    </xf>
    <xf numFmtId="0" fontId="3" fillId="0" borderId="0" xfId="0" applyFont="1" applyAlignment="1">
      <alignment horizontal="centerContinuous" vertical="top"/>
    </xf>
    <xf numFmtId="0" fontId="4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1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 sz="1400" b="0" i="0" u="none" strike="noStrike" cap="all" baseline="0">
                <a:effectLst/>
              </a:rPr>
              <a:t>оценки от матурата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A1C-4C77-810E-BA8078152C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A1C-4C77-810E-BA8078152C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A1C-4C77-810E-BA8078152C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A1C-4C77-810E-BA8078152C2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A1C-4C77-810E-BA8078152C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Sheet1!$B$1:$F$1</c:f>
              <c:strCache>
                <c:ptCount val="5"/>
                <c:pt idx="0">
                  <c:v>Слаб</c:v>
                </c:pt>
                <c:pt idx="1">
                  <c:v>Среден</c:v>
                </c:pt>
                <c:pt idx="2">
                  <c:v>Добър</c:v>
                </c:pt>
                <c:pt idx="3">
                  <c:v>Мн. Добър</c:v>
                </c:pt>
                <c:pt idx="4">
                  <c:v>Отличен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7</c:v>
                </c:pt>
                <c:pt idx="1">
                  <c:v>14</c:v>
                </c:pt>
                <c:pt idx="2">
                  <c:v>36</c:v>
                </c:pt>
                <c:pt idx="3">
                  <c:v>23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F-45D2-9B64-E6E386FD92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Сравнение резултати</a:t>
            </a:r>
            <a:r>
              <a:rPr lang="bg-BG" baseline="0"/>
              <a:t> на момчета и момичета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Момчета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Слаб</c:v>
                </c:pt>
                <c:pt idx="1">
                  <c:v>Среден</c:v>
                </c:pt>
                <c:pt idx="2">
                  <c:v>Добър</c:v>
                </c:pt>
                <c:pt idx="3">
                  <c:v>Мн. Добър</c:v>
                </c:pt>
                <c:pt idx="4">
                  <c:v>Отличен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22</c:v>
                </c:pt>
                <c:pt idx="3">
                  <c:v>12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7-47C6-BB2A-4E4C7420D5C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Момичета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Слаб</c:v>
                </c:pt>
                <c:pt idx="1">
                  <c:v>Среден</c:v>
                </c:pt>
                <c:pt idx="2">
                  <c:v>Добър</c:v>
                </c:pt>
                <c:pt idx="3">
                  <c:v>Мн. Добър</c:v>
                </c:pt>
                <c:pt idx="4">
                  <c:v>Отличен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14</c:v>
                </c:pt>
                <c:pt idx="3">
                  <c:v>11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7-47C6-BB2A-4E4C7420D5C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53062880"/>
        <c:axId val="353074112"/>
      </c:barChart>
      <c:catAx>
        <c:axId val="35306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74112"/>
        <c:crosses val="autoZero"/>
        <c:auto val="1"/>
        <c:lblAlgn val="ctr"/>
        <c:lblOffset val="100"/>
        <c:noMultiLvlLbl val="0"/>
      </c:catAx>
      <c:valAx>
        <c:axId val="3530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6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105952</xdr:colOff>
      <xdr:row>5</xdr:row>
      <xdr:rowOff>89257</xdr:rowOff>
    </xdr:from>
    <xdr:to>
      <xdr:col>13</xdr:col>
      <xdr:colOff>407756</xdr:colOff>
      <xdr:row>22</xdr:row>
      <xdr:rowOff>103384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1B0170-678A-6D04-4948-24D9540A6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138059</xdr:colOff>
      <xdr:row>5</xdr:row>
      <xdr:rowOff>105310</xdr:rowOff>
    </xdr:from>
    <xdr:to>
      <xdr:col>6</xdr:col>
      <xdr:colOff>86688</xdr:colOff>
      <xdr:row>22</xdr:row>
      <xdr:rowOff>119437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7B15D-A11F-5B1E-68A1-EDCEF77E6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D1" sqref="D1"/>
    </sheetView>
  </sheetViews>
  <sheetFormatPr defaultRowHeight="12.75" x14ac:dyDescent="0.2"/>
  <cols>
    <col min="1" max="1" width="5.42578125" style="4" customWidth="1"/>
    <col min="2" max="2" width="21.5703125" style="4" customWidth="1"/>
    <col min="3" max="3" width="5.140625" style="4" customWidth="1"/>
    <col min="4" max="4" width="10.85546875" style="4" customWidth="1"/>
    <col min="5" max="5" width="19.28515625" style="4" customWidth="1"/>
    <col min="6" max="16384" width="9.140625" style="4"/>
  </cols>
  <sheetData>
    <row r="1" spans="1:5" ht="15.75" x14ac:dyDescent="0.25">
      <c r="A1" s="1"/>
      <c r="B1" s="2" t="s">
        <v>93</v>
      </c>
      <c r="C1" s="3"/>
      <c r="D1" s="3"/>
    </row>
    <row r="2" spans="1:5" ht="16.5" thickBot="1" x14ac:dyDescent="0.3">
      <c r="A2" s="1"/>
      <c r="B2" s="2" t="s">
        <v>92</v>
      </c>
      <c r="C2" s="3"/>
      <c r="D2" s="3"/>
    </row>
    <row r="3" spans="1:5" ht="14.25" x14ac:dyDescent="0.2">
      <c r="A3" s="25" t="s">
        <v>63</v>
      </c>
      <c r="B3" s="26"/>
      <c r="C3" s="26"/>
      <c r="D3" s="27" t="s">
        <v>70</v>
      </c>
    </row>
    <row r="4" spans="1:5" ht="15" thickBot="1" x14ac:dyDescent="0.25">
      <c r="A4" s="5" t="s">
        <v>94</v>
      </c>
      <c r="B4" s="6" t="s">
        <v>95</v>
      </c>
      <c r="C4" s="7" t="s">
        <v>96</v>
      </c>
      <c r="D4" s="28"/>
      <c r="E4" s="24"/>
    </row>
    <row r="5" spans="1:5" ht="15.75" x14ac:dyDescent="0.2">
      <c r="A5" s="8">
        <v>1</v>
      </c>
      <c r="B5" s="9" t="s">
        <v>71</v>
      </c>
      <c r="C5" s="10">
        <v>2</v>
      </c>
      <c r="D5" s="11">
        <v>4.13</v>
      </c>
    </row>
    <row r="6" spans="1:5" ht="15.75" x14ac:dyDescent="0.2">
      <c r="A6" s="12">
        <v>2</v>
      </c>
      <c r="B6" s="13" t="s">
        <v>72</v>
      </c>
      <c r="C6" s="14">
        <v>1</v>
      </c>
      <c r="D6" s="15">
        <v>5.83</v>
      </c>
    </row>
    <row r="7" spans="1:5" ht="15.75" x14ac:dyDescent="0.2">
      <c r="A7" s="12">
        <v>3</v>
      </c>
      <c r="B7" s="13" t="s">
        <v>22</v>
      </c>
      <c r="C7" s="14">
        <v>2</v>
      </c>
      <c r="D7" s="15">
        <v>3.33</v>
      </c>
    </row>
    <row r="8" spans="1:5" ht="15.75" x14ac:dyDescent="0.2">
      <c r="A8" s="12">
        <v>4</v>
      </c>
      <c r="B8" s="13" t="s">
        <v>68</v>
      </c>
      <c r="C8" s="14">
        <v>1</v>
      </c>
      <c r="D8" s="15">
        <v>4.5</v>
      </c>
    </row>
    <row r="9" spans="1:5" ht="15.75" x14ac:dyDescent="0.2">
      <c r="A9" s="12">
        <v>5</v>
      </c>
      <c r="B9" s="13" t="s">
        <v>1</v>
      </c>
      <c r="C9" s="16">
        <v>1</v>
      </c>
      <c r="D9" s="15">
        <v>6</v>
      </c>
    </row>
    <row r="10" spans="1:5" ht="15.75" x14ac:dyDescent="0.2">
      <c r="A10" s="12">
        <v>6</v>
      </c>
      <c r="B10" s="13" t="s">
        <v>67</v>
      </c>
      <c r="C10" s="14">
        <v>2</v>
      </c>
      <c r="D10" s="15">
        <v>5.33</v>
      </c>
    </row>
    <row r="11" spans="1:5" ht="15.75" x14ac:dyDescent="0.2">
      <c r="A11" s="12">
        <v>7</v>
      </c>
      <c r="B11" s="13" t="s">
        <v>85</v>
      </c>
      <c r="C11" s="16">
        <v>2</v>
      </c>
      <c r="D11" s="15">
        <v>4.4000000000000004</v>
      </c>
    </row>
    <row r="12" spans="1:5" ht="15.75" x14ac:dyDescent="0.2">
      <c r="A12" s="12">
        <v>8</v>
      </c>
      <c r="B12" s="13" t="s">
        <v>15</v>
      </c>
      <c r="C12" s="14">
        <v>2</v>
      </c>
      <c r="D12" s="15">
        <v>3</v>
      </c>
    </row>
    <row r="13" spans="1:5" ht="15.75" x14ac:dyDescent="0.2">
      <c r="A13" s="12">
        <v>9</v>
      </c>
      <c r="B13" s="13" t="s">
        <v>69</v>
      </c>
      <c r="C13" s="14">
        <v>1</v>
      </c>
      <c r="D13" s="15">
        <v>5.5</v>
      </c>
    </row>
    <row r="14" spans="1:5" ht="15.75" x14ac:dyDescent="0.2">
      <c r="A14" s="12">
        <v>10</v>
      </c>
      <c r="B14" s="13" t="s">
        <v>29</v>
      </c>
      <c r="C14" s="14">
        <v>1</v>
      </c>
      <c r="D14" s="15">
        <v>4</v>
      </c>
    </row>
    <row r="15" spans="1:5" ht="15.75" x14ac:dyDescent="0.2">
      <c r="A15" s="12">
        <v>11</v>
      </c>
      <c r="B15" s="13" t="s">
        <v>32</v>
      </c>
      <c r="C15" s="14">
        <v>1</v>
      </c>
      <c r="D15" s="15">
        <v>4.2</v>
      </c>
    </row>
    <row r="16" spans="1:5" ht="15.75" x14ac:dyDescent="0.2">
      <c r="A16" s="12">
        <v>12</v>
      </c>
      <c r="B16" s="13" t="s">
        <v>2</v>
      </c>
      <c r="C16" s="16">
        <v>1</v>
      </c>
      <c r="D16" s="15">
        <v>3.66</v>
      </c>
    </row>
    <row r="17" spans="1:4" ht="15.75" x14ac:dyDescent="0.2">
      <c r="A17" s="12">
        <v>13</v>
      </c>
      <c r="B17" s="13" t="s">
        <v>4</v>
      </c>
      <c r="C17" s="14">
        <v>2</v>
      </c>
      <c r="D17" s="15">
        <v>4.66</v>
      </c>
    </row>
    <row r="18" spans="1:4" ht="15.75" x14ac:dyDescent="0.2">
      <c r="A18" s="12">
        <v>14</v>
      </c>
      <c r="B18" s="13" t="s">
        <v>3</v>
      </c>
      <c r="C18" s="14">
        <v>1</v>
      </c>
      <c r="D18" s="15">
        <v>3.83</v>
      </c>
    </row>
    <row r="19" spans="1:4" ht="15.75" x14ac:dyDescent="0.2">
      <c r="A19" s="12">
        <v>15</v>
      </c>
      <c r="B19" s="13" t="s">
        <v>16</v>
      </c>
      <c r="C19" s="14">
        <v>1</v>
      </c>
      <c r="D19" s="15">
        <v>4.5</v>
      </c>
    </row>
    <row r="20" spans="1:4" ht="15.75" x14ac:dyDescent="0.2">
      <c r="A20" s="12">
        <v>16</v>
      </c>
      <c r="B20" s="13" t="s">
        <v>86</v>
      </c>
      <c r="C20" s="14">
        <v>2</v>
      </c>
      <c r="D20" s="15">
        <v>5.25</v>
      </c>
    </row>
    <row r="21" spans="1:4" ht="15.75" x14ac:dyDescent="0.2">
      <c r="A21" s="12">
        <v>17</v>
      </c>
      <c r="B21" s="13" t="s">
        <v>87</v>
      </c>
      <c r="C21" s="14">
        <v>2</v>
      </c>
      <c r="D21" s="15">
        <v>3.25</v>
      </c>
    </row>
    <row r="22" spans="1:4" ht="15.75" x14ac:dyDescent="0.2">
      <c r="A22" s="12">
        <v>18</v>
      </c>
      <c r="B22" s="13" t="s">
        <v>0</v>
      </c>
      <c r="C22" s="14">
        <v>1</v>
      </c>
      <c r="D22" s="15">
        <v>3.33</v>
      </c>
    </row>
    <row r="23" spans="1:4" ht="15.75" x14ac:dyDescent="0.2">
      <c r="A23" s="12">
        <v>19</v>
      </c>
      <c r="B23" s="13" t="s">
        <v>26</v>
      </c>
      <c r="C23" s="16">
        <v>1</v>
      </c>
      <c r="D23" s="15">
        <v>4.2</v>
      </c>
    </row>
    <row r="24" spans="1:4" ht="15.75" x14ac:dyDescent="0.2">
      <c r="A24" s="12">
        <v>20</v>
      </c>
      <c r="B24" s="13" t="s">
        <v>44</v>
      </c>
      <c r="C24" s="14">
        <v>2</v>
      </c>
      <c r="D24" s="15">
        <v>4.45</v>
      </c>
    </row>
    <row r="25" spans="1:4" ht="15.75" x14ac:dyDescent="0.2">
      <c r="A25" s="12">
        <v>21</v>
      </c>
      <c r="B25" s="13" t="s">
        <v>88</v>
      </c>
      <c r="C25" s="14">
        <v>2</v>
      </c>
      <c r="D25" s="15">
        <v>3.2</v>
      </c>
    </row>
    <row r="26" spans="1:4" ht="15.75" x14ac:dyDescent="0.2">
      <c r="A26" s="12">
        <v>22</v>
      </c>
      <c r="B26" s="13" t="s">
        <v>23</v>
      </c>
      <c r="C26" s="16">
        <v>1</v>
      </c>
      <c r="D26" s="15">
        <v>3.33</v>
      </c>
    </row>
    <row r="27" spans="1:4" ht="15.75" x14ac:dyDescent="0.2">
      <c r="A27" s="12">
        <v>23</v>
      </c>
      <c r="B27" s="13" t="s">
        <v>35</v>
      </c>
      <c r="C27" s="14">
        <v>1</v>
      </c>
      <c r="D27" s="15">
        <v>5.2</v>
      </c>
    </row>
    <row r="28" spans="1:4" ht="15.75" x14ac:dyDescent="0.2">
      <c r="A28" s="12">
        <v>24</v>
      </c>
      <c r="B28" s="13" t="s">
        <v>61</v>
      </c>
      <c r="C28" s="14">
        <v>2</v>
      </c>
      <c r="D28" s="15">
        <v>5</v>
      </c>
    </row>
    <row r="29" spans="1:4" ht="15.75" x14ac:dyDescent="0.2">
      <c r="A29" s="12">
        <v>25</v>
      </c>
      <c r="B29" s="13" t="s">
        <v>89</v>
      </c>
      <c r="C29" s="16">
        <v>2</v>
      </c>
      <c r="D29" s="15">
        <v>4.83</v>
      </c>
    </row>
    <row r="30" spans="1:4" ht="15.75" x14ac:dyDescent="0.2">
      <c r="A30" s="12">
        <v>26</v>
      </c>
      <c r="B30" s="13" t="s">
        <v>13</v>
      </c>
      <c r="C30" s="14">
        <v>1</v>
      </c>
      <c r="D30" s="15">
        <v>4.5999999999999996</v>
      </c>
    </row>
    <row r="31" spans="1:4" ht="15.75" x14ac:dyDescent="0.2">
      <c r="A31" s="12">
        <v>27</v>
      </c>
      <c r="B31" s="13" t="s">
        <v>41</v>
      </c>
      <c r="C31" s="14">
        <v>2</v>
      </c>
      <c r="D31" s="15">
        <v>5</v>
      </c>
    </row>
    <row r="32" spans="1:4" ht="15.75" x14ac:dyDescent="0.2">
      <c r="A32" s="12">
        <v>28</v>
      </c>
      <c r="B32" s="13" t="s">
        <v>12</v>
      </c>
      <c r="C32" s="14">
        <v>2</v>
      </c>
      <c r="D32" s="15">
        <v>4.13</v>
      </c>
    </row>
    <row r="33" spans="1:4" ht="15.75" x14ac:dyDescent="0.2">
      <c r="A33" s="12">
        <v>29</v>
      </c>
      <c r="B33" s="13" t="s">
        <v>39</v>
      </c>
      <c r="C33" s="14">
        <v>2</v>
      </c>
      <c r="D33" s="15">
        <v>5.83</v>
      </c>
    </row>
    <row r="34" spans="1:4" ht="15.75" x14ac:dyDescent="0.2">
      <c r="A34" s="12">
        <v>30</v>
      </c>
      <c r="B34" s="13" t="s">
        <v>31</v>
      </c>
      <c r="C34" s="14">
        <v>1</v>
      </c>
      <c r="D34" s="15">
        <v>4.4000000000000004</v>
      </c>
    </row>
    <row r="35" spans="1:4" ht="15.75" x14ac:dyDescent="0.2">
      <c r="A35" s="12">
        <v>31</v>
      </c>
      <c r="B35" s="13" t="s">
        <v>90</v>
      </c>
      <c r="C35" s="14">
        <v>2</v>
      </c>
      <c r="D35" s="15">
        <v>3.75</v>
      </c>
    </row>
    <row r="36" spans="1:4" ht="15.75" x14ac:dyDescent="0.2">
      <c r="A36" s="12">
        <v>32</v>
      </c>
      <c r="B36" s="13" t="s">
        <v>5</v>
      </c>
      <c r="C36" s="14">
        <v>1</v>
      </c>
      <c r="D36" s="15">
        <v>4.5</v>
      </c>
    </row>
    <row r="37" spans="1:4" ht="15.75" x14ac:dyDescent="0.2">
      <c r="A37" s="12">
        <v>33</v>
      </c>
      <c r="B37" s="13" t="s">
        <v>53</v>
      </c>
      <c r="C37" s="14">
        <v>2</v>
      </c>
      <c r="D37" s="15">
        <v>3</v>
      </c>
    </row>
    <row r="38" spans="1:4" ht="15.75" x14ac:dyDescent="0.2">
      <c r="A38" s="12">
        <v>34</v>
      </c>
      <c r="B38" s="13" t="s">
        <v>11</v>
      </c>
      <c r="C38" s="14">
        <v>1</v>
      </c>
      <c r="D38" s="15">
        <v>4.8</v>
      </c>
    </row>
    <row r="39" spans="1:4" ht="15.75" x14ac:dyDescent="0.2">
      <c r="A39" s="12">
        <v>35</v>
      </c>
      <c r="B39" s="13" t="s">
        <v>54</v>
      </c>
      <c r="C39" s="14">
        <v>1</v>
      </c>
      <c r="D39" s="15">
        <v>4.83</v>
      </c>
    </row>
    <row r="40" spans="1:4" ht="15.75" x14ac:dyDescent="0.2">
      <c r="A40" s="12">
        <v>36</v>
      </c>
      <c r="B40" s="17" t="s">
        <v>74</v>
      </c>
      <c r="C40" s="14">
        <v>2</v>
      </c>
      <c r="D40" s="15">
        <v>4.8</v>
      </c>
    </row>
    <row r="41" spans="1:4" ht="15.75" x14ac:dyDescent="0.2">
      <c r="A41" s="12">
        <v>37</v>
      </c>
      <c r="B41" s="13" t="s">
        <v>62</v>
      </c>
      <c r="C41" s="16">
        <v>1</v>
      </c>
      <c r="D41" s="15">
        <v>3.75</v>
      </c>
    </row>
    <row r="42" spans="1:4" ht="15.75" x14ac:dyDescent="0.2">
      <c r="A42" s="12">
        <v>38</v>
      </c>
      <c r="B42" s="13" t="s">
        <v>91</v>
      </c>
      <c r="C42" s="14">
        <v>2</v>
      </c>
      <c r="D42" s="15">
        <v>2</v>
      </c>
    </row>
    <row r="43" spans="1:4" ht="15.75" x14ac:dyDescent="0.2">
      <c r="A43" s="12">
        <v>39</v>
      </c>
      <c r="B43" s="13" t="s">
        <v>73</v>
      </c>
      <c r="C43" s="14">
        <v>2</v>
      </c>
      <c r="D43" s="15">
        <v>5.83</v>
      </c>
    </row>
    <row r="44" spans="1:4" ht="15.75" x14ac:dyDescent="0.2">
      <c r="A44" s="12">
        <v>40</v>
      </c>
      <c r="B44" s="13" t="s">
        <v>49</v>
      </c>
      <c r="C44" s="14">
        <v>2</v>
      </c>
      <c r="D44" s="15">
        <v>2.4500000000000002</v>
      </c>
    </row>
    <row r="45" spans="1:4" ht="15.75" x14ac:dyDescent="0.2">
      <c r="A45" s="12">
        <v>41</v>
      </c>
      <c r="B45" s="13" t="s">
        <v>17</v>
      </c>
      <c r="C45" s="16">
        <v>1</v>
      </c>
      <c r="D45" s="15">
        <v>4</v>
      </c>
    </row>
    <row r="46" spans="1:4" ht="15.75" x14ac:dyDescent="0.2">
      <c r="A46" s="12">
        <v>42</v>
      </c>
      <c r="B46" s="13" t="s">
        <v>38</v>
      </c>
      <c r="C46" s="14">
        <v>1</v>
      </c>
      <c r="D46" s="15">
        <v>3.6</v>
      </c>
    </row>
    <row r="47" spans="1:4" ht="15.75" x14ac:dyDescent="0.2">
      <c r="A47" s="12">
        <v>43</v>
      </c>
      <c r="B47" s="13" t="s">
        <v>57</v>
      </c>
      <c r="C47" s="14">
        <v>1</v>
      </c>
      <c r="D47" s="15">
        <v>5.63</v>
      </c>
    </row>
    <row r="48" spans="1:4" ht="15.75" x14ac:dyDescent="0.2">
      <c r="A48" s="12">
        <v>44</v>
      </c>
      <c r="B48" s="13" t="s">
        <v>37</v>
      </c>
      <c r="C48" s="14">
        <v>2</v>
      </c>
      <c r="D48" s="15">
        <v>5</v>
      </c>
    </row>
    <row r="49" spans="1:4" ht="15.75" x14ac:dyDescent="0.2">
      <c r="A49" s="12">
        <v>45</v>
      </c>
      <c r="B49" s="13" t="s">
        <v>52</v>
      </c>
      <c r="C49" s="14">
        <v>2</v>
      </c>
      <c r="D49" s="15">
        <v>3.2</v>
      </c>
    </row>
    <row r="50" spans="1:4" ht="15.75" x14ac:dyDescent="0.2">
      <c r="A50" s="12">
        <v>46</v>
      </c>
      <c r="B50" s="13" t="s">
        <v>14</v>
      </c>
      <c r="C50" s="14">
        <v>1</v>
      </c>
      <c r="D50" s="15">
        <v>4</v>
      </c>
    </row>
    <row r="51" spans="1:4" ht="15.75" x14ac:dyDescent="0.2">
      <c r="A51" s="12">
        <v>47</v>
      </c>
      <c r="B51" s="13" t="s">
        <v>6</v>
      </c>
      <c r="C51" s="14">
        <v>1</v>
      </c>
      <c r="D51" s="15">
        <v>2.9</v>
      </c>
    </row>
    <row r="52" spans="1:4" ht="15.75" x14ac:dyDescent="0.2">
      <c r="A52" s="12">
        <v>48</v>
      </c>
      <c r="B52" s="13" t="s">
        <v>75</v>
      </c>
      <c r="C52" s="14">
        <v>2</v>
      </c>
      <c r="D52" s="15">
        <v>3.5</v>
      </c>
    </row>
    <row r="53" spans="1:4" ht="15.75" x14ac:dyDescent="0.2">
      <c r="A53" s="12">
        <v>49</v>
      </c>
      <c r="B53" s="13" t="s">
        <v>66</v>
      </c>
      <c r="C53" s="14">
        <v>2</v>
      </c>
      <c r="D53" s="15">
        <v>4.2</v>
      </c>
    </row>
    <row r="54" spans="1:4" ht="15.75" x14ac:dyDescent="0.2">
      <c r="A54" s="12">
        <v>50</v>
      </c>
      <c r="B54" s="13" t="s">
        <v>40</v>
      </c>
      <c r="C54" s="14">
        <v>1</v>
      </c>
      <c r="D54" s="15">
        <v>4.8</v>
      </c>
    </row>
    <row r="55" spans="1:4" ht="15.75" x14ac:dyDescent="0.2">
      <c r="A55" s="12">
        <v>51</v>
      </c>
      <c r="B55" s="13" t="s">
        <v>55</v>
      </c>
      <c r="C55" s="14">
        <v>2</v>
      </c>
      <c r="D55" s="15">
        <v>4.2</v>
      </c>
    </row>
    <row r="56" spans="1:4" ht="15.75" x14ac:dyDescent="0.2">
      <c r="A56" s="12">
        <v>52</v>
      </c>
      <c r="B56" s="13" t="s">
        <v>24</v>
      </c>
      <c r="C56" s="14">
        <v>1</v>
      </c>
      <c r="D56" s="15">
        <v>4</v>
      </c>
    </row>
    <row r="57" spans="1:4" ht="15.75" x14ac:dyDescent="0.2">
      <c r="A57" s="12">
        <v>53</v>
      </c>
      <c r="B57" s="13" t="s">
        <v>18</v>
      </c>
      <c r="C57" s="14">
        <v>1</v>
      </c>
      <c r="D57" s="15">
        <v>4</v>
      </c>
    </row>
    <row r="58" spans="1:4" ht="15.75" x14ac:dyDescent="0.2">
      <c r="A58" s="12">
        <v>54</v>
      </c>
      <c r="B58" s="13" t="s">
        <v>19</v>
      </c>
      <c r="C58" s="16">
        <v>2</v>
      </c>
      <c r="D58" s="15">
        <v>2.66</v>
      </c>
    </row>
    <row r="59" spans="1:4" ht="15.75" x14ac:dyDescent="0.2">
      <c r="A59" s="12">
        <v>55</v>
      </c>
      <c r="B59" s="13" t="s">
        <v>59</v>
      </c>
      <c r="C59" s="16">
        <v>2</v>
      </c>
      <c r="D59" s="15">
        <v>3</v>
      </c>
    </row>
    <row r="60" spans="1:4" ht="15.75" x14ac:dyDescent="0.2">
      <c r="A60" s="12">
        <v>56</v>
      </c>
      <c r="B60" s="13" t="s">
        <v>20</v>
      </c>
      <c r="C60" s="14">
        <v>2</v>
      </c>
      <c r="D60" s="15">
        <v>4</v>
      </c>
    </row>
    <row r="61" spans="1:4" ht="15.75" x14ac:dyDescent="0.2">
      <c r="A61" s="12">
        <v>57</v>
      </c>
      <c r="B61" s="13" t="s">
        <v>28</v>
      </c>
      <c r="C61" s="14">
        <v>1</v>
      </c>
      <c r="D61" s="15">
        <v>4.5999999999999996</v>
      </c>
    </row>
    <row r="62" spans="1:4" ht="15.75" x14ac:dyDescent="0.2">
      <c r="A62" s="12">
        <v>58</v>
      </c>
      <c r="B62" s="13" t="s">
        <v>7</v>
      </c>
      <c r="C62" s="14">
        <v>2</v>
      </c>
      <c r="D62" s="15">
        <v>3</v>
      </c>
    </row>
    <row r="63" spans="1:4" ht="15.75" x14ac:dyDescent="0.2">
      <c r="A63" s="12">
        <v>59</v>
      </c>
      <c r="B63" s="13" t="s">
        <v>46</v>
      </c>
      <c r="C63" s="16">
        <v>1</v>
      </c>
      <c r="D63" s="15">
        <v>5.13</v>
      </c>
    </row>
    <row r="64" spans="1:4" ht="15.75" x14ac:dyDescent="0.2">
      <c r="A64" s="12">
        <v>60</v>
      </c>
      <c r="B64" s="13" t="s">
        <v>42</v>
      </c>
      <c r="C64" s="14">
        <v>2</v>
      </c>
      <c r="D64" s="15">
        <v>3.8</v>
      </c>
    </row>
    <row r="65" spans="1:4" ht="15.75" x14ac:dyDescent="0.2">
      <c r="A65" s="12">
        <v>61</v>
      </c>
      <c r="B65" s="13" t="s">
        <v>8</v>
      </c>
      <c r="C65" s="14">
        <v>1</v>
      </c>
      <c r="D65" s="15">
        <v>3.8</v>
      </c>
    </row>
    <row r="66" spans="1:4" ht="15.75" x14ac:dyDescent="0.2">
      <c r="A66" s="12">
        <v>62</v>
      </c>
      <c r="B66" s="13" t="s">
        <v>30</v>
      </c>
      <c r="C66" s="14">
        <v>1</v>
      </c>
      <c r="D66" s="15">
        <v>5.8</v>
      </c>
    </row>
    <row r="67" spans="1:4" ht="15.75" x14ac:dyDescent="0.2">
      <c r="A67" s="12">
        <v>63</v>
      </c>
      <c r="B67" s="13" t="s">
        <v>21</v>
      </c>
      <c r="C67" s="14">
        <v>1</v>
      </c>
      <c r="D67" s="15">
        <v>4</v>
      </c>
    </row>
    <row r="68" spans="1:4" ht="15.75" x14ac:dyDescent="0.2">
      <c r="A68" s="12">
        <v>64</v>
      </c>
      <c r="B68" s="13" t="s">
        <v>76</v>
      </c>
      <c r="C68" s="14">
        <v>2</v>
      </c>
      <c r="D68" s="15">
        <v>3.8</v>
      </c>
    </row>
    <row r="69" spans="1:4" ht="15.75" x14ac:dyDescent="0.2">
      <c r="A69" s="12">
        <v>65</v>
      </c>
      <c r="B69" s="13" t="s">
        <v>36</v>
      </c>
      <c r="C69" s="14">
        <v>1</v>
      </c>
      <c r="D69" s="15">
        <v>4.25</v>
      </c>
    </row>
    <row r="70" spans="1:4" ht="15.75" x14ac:dyDescent="0.2">
      <c r="A70" s="12">
        <v>66</v>
      </c>
      <c r="B70" s="13" t="s">
        <v>50</v>
      </c>
      <c r="C70" s="14">
        <v>2</v>
      </c>
      <c r="D70" s="15">
        <v>3</v>
      </c>
    </row>
    <row r="71" spans="1:4" ht="15.75" x14ac:dyDescent="0.2">
      <c r="A71" s="12">
        <v>67</v>
      </c>
      <c r="B71" s="13" t="s">
        <v>58</v>
      </c>
      <c r="C71" s="14">
        <v>2</v>
      </c>
      <c r="D71" s="15">
        <v>5.2</v>
      </c>
    </row>
    <row r="72" spans="1:4" ht="15.75" x14ac:dyDescent="0.2">
      <c r="A72" s="12">
        <v>68</v>
      </c>
      <c r="B72" s="13" t="s">
        <v>45</v>
      </c>
      <c r="C72" s="14">
        <v>1</v>
      </c>
      <c r="D72" s="15">
        <v>4.4000000000000004</v>
      </c>
    </row>
    <row r="73" spans="1:4" ht="15.75" x14ac:dyDescent="0.2">
      <c r="A73" s="12">
        <v>69</v>
      </c>
      <c r="B73" s="13" t="s">
        <v>47</v>
      </c>
      <c r="C73" s="14">
        <v>1</v>
      </c>
      <c r="D73" s="15">
        <v>2.93</v>
      </c>
    </row>
    <row r="74" spans="1:4" ht="15.75" x14ac:dyDescent="0.2">
      <c r="A74" s="12">
        <v>70</v>
      </c>
      <c r="B74" s="13" t="s">
        <v>34</v>
      </c>
      <c r="C74" s="14">
        <v>1</v>
      </c>
      <c r="D74" s="15">
        <v>3.6</v>
      </c>
    </row>
    <row r="75" spans="1:4" ht="15.75" x14ac:dyDescent="0.2">
      <c r="A75" s="12">
        <v>71</v>
      </c>
      <c r="B75" s="13" t="s">
        <v>77</v>
      </c>
      <c r="C75" s="14">
        <v>2</v>
      </c>
      <c r="D75" s="18">
        <v>4.4000000000000004</v>
      </c>
    </row>
    <row r="76" spans="1:4" ht="15.75" x14ac:dyDescent="0.2">
      <c r="A76" s="12">
        <v>72</v>
      </c>
      <c r="B76" s="13" t="s">
        <v>27</v>
      </c>
      <c r="C76" s="16">
        <v>1</v>
      </c>
      <c r="D76" s="15">
        <v>4</v>
      </c>
    </row>
    <row r="77" spans="1:4" ht="15.75" x14ac:dyDescent="0.2">
      <c r="A77" s="12">
        <v>73</v>
      </c>
      <c r="B77" s="13" t="s">
        <v>9</v>
      </c>
      <c r="C77" s="14">
        <v>2</v>
      </c>
      <c r="D77" s="15">
        <v>3.45</v>
      </c>
    </row>
    <row r="78" spans="1:4" ht="15.75" x14ac:dyDescent="0.2">
      <c r="A78" s="12">
        <v>74</v>
      </c>
      <c r="B78" s="13" t="s">
        <v>64</v>
      </c>
      <c r="C78" s="14">
        <v>1</v>
      </c>
      <c r="D78" s="15">
        <v>3.6</v>
      </c>
    </row>
    <row r="79" spans="1:4" ht="15.75" x14ac:dyDescent="0.2">
      <c r="A79" s="12">
        <v>75</v>
      </c>
      <c r="B79" s="13" t="s">
        <v>43</v>
      </c>
      <c r="C79" s="14">
        <v>2</v>
      </c>
      <c r="D79" s="15">
        <v>2.83</v>
      </c>
    </row>
    <row r="80" spans="1:4" ht="15.75" x14ac:dyDescent="0.2">
      <c r="A80" s="12">
        <v>76</v>
      </c>
      <c r="B80" s="13" t="s">
        <v>78</v>
      </c>
      <c r="C80" s="16">
        <v>2</v>
      </c>
      <c r="D80" s="15">
        <v>4.2</v>
      </c>
    </row>
    <row r="81" spans="1:4" ht="15.75" x14ac:dyDescent="0.2">
      <c r="A81" s="12">
        <v>77</v>
      </c>
      <c r="B81" s="13" t="s">
        <v>79</v>
      </c>
      <c r="C81" s="14">
        <v>2</v>
      </c>
      <c r="D81" s="15">
        <v>3.8</v>
      </c>
    </row>
    <row r="82" spans="1:4" ht="15.75" x14ac:dyDescent="0.2">
      <c r="A82" s="12">
        <v>78</v>
      </c>
      <c r="B82" s="13" t="s">
        <v>51</v>
      </c>
      <c r="C82" s="14">
        <v>1</v>
      </c>
      <c r="D82" s="15">
        <v>3.75</v>
      </c>
    </row>
    <row r="83" spans="1:4" ht="15.75" x14ac:dyDescent="0.2">
      <c r="A83" s="12">
        <v>79</v>
      </c>
      <c r="B83" s="13" t="s">
        <v>84</v>
      </c>
      <c r="C83" s="14">
        <v>2</v>
      </c>
      <c r="D83" s="15">
        <v>4.75</v>
      </c>
    </row>
    <row r="84" spans="1:4" ht="15.75" x14ac:dyDescent="0.2">
      <c r="A84" s="12">
        <v>80</v>
      </c>
      <c r="B84" s="13" t="s">
        <v>65</v>
      </c>
      <c r="C84" s="14">
        <v>1</v>
      </c>
      <c r="D84" s="15">
        <v>3.25</v>
      </c>
    </row>
    <row r="85" spans="1:4" ht="15.75" x14ac:dyDescent="0.2">
      <c r="A85" s="12">
        <v>81</v>
      </c>
      <c r="B85" s="13" t="s">
        <v>60</v>
      </c>
      <c r="C85" s="16">
        <v>1</v>
      </c>
      <c r="D85" s="15">
        <v>5.8</v>
      </c>
    </row>
    <row r="86" spans="1:4" ht="15.75" x14ac:dyDescent="0.2">
      <c r="A86" s="12">
        <v>82</v>
      </c>
      <c r="B86" s="13" t="s">
        <v>33</v>
      </c>
      <c r="C86" s="14">
        <v>1</v>
      </c>
      <c r="D86" s="15">
        <v>3.6</v>
      </c>
    </row>
    <row r="87" spans="1:4" ht="15.75" x14ac:dyDescent="0.2">
      <c r="A87" s="12">
        <v>83</v>
      </c>
      <c r="B87" s="13" t="s">
        <v>80</v>
      </c>
      <c r="C87" s="16">
        <v>2</v>
      </c>
      <c r="D87" s="15">
        <v>5.5</v>
      </c>
    </row>
    <row r="88" spans="1:4" ht="15.75" x14ac:dyDescent="0.2">
      <c r="A88" s="12">
        <v>84</v>
      </c>
      <c r="B88" s="13" t="s">
        <v>48</v>
      </c>
      <c r="C88" s="16">
        <v>1</v>
      </c>
      <c r="D88" s="15">
        <v>4.5</v>
      </c>
    </row>
    <row r="89" spans="1:4" ht="15.75" x14ac:dyDescent="0.2">
      <c r="A89" s="12">
        <v>85</v>
      </c>
      <c r="B89" s="13" t="s">
        <v>83</v>
      </c>
      <c r="C89" s="16">
        <v>2</v>
      </c>
      <c r="D89" s="15">
        <v>4.5</v>
      </c>
    </row>
    <row r="90" spans="1:4" ht="15.75" x14ac:dyDescent="0.2">
      <c r="A90" s="12">
        <v>86</v>
      </c>
      <c r="B90" s="13" t="s">
        <v>25</v>
      </c>
      <c r="C90" s="14">
        <v>1</v>
      </c>
      <c r="D90" s="15">
        <v>3</v>
      </c>
    </row>
    <row r="91" spans="1:4" ht="15.75" x14ac:dyDescent="0.2">
      <c r="A91" s="12">
        <v>87</v>
      </c>
      <c r="B91" s="13" t="s">
        <v>82</v>
      </c>
      <c r="C91" s="14">
        <v>2</v>
      </c>
      <c r="D91" s="15">
        <v>2.66</v>
      </c>
    </row>
    <row r="92" spans="1:4" ht="15.75" x14ac:dyDescent="0.2">
      <c r="A92" s="12">
        <v>88</v>
      </c>
      <c r="B92" s="13" t="s">
        <v>81</v>
      </c>
      <c r="C92" s="16">
        <v>2</v>
      </c>
      <c r="D92" s="15">
        <v>6</v>
      </c>
    </row>
    <row r="93" spans="1:4" ht="15.75" x14ac:dyDescent="0.2">
      <c r="A93" s="12">
        <v>89</v>
      </c>
      <c r="B93" s="13" t="s">
        <v>56</v>
      </c>
      <c r="C93" s="16">
        <v>1</v>
      </c>
      <c r="D93" s="15">
        <v>4.5999999999999996</v>
      </c>
    </row>
    <row r="94" spans="1:4" ht="16.5" thickBot="1" x14ac:dyDescent="0.25">
      <c r="A94" s="19">
        <v>90</v>
      </c>
      <c r="B94" s="20" t="s">
        <v>10</v>
      </c>
      <c r="C94" s="21">
        <v>1</v>
      </c>
      <c r="D94" s="22">
        <v>4.25</v>
      </c>
    </row>
  </sheetData>
  <mergeCells count="2">
    <mergeCell ref="A3:C3"/>
    <mergeCell ref="D3:D4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C5AB-D256-43AA-A647-792C4B14F5B4}">
  <dimension ref="A1:G4"/>
  <sheetViews>
    <sheetView zoomScale="178" zoomScaleNormal="178" workbookViewId="0">
      <selection activeCell="I5" sqref="I5"/>
    </sheetView>
  </sheetViews>
  <sheetFormatPr defaultRowHeight="12.75" x14ac:dyDescent="0.2"/>
  <cols>
    <col min="1" max="6" width="11.5703125" style="23" customWidth="1"/>
  </cols>
  <sheetData>
    <row r="1" spans="1:7" x14ac:dyDescent="0.2">
      <c r="A1" s="23" t="s">
        <v>97</v>
      </c>
      <c r="B1" s="23" t="s">
        <v>98</v>
      </c>
      <c r="C1" s="23" t="s">
        <v>99</v>
      </c>
      <c r="D1" s="23" t="s">
        <v>100</v>
      </c>
      <c r="E1" s="23" t="s">
        <v>101</v>
      </c>
      <c r="F1" s="23" t="s">
        <v>102</v>
      </c>
      <c r="G1" s="23" t="s">
        <v>103</v>
      </c>
    </row>
    <row r="2" spans="1:7" x14ac:dyDescent="0.2">
      <c r="A2" s="23" t="s">
        <v>105</v>
      </c>
      <c r="B2" s="23">
        <f>COUNTIFS(Пол, 1,Оценки,"&lt; 3")</f>
        <v>2</v>
      </c>
      <c r="C2" s="23">
        <f>COUNTIFS(Пол,1, Оценки,"&lt; 3,50")- B2</f>
        <v>4</v>
      </c>
      <c r="D2" s="23">
        <f>COUNTIFS(Пол, 1, Оценки,"&lt; 4,50")- B2- C2</f>
        <v>22</v>
      </c>
      <c r="E2" s="23">
        <f>COUNTIFS(Пол, 1, Оценки, "&gt;= 4,50")- F2</f>
        <v>12</v>
      </c>
      <c r="F2" s="23">
        <f>COUNTIFS(Пол, 1, Оценки, "&gt;=5,50")</f>
        <v>6</v>
      </c>
      <c r="G2" s="23">
        <f>COUNTIF(Пол, 1)</f>
        <v>46</v>
      </c>
    </row>
    <row r="3" spans="1:7" x14ac:dyDescent="0.2">
      <c r="A3" s="23" t="s">
        <v>106</v>
      </c>
      <c r="B3" s="23">
        <f>COUNTIFS(Пол, 2,Оценки,"&lt; 3")</f>
        <v>5</v>
      </c>
      <c r="C3" s="23">
        <f>COUNTIFS(Пол,2, Оценки,"&lt; 3,50")- B3</f>
        <v>10</v>
      </c>
      <c r="D3" s="23">
        <f>COUNTIFS(Пол, 2, Оценки,"&lt; 4,50")- B3- C3</f>
        <v>14</v>
      </c>
      <c r="E3" s="23">
        <f>COUNTIFS(Пол, 2, Оценки, "&gt;= 4,50")- F3</f>
        <v>11</v>
      </c>
      <c r="F3" s="23">
        <f>COUNTIFS(Пол, 2, Оценки, "&gt;=5,50")</f>
        <v>4</v>
      </c>
      <c r="G3" s="23">
        <f>COUNTIF(Пол, 2)</f>
        <v>44</v>
      </c>
    </row>
    <row r="4" spans="1:7" x14ac:dyDescent="0.2">
      <c r="A4" s="23" t="s">
        <v>104</v>
      </c>
      <c r="B4" s="23">
        <f>COUNTIF(Оценки,"&lt;3")</f>
        <v>7</v>
      </c>
      <c r="C4" s="23">
        <f>COUNTIF(Оценки, "&lt; 3,50")- B4</f>
        <v>14</v>
      </c>
      <c r="D4" s="23">
        <f>COUNTIF(Оценки, "&lt; 4,50")- B4-C4</f>
        <v>36</v>
      </c>
      <c r="E4" s="23">
        <f>COUNTIF(Оценки, "&gt;= 4,50")- F4</f>
        <v>23</v>
      </c>
      <c r="F4" s="23">
        <f>COUNTIF(Оценки,"&gt;=5,50")</f>
        <v>10</v>
      </c>
      <c r="G4">
        <f>SUM(G2:G3)</f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Dta</vt:lpstr>
      <vt:lpstr>Sheet1</vt:lpstr>
      <vt:lpstr>Код</vt:lpstr>
      <vt:lpstr>Оценки</vt:lpstr>
      <vt:lpstr>Пол</vt:lpstr>
    </vt:vector>
  </TitlesOfParts>
  <Company>University of Sofia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Angelov</dc:creator>
  <cp:lastModifiedBy>Neychev</cp:lastModifiedBy>
  <cp:lastPrinted>2004-03-16T09:42:48Z</cp:lastPrinted>
  <dcterms:created xsi:type="dcterms:W3CDTF">2004-03-08T12:13:32Z</dcterms:created>
  <dcterms:modified xsi:type="dcterms:W3CDTF">2022-11-05T14:45:45Z</dcterms:modified>
</cp:coreProperties>
</file>