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585" activeTab="2"/>
  </bookViews>
  <sheets>
    <sheet name="Класирани за национален кръг" sheetId="5" r:id="rId1"/>
    <sheet name="Резултат" sheetId="3" r:id="rId2"/>
    <sheet name="Класиране" sheetId="7" r:id="rId3"/>
    <sheet name="Резултати по области" sheetId="8" r:id="rId4"/>
    <sheet name="Задачата" sheetId="6" r:id="rId5"/>
  </sheets>
  <definedNames>
    <definedName name="Данни" localSheetId="0">'Класирани за национален кръг'!$A$1:$F$50</definedName>
    <definedName name="Данни">'Класирани за национален кръг'!$A$2:$F$50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F35" i="7"/>
  <c r="F23" i="7"/>
  <c r="F39" i="7"/>
  <c r="F38" i="7"/>
  <c r="F31" i="7"/>
  <c r="F47" i="7"/>
  <c r="F42" i="7"/>
  <c r="F5" i="7"/>
  <c r="F34" i="7"/>
  <c r="F28" i="7"/>
  <c r="F10" i="7"/>
  <c r="F36" i="7"/>
  <c r="F32" i="7"/>
  <c r="F12" i="7"/>
  <c r="F2" i="7"/>
  <c r="F37" i="7"/>
  <c r="F48" i="7"/>
  <c r="F40" i="7"/>
  <c r="F25" i="7"/>
  <c r="F16" i="7"/>
  <c r="F43" i="7"/>
  <c r="F18" i="7"/>
  <c r="F14" i="7"/>
  <c r="F20" i="7"/>
  <c r="F26" i="7"/>
  <c r="F19" i="7"/>
  <c r="F33" i="7"/>
  <c r="F41" i="7"/>
  <c r="F44" i="7"/>
  <c r="F7" i="7"/>
  <c r="F46" i="7"/>
  <c r="F15" i="7"/>
  <c r="F45" i="7"/>
  <c r="F4" i="7"/>
  <c r="F29" i="7"/>
  <c r="F6" i="7"/>
  <c r="F3" i="7"/>
  <c r="F21" i="7"/>
  <c r="F9" i="7"/>
  <c r="F13" i="7"/>
  <c r="F17" i="7"/>
  <c r="F49" i="7"/>
  <c r="F24" i="7"/>
  <c r="F11" i="7"/>
  <c r="F50" i="7"/>
  <c r="F30" i="7"/>
  <c r="F27" i="7"/>
  <c r="F22" i="7"/>
  <c r="E22" i="7"/>
  <c r="G22" i="7" s="1"/>
  <c r="E8" i="7"/>
  <c r="G8" i="7" s="1"/>
  <c r="E35" i="7"/>
  <c r="G35" i="7" s="1"/>
  <c r="E23" i="7"/>
  <c r="G23" i="7" s="1"/>
  <c r="E39" i="7"/>
  <c r="G39" i="7" s="1"/>
  <c r="E38" i="7"/>
  <c r="G38" i="7" s="1"/>
  <c r="E31" i="7"/>
  <c r="G31" i="7" s="1"/>
  <c r="E47" i="7"/>
  <c r="G47" i="7" s="1"/>
  <c r="E42" i="7"/>
  <c r="G42" i="7" s="1"/>
  <c r="E5" i="7"/>
  <c r="G5" i="7" s="1"/>
  <c r="E34" i="7"/>
  <c r="G34" i="7" s="1"/>
  <c r="E28" i="7"/>
  <c r="G28" i="7" s="1"/>
  <c r="E10" i="7"/>
  <c r="G10" i="7" s="1"/>
  <c r="E36" i="7"/>
  <c r="G36" i="7" s="1"/>
  <c r="E32" i="7"/>
  <c r="G32" i="7" s="1"/>
  <c r="E12" i="7"/>
  <c r="G12" i="7" s="1"/>
  <c r="E2" i="7"/>
  <c r="G2" i="7" s="1"/>
  <c r="E37" i="7"/>
  <c r="G37" i="7" s="1"/>
  <c r="E48" i="7"/>
  <c r="G48" i="7" s="1"/>
  <c r="E40" i="7"/>
  <c r="G40" i="7" s="1"/>
  <c r="E25" i="7"/>
  <c r="G25" i="7" s="1"/>
  <c r="E16" i="7"/>
  <c r="G16" i="7" s="1"/>
  <c r="E43" i="7"/>
  <c r="G43" i="7" s="1"/>
  <c r="E18" i="7"/>
  <c r="G18" i="7" s="1"/>
  <c r="E14" i="7"/>
  <c r="G14" i="7" s="1"/>
  <c r="E20" i="7"/>
  <c r="G20" i="7" s="1"/>
  <c r="E26" i="7"/>
  <c r="G26" i="7" s="1"/>
  <c r="E19" i="7"/>
  <c r="G19" i="7" s="1"/>
  <c r="E33" i="7"/>
  <c r="G33" i="7" s="1"/>
  <c r="E41" i="7"/>
  <c r="G41" i="7" s="1"/>
  <c r="E44" i="7"/>
  <c r="G44" i="7" s="1"/>
  <c r="E7" i="7"/>
  <c r="G7" i="7" s="1"/>
  <c r="E46" i="7"/>
  <c r="G46" i="7" s="1"/>
  <c r="E15" i="7"/>
  <c r="G15" i="7" s="1"/>
  <c r="E45" i="7"/>
  <c r="G45" i="7" s="1"/>
  <c r="E4" i="7"/>
  <c r="G4" i="7" s="1"/>
  <c r="E29" i="7"/>
  <c r="G29" i="7" s="1"/>
  <c r="E6" i="7"/>
  <c r="G6" i="7" s="1"/>
  <c r="E3" i="7"/>
  <c r="G3" i="7" s="1"/>
  <c r="E21" i="7"/>
  <c r="G21" i="7" s="1"/>
  <c r="E9" i="7"/>
  <c r="G9" i="7" s="1"/>
  <c r="E13" i="7"/>
  <c r="G13" i="7" s="1"/>
  <c r="E17" i="7"/>
  <c r="G17" i="7" s="1"/>
  <c r="E49" i="7"/>
  <c r="G49" i="7" s="1"/>
  <c r="E24" i="7"/>
  <c r="G24" i="7" s="1"/>
  <c r="E11" i="7"/>
  <c r="G11" i="7" s="1"/>
  <c r="E50" i="7"/>
  <c r="G50" i="7" s="1"/>
  <c r="E30" i="7"/>
  <c r="G30" i="7" s="1"/>
  <c r="E27" i="7"/>
  <c r="G27" i="7" s="1"/>
  <c r="D8" i="7"/>
  <c r="D35" i="7"/>
  <c r="D23" i="7"/>
  <c r="D39" i="7"/>
  <c r="D38" i="7"/>
  <c r="D31" i="7"/>
  <c r="D47" i="7"/>
  <c r="D42" i="7"/>
  <c r="D5" i="7"/>
  <c r="D34" i="7"/>
  <c r="D28" i="7"/>
  <c r="D10" i="7"/>
  <c r="D36" i="7"/>
  <c r="D32" i="7"/>
  <c r="D12" i="7"/>
  <c r="D2" i="7"/>
  <c r="D37" i="7"/>
  <c r="D48" i="7"/>
  <c r="D40" i="7"/>
  <c r="D25" i="7"/>
  <c r="D16" i="7"/>
  <c r="D43" i="7"/>
  <c r="D18" i="7"/>
  <c r="D14" i="7"/>
  <c r="D20" i="7"/>
  <c r="D26" i="7"/>
  <c r="D19" i="7"/>
  <c r="D33" i="7"/>
  <c r="D41" i="7"/>
  <c r="D44" i="7"/>
  <c r="D7" i="7"/>
  <c r="D46" i="7"/>
  <c r="D15" i="7"/>
  <c r="D45" i="7"/>
  <c r="D4" i="7"/>
  <c r="D29" i="7"/>
  <c r="D6" i="7"/>
  <c r="D3" i="7"/>
  <c r="D21" i="7"/>
  <c r="D9" i="7"/>
  <c r="D13" i="7"/>
  <c r="D17" i="7"/>
  <c r="D49" i="7"/>
  <c r="D24" i="7"/>
  <c r="D11" i="7"/>
  <c r="D50" i="7"/>
  <c r="D30" i="7"/>
  <c r="D27" i="7"/>
  <c r="D22" i="7"/>
  <c r="C22" i="7"/>
  <c r="C8" i="7"/>
  <c r="C35" i="7"/>
  <c r="C23" i="7"/>
  <c r="C39" i="7"/>
  <c r="C38" i="7"/>
  <c r="C31" i="7"/>
  <c r="C47" i="7"/>
  <c r="C42" i="7"/>
  <c r="C5" i="7"/>
  <c r="C34" i="7"/>
  <c r="C28" i="7"/>
  <c r="C10" i="7"/>
  <c r="C36" i="7"/>
  <c r="C32" i="7"/>
  <c r="C12" i="7"/>
  <c r="C2" i="7"/>
  <c r="C37" i="7"/>
  <c r="C48" i="7"/>
  <c r="C40" i="7"/>
  <c r="C25" i="7"/>
  <c r="C16" i="7"/>
  <c r="C43" i="7"/>
  <c r="C18" i="7"/>
  <c r="C14" i="7"/>
  <c r="C20" i="7"/>
  <c r="C26" i="7"/>
  <c r="C19" i="7"/>
  <c r="C33" i="7"/>
  <c r="C41" i="7"/>
  <c r="C44" i="7"/>
  <c r="C7" i="7"/>
  <c r="C46" i="7"/>
  <c r="C15" i="7"/>
  <c r="C45" i="7"/>
  <c r="C4" i="7"/>
  <c r="C29" i="7"/>
  <c r="C6" i="7"/>
  <c r="C3" i="7"/>
  <c r="C21" i="7"/>
  <c r="C9" i="7"/>
  <c r="C13" i="7"/>
  <c r="C17" i="7"/>
  <c r="C49" i="7"/>
  <c r="C24" i="7"/>
  <c r="C11" i="7"/>
  <c r="C50" i="7"/>
  <c r="C30" i="7"/>
  <c r="C27" i="7"/>
</calcChain>
</file>

<file path=xl/sharedStrings.xml><?xml version="1.0" encoding="utf-8"?>
<sst xmlns="http://schemas.openxmlformats.org/spreadsheetml/2006/main" count="311" uniqueCount="116">
  <si>
    <t>Категория</t>
  </si>
  <si>
    <t>Велико Търново</t>
  </si>
  <si>
    <t>Благоевград</t>
  </si>
  <si>
    <t>Healther</t>
  </si>
  <si>
    <t>Интернет на нещата</t>
  </si>
  <si>
    <t>Добрич</t>
  </si>
  <si>
    <t>taxiZilla</t>
  </si>
  <si>
    <t>Разпределени уеб приложения</t>
  </si>
  <si>
    <t>Хасково</t>
  </si>
  <si>
    <t>FlatMeet</t>
  </si>
  <si>
    <t>H3 - Дърво на историята</t>
  </si>
  <si>
    <t>Пловдив</t>
  </si>
  <si>
    <t>Еделвайс - туристическа социална мрежа</t>
  </si>
  <si>
    <t>Кърджали</t>
  </si>
  <si>
    <t>АзБуки.ML</t>
  </si>
  <si>
    <t>Grow a Tree</t>
  </si>
  <si>
    <t>BeatsWave</t>
  </si>
  <si>
    <t>Бургас</t>
  </si>
  <si>
    <t>Smart Home</t>
  </si>
  <si>
    <t>БитМодс (BitMods)</t>
  </si>
  <si>
    <t>София</t>
  </si>
  <si>
    <t>Compatriots Abroad</t>
  </si>
  <si>
    <t>София - област</t>
  </si>
  <si>
    <t>Atlas Service Management</t>
  </si>
  <si>
    <t>Перник</t>
  </si>
  <si>
    <t>AirStatsBG</t>
  </si>
  <si>
    <t xml:space="preserve">Общността на разработчиците (Developer Community) </t>
  </si>
  <si>
    <t>UrbanRate</t>
  </si>
  <si>
    <t>Варна</t>
  </si>
  <si>
    <t>QUINN - AI assistant recognizing emotions</t>
  </si>
  <si>
    <t>Energy Path</t>
  </si>
  <si>
    <t>Шумен</t>
  </si>
  <si>
    <t>Aumo - дигиталните касови бележки</t>
  </si>
  <si>
    <t>Русе</t>
  </si>
  <si>
    <t>Система за разпределение на легла в болници</t>
  </si>
  <si>
    <t>еУчилище/ eSchool</t>
  </si>
  <si>
    <t>Враца</t>
  </si>
  <si>
    <t>Лаборатория за помощ "HelpLab"</t>
  </si>
  <si>
    <t>Система за управление на ПЖПС</t>
  </si>
  <si>
    <t>Пазарджик</t>
  </si>
  <si>
    <t xml:space="preserve">Museum Booking </t>
  </si>
  <si>
    <t>Разград</t>
  </si>
  <si>
    <t>Dots - помощник за анализ на здравосл. показатели</t>
  </si>
  <si>
    <t>Система за следене на качеството на въздуха</t>
  </si>
  <si>
    <t>ParKOMP - Паркинг на бъдещето</t>
  </si>
  <si>
    <t>MusicHub</t>
  </si>
  <si>
    <t>Смолян</t>
  </si>
  <si>
    <t>Ерисед (Erised)</t>
  </si>
  <si>
    <t>Габрово</t>
  </si>
  <si>
    <t>2D лазерен гравир</t>
  </si>
  <si>
    <t>Breaker</t>
  </si>
  <si>
    <t>SSM (Students Social Media)</t>
  </si>
  <si>
    <t>OpenSecurityCam</t>
  </si>
  <si>
    <t>Liquid Knot- моделиране с имплицитна стериометрия</t>
  </si>
  <si>
    <t>WorkNET</t>
  </si>
  <si>
    <t xml:space="preserve">MP1 </t>
  </si>
  <si>
    <t>22016С1</t>
  </si>
  <si>
    <t>22016С2</t>
  </si>
  <si>
    <t>22026С1</t>
  </si>
  <si>
    <t>22026С2</t>
  </si>
  <si>
    <t>22034С1</t>
  </si>
  <si>
    <t>22034С2</t>
  </si>
  <si>
    <t>22046С1</t>
  </si>
  <si>
    <t>22052С1</t>
  </si>
  <si>
    <t>22052С2</t>
  </si>
  <si>
    <t>22053С1</t>
  </si>
  <si>
    <t>22054С1</t>
  </si>
  <si>
    <t>22054С2</t>
  </si>
  <si>
    <t>22055С1</t>
  </si>
  <si>
    <t>22064С1</t>
  </si>
  <si>
    <t>22064С2</t>
  </si>
  <si>
    <t>22065С1</t>
  </si>
  <si>
    <t>22065С2</t>
  </si>
  <si>
    <t>22070С1</t>
  </si>
  <si>
    <t>22086С1</t>
  </si>
  <si>
    <t>22086С2</t>
  </si>
  <si>
    <t>22093С1</t>
  </si>
  <si>
    <t>22093С2</t>
  </si>
  <si>
    <t>22094С1</t>
  </si>
  <si>
    <t>22100С1</t>
  </si>
  <si>
    <t>22103С1</t>
  </si>
  <si>
    <t>22120С1</t>
  </si>
  <si>
    <t>22129С1</t>
  </si>
  <si>
    <t>22129С2</t>
  </si>
  <si>
    <t>22132С1</t>
  </si>
  <si>
    <t>22141С1</t>
  </si>
  <si>
    <t>22144С1</t>
  </si>
  <si>
    <t>22146С1</t>
  </si>
  <si>
    <t>22158С1</t>
  </si>
  <si>
    <t>22174С1</t>
  </si>
  <si>
    <t>22181С1</t>
  </si>
  <si>
    <t>22188С1</t>
  </si>
  <si>
    <t>22190С1</t>
  </si>
  <si>
    <t>22208С1</t>
  </si>
  <si>
    <t>22208С2</t>
  </si>
  <si>
    <t>22229С1</t>
  </si>
  <si>
    <t>22229С2</t>
  </si>
  <si>
    <t>22235С1</t>
  </si>
  <si>
    <t>22235С2</t>
  </si>
  <si>
    <t>22236С1</t>
  </si>
  <si>
    <t>22243С1</t>
  </si>
  <si>
    <t>22243С2</t>
  </si>
  <si>
    <t>22292С1</t>
  </si>
  <si>
    <t>22295С1</t>
  </si>
  <si>
    <t>22355С1</t>
  </si>
  <si>
    <t>№ на проект</t>
  </si>
  <si>
    <t>Фиктивен номер на участник</t>
  </si>
  <si>
    <t>Име на проект</t>
  </si>
  <si>
    <t>Област</t>
  </si>
  <si>
    <t>Клас</t>
  </si>
  <si>
    <t>Точки от проект</t>
  </si>
  <si>
    <t>Точки от тест</t>
  </si>
  <si>
    <t>Фиктивен номер</t>
  </si>
  <si>
    <t>Точни от тест</t>
  </si>
  <si>
    <t>Финален резултат</t>
  </si>
  <si>
    <t>Място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</si>
</sst>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0" fillId="0" borderId="0" xfId="0" applyProtection="1"/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</xdr:rowOff>
    </xdr:from>
    <xdr:to>
      <xdr:col>21</xdr:col>
      <xdr:colOff>0</xdr:colOff>
      <xdr:row>26</xdr:row>
      <xdr:rowOff>38100</xdr:rowOff>
    </xdr:to>
    <xdr:sp macro="" textlink="">
      <xdr:nvSpPr>
        <xdr:cNvPr id="2" name="TextBox 1"/>
        <xdr:cNvSpPr txBox="1"/>
      </xdr:nvSpPr>
      <xdr:spPr>
        <a:xfrm>
          <a:off x="1238250" y="381001"/>
          <a:ext cx="11563350" cy="46100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600"/>
            <a:t>Създайте в нов работен лист „Резултат по области“ обобщаваща таблица, която да съдържа статистически данни за средния резултат по област. </a:t>
          </a:r>
        </a:p>
        <a:p>
          <a:r>
            <a:rPr lang="bg-BG" sz="1600"/>
            <a:t>В нов работен лист добавете обобщаваща диаграма от данните в „Резултат по области“. Оформете подходящо заглавие.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A26" workbookViewId="0">
      <selection activeCell="J16" sqref="J16"/>
    </sheetView>
  </sheetViews>
  <sheetFormatPr defaultRowHeight="15" x14ac:dyDescent="0.25"/>
  <cols>
    <col min="2" max="2" width="42.28515625" customWidth="1"/>
    <col min="3" max="3" width="28.28515625" bestFit="1" customWidth="1"/>
    <col min="4" max="4" width="10.85546875" customWidth="1"/>
    <col min="5" max="5" width="5.28515625" customWidth="1"/>
    <col min="6" max="6" width="15.28515625" bestFit="1" customWidth="1"/>
    <col min="10" max="10" width="11.28515625" customWidth="1"/>
  </cols>
  <sheetData>
    <row r="1" spans="1:22" ht="48.6" customHeight="1" x14ac:dyDescent="0.25">
      <c r="A1" s="4" t="s">
        <v>105</v>
      </c>
      <c r="B1" s="5" t="s">
        <v>107</v>
      </c>
      <c r="C1" s="5" t="s">
        <v>0</v>
      </c>
      <c r="D1" s="4" t="s">
        <v>106</v>
      </c>
      <c r="E1" s="4" t="s">
        <v>109</v>
      </c>
      <c r="F1" s="5" t="s">
        <v>108</v>
      </c>
      <c r="G1" s="2"/>
      <c r="H1" s="2"/>
      <c r="I1" s="2"/>
      <c r="J1" s="2"/>
      <c r="K1" s="2"/>
    </row>
    <row r="2" spans="1:22" x14ac:dyDescent="0.25">
      <c r="A2" s="1">
        <v>16</v>
      </c>
      <c r="B2" s="1" t="s">
        <v>3</v>
      </c>
      <c r="C2" s="1" t="s">
        <v>4</v>
      </c>
      <c r="D2" s="1" t="s">
        <v>57</v>
      </c>
      <c r="E2" s="1">
        <v>11</v>
      </c>
      <c r="F2" s="1" t="s">
        <v>5</v>
      </c>
    </row>
    <row r="3" spans="1:22" x14ac:dyDescent="0.25">
      <c r="A3" s="1">
        <v>16</v>
      </c>
      <c r="B3" s="1" t="s">
        <v>3</v>
      </c>
      <c r="C3" s="1" t="s">
        <v>4</v>
      </c>
      <c r="D3" s="1" t="s">
        <v>56</v>
      </c>
      <c r="E3" s="1">
        <v>11</v>
      </c>
      <c r="F3" s="1" t="s">
        <v>5</v>
      </c>
    </row>
    <row r="4" spans="1:22" x14ac:dyDescent="0.25">
      <c r="A4" s="1">
        <v>26</v>
      </c>
      <c r="B4" s="1" t="s">
        <v>6</v>
      </c>
      <c r="C4" s="1" t="s">
        <v>7</v>
      </c>
      <c r="D4" s="1" t="s">
        <v>59</v>
      </c>
      <c r="E4" s="1">
        <v>12</v>
      </c>
      <c r="F4" s="1" t="s">
        <v>1</v>
      </c>
    </row>
    <row r="5" spans="1:22" x14ac:dyDescent="0.25">
      <c r="A5" s="1">
        <v>26</v>
      </c>
      <c r="B5" s="1" t="s">
        <v>6</v>
      </c>
      <c r="C5" s="1" t="s">
        <v>7</v>
      </c>
      <c r="D5" s="1" t="s">
        <v>58</v>
      </c>
      <c r="E5" s="1">
        <v>9</v>
      </c>
      <c r="F5" s="1" t="s">
        <v>1</v>
      </c>
    </row>
    <row r="6" spans="1:22" x14ac:dyDescent="0.25">
      <c r="A6" s="1">
        <v>34</v>
      </c>
      <c r="B6" s="1" t="s">
        <v>9</v>
      </c>
      <c r="C6" s="1" t="s">
        <v>7</v>
      </c>
      <c r="D6" s="1" t="s">
        <v>61</v>
      </c>
      <c r="E6" s="1">
        <v>11</v>
      </c>
      <c r="F6" s="1" t="s">
        <v>5</v>
      </c>
    </row>
    <row r="7" spans="1:22" x14ac:dyDescent="0.25">
      <c r="A7" s="1">
        <v>34</v>
      </c>
      <c r="B7" s="1" t="s">
        <v>9</v>
      </c>
      <c r="C7" s="1" t="s">
        <v>7</v>
      </c>
      <c r="D7" s="1" t="s">
        <v>60</v>
      </c>
      <c r="E7" s="1">
        <v>12</v>
      </c>
      <c r="F7" s="1" t="s">
        <v>5</v>
      </c>
    </row>
    <row r="8" spans="1:22" x14ac:dyDescent="0.25">
      <c r="A8" s="1">
        <v>46</v>
      </c>
      <c r="B8" s="1" t="s">
        <v>10</v>
      </c>
      <c r="C8" s="1" t="s">
        <v>7</v>
      </c>
      <c r="D8" s="1" t="s">
        <v>62</v>
      </c>
      <c r="E8" s="1">
        <v>11</v>
      </c>
      <c r="F8" s="1" t="s">
        <v>11</v>
      </c>
    </row>
    <row r="9" spans="1:22" ht="14.45" customHeight="1" x14ac:dyDescent="0.25">
      <c r="A9" s="1">
        <v>52</v>
      </c>
      <c r="B9" s="1" t="s">
        <v>12</v>
      </c>
      <c r="C9" s="1" t="s">
        <v>7</v>
      </c>
      <c r="D9" s="1" t="s">
        <v>64</v>
      </c>
      <c r="E9" s="1">
        <v>11</v>
      </c>
      <c r="F9" s="1" t="s">
        <v>13</v>
      </c>
      <c r="Q9" s="3"/>
      <c r="R9" s="3"/>
      <c r="S9" s="3"/>
      <c r="T9" s="3"/>
      <c r="U9" s="3"/>
      <c r="V9" s="3"/>
    </row>
    <row r="10" spans="1:22" x14ac:dyDescent="0.25">
      <c r="A10" s="1">
        <v>52</v>
      </c>
      <c r="B10" s="1" t="s">
        <v>12</v>
      </c>
      <c r="C10" s="1" t="s">
        <v>7</v>
      </c>
      <c r="D10" s="1" t="s">
        <v>63</v>
      </c>
      <c r="E10" s="1">
        <v>11</v>
      </c>
      <c r="F10" s="1" t="s">
        <v>13</v>
      </c>
      <c r="Q10" s="3"/>
      <c r="R10" s="3"/>
      <c r="S10" s="3"/>
      <c r="T10" s="3"/>
      <c r="U10" s="3"/>
      <c r="V10" s="3"/>
    </row>
    <row r="11" spans="1:22" x14ac:dyDescent="0.25">
      <c r="A11" s="1">
        <v>53</v>
      </c>
      <c r="B11" s="1" t="s">
        <v>14</v>
      </c>
      <c r="C11" s="1" t="s">
        <v>7</v>
      </c>
      <c r="D11" s="1" t="s">
        <v>65</v>
      </c>
      <c r="E11" s="1">
        <v>9</v>
      </c>
      <c r="F11" s="1" t="s">
        <v>11</v>
      </c>
      <c r="Q11" s="3"/>
      <c r="R11" s="3"/>
      <c r="S11" s="3"/>
      <c r="T11" s="3"/>
      <c r="U11" s="3"/>
      <c r="V11" s="3"/>
    </row>
    <row r="12" spans="1:22" x14ac:dyDescent="0.25">
      <c r="A12" s="1">
        <v>54</v>
      </c>
      <c r="B12" s="1" t="s">
        <v>15</v>
      </c>
      <c r="C12" s="1" t="s">
        <v>7</v>
      </c>
      <c r="D12" s="1" t="s">
        <v>67</v>
      </c>
      <c r="E12" s="1">
        <v>12</v>
      </c>
      <c r="F12" s="1" t="s">
        <v>2</v>
      </c>
      <c r="Q12" s="3"/>
      <c r="R12" s="3"/>
      <c r="S12" s="3"/>
      <c r="T12" s="3"/>
      <c r="U12" s="3"/>
      <c r="V12" s="3"/>
    </row>
    <row r="13" spans="1:22" x14ac:dyDescent="0.25">
      <c r="A13" s="1">
        <v>54</v>
      </c>
      <c r="B13" s="1" t="s">
        <v>15</v>
      </c>
      <c r="C13" s="1" t="s">
        <v>7</v>
      </c>
      <c r="D13" s="1" t="s">
        <v>66</v>
      </c>
      <c r="E13" s="1">
        <v>12</v>
      </c>
      <c r="F13" s="1" t="s">
        <v>2</v>
      </c>
      <c r="Q13" s="3"/>
      <c r="R13" s="3"/>
      <c r="S13" s="3"/>
      <c r="T13" s="3"/>
      <c r="U13" s="3"/>
      <c r="V13" s="3"/>
    </row>
    <row r="14" spans="1:22" x14ac:dyDescent="0.25">
      <c r="A14" s="1">
        <v>55</v>
      </c>
      <c r="B14" s="1" t="s">
        <v>16</v>
      </c>
      <c r="C14" s="1" t="s">
        <v>7</v>
      </c>
      <c r="D14" s="1" t="s">
        <v>68</v>
      </c>
      <c r="E14" s="1">
        <v>12</v>
      </c>
      <c r="F14" s="1" t="s">
        <v>17</v>
      </c>
      <c r="Q14" s="3"/>
      <c r="R14" s="3"/>
      <c r="S14" s="3"/>
      <c r="T14" s="3"/>
      <c r="U14" s="3"/>
      <c r="V14" s="3"/>
    </row>
    <row r="15" spans="1:22" x14ac:dyDescent="0.25">
      <c r="A15" s="1">
        <v>64</v>
      </c>
      <c r="B15" s="1" t="s">
        <v>18</v>
      </c>
      <c r="C15" s="1" t="s">
        <v>4</v>
      </c>
      <c r="D15" s="1" t="s">
        <v>70</v>
      </c>
      <c r="E15" s="1">
        <v>12</v>
      </c>
      <c r="F15" s="1" t="s">
        <v>2</v>
      </c>
      <c r="Q15" s="3"/>
      <c r="R15" s="3"/>
      <c r="S15" s="3"/>
      <c r="T15" s="3"/>
      <c r="U15" s="3"/>
      <c r="V15" s="3"/>
    </row>
    <row r="16" spans="1:22" x14ac:dyDescent="0.25">
      <c r="A16" s="1">
        <v>64</v>
      </c>
      <c r="B16" s="1" t="s">
        <v>18</v>
      </c>
      <c r="C16" s="1" t="s">
        <v>4</v>
      </c>
      <c r="D16" s="1" t="s">
        <v>69</v>
      </c>
      <c r="E16" s="1">
        <v>12</v>
      </c>
      <c r="F16" s="1" t="s">
        <v>2</v>
      </c>
      <c r="Q16" s="3"/>
      <c r="R16" s="3"/>
      <c r="S16" s="3"/>
      <c r="T16" s="3"/>
      <c r="U16" s="3"/>
      <c r="V16" s="3"/>
    </row>
    <row r="17" spans="1:22" x14ac:dyDescent="0.25">
      <c r="A17" s="1">
        <v>65</v>
      </c>
      <c r="B17" s="1" t="s">
        <v>19</v>
      </c>
      <c r="C17" s="1" t="s">
        <v>4</v>
      </c>
      <c r="D17" s="1" t="s">
        <v>72</v>
      </c>
      <c r="E17" s="1">
        <v>10</v>
      </c>
      <c r="F17" s="1" t="s">
        <v>20</v>
      </c>
      <c r="Q17" s="3"/>
      <c r="R17" s="3"/>
      <c r="S17" s="3"/>
      <c r="T17" s="3"/>
      <c r="U17" s="3"/>
      <c r="V17" s="3"/>
    </row>
    <row r="18" spans="1:22" x14ac:dyDescent="0.25">
      <c r="A18" s="1">
        <v>65</v>
      </c>
      <c r="B18" s="1" t="s">
        <v>19</v>
      </c>
      <c r="C18" s="1" t="s">
        <v>4</v>
      </c>
      <c r="D18" s="1" t="s">
        <v>71</v>
      </c>
      <c r="E18" s="1">
        <v>10</v>
      </c>
      <c r="F18" s="1" t="s">
        <v>20</v>
      </c>
      <c r="Q18" s="3"/>
      <c r="R18" s="3"/>
      <c r="S18" s="3"/>
      <c r="T18" s="3"/>
      <c r="U18" s="3"/>
      <c r="V18" s="3"/>
    </row>
    <row r="19" spans="1:22" x14ac:dyDescent="0.25">
      <c r="A19" s="1">
        <v>70</v>
      </c>
      <c r="B19" s="1" t="s">
        <v>21</v>
      </c>
      <c r="C19" s="1" t="s">
        <v>7</v>
      </c>
      <c r="D19" s="1" t="s">
        <v>73</v>
      </c>
      <c r="E19" s="1">
        <v>12</v>
      </c>
      <c r="F19" s="1" t="s">
        <v>22</v>
      </c>
      <c r="Q19" s="3"/>
      <c r="R19" s="3"/>
      <c r="S19" s="3"/>
      <c r="T19" s="3"/>
      <c r="U19" s="3"/>
      <c r="V19" s="3"/>
    </row>
    <row r="20" spans="1:22" x14ac:dyDescent="0.25">
      <c r="A20" s="1">
        <v>86</v>
      </c>
      <c r="B20" s="1" t="s">
        <v>23</v>
      </c>
      <c r="C20" s="1" t="s">
        <v>7</v>
      </c>
      <c r="D20" s="1" t="s">
        <v>75</v>
      </c>
      <c r="E20" s="1">
        <v>12</v>
      </c>
      <c r="F20" s="1" t="s">
        <v>24</v>
      </c>
      <c r="Q20" s="3"/>
      <c r="R20" s="3"/>
      <c r="S20" s="3"/>
      <c r="T20" s="3"/>
      <c r="U20" s="3"/>
      <c r="V20" s="3"/>
    </row>
    <row r="21" spans="1:22" x14ac:dyDescent="0.25">
      <c r="A21" s="1">
        <v>86</v>
      </c>
      <c r="B21" s="1" t="s">
        <v>23</v>
      </c>
      <c r="C21" s="1" t="s">
        <v>7</v>
      </c>
      <c r="D21" s="1" t="s">
        <v>74</v>
      </c>
      <c r="E21" s="1">
        <v>12</v>
      </c>
      <c r="F21" s="1" t="s">
        <v>24</v>
      </c>
      <c r="Q21" s="3"/>
      <c r="R21" s="3"/>
      <c r="S21" s="3"/>
      <c r="T21" s="3"/>
      <c r="U21" s="3"/>
      <c r="V21" s="3"/>
    </row>
    <row r="22" spans="1:22" x14ac:dyDescent="0.25">
      <c r="A22" s="1">
        <v>93</v>
      </c>
      <c r="B22" s="1" t="s">
        <v>25</v>
      </c>
      <c r="C22" s="1" t="s">
        <v>4</v>
      </c>
      <c r="D22" s="1" t="s">
        <v>77</v>
      </c>
      <c r="E22" s="1">
        <v>11</v>
      </c>
      <c r="F22" s="1" t="s">
        <v>24</v>
      </c>
      <c r="Q22" s="3"/>
      <c r="R22" s="3"/>
      <c r="S22" s="3"/>
      <c r="T22" s="3"/>
      <c r="U22" s="3"/>
      <c r="V22" s="3"/>
    </row>
    <row r="23" spans="1:22" x14ac:dyDescent="0.25">
      <c r="A23" s="1">
        <v>93</v>
      </c>
      <c r="B23" s="1" t="s">
        <v>25</v>
      </c>
      <c r="C23" s="1" t="s">
        <v>4</v>
      </c>
      <c r="D23" s="1" t="s">
        <v>76</v>
      </c>
      <c r="E23" s="1">
        <v>11</v>
      </c>
      <c r="F23" s="1" t="s">
        <v>24</v>
      </c>
      <c r="Q23" s="3"/>
      <c r="R23" s="3"/>
      <c r="S23" s="3"/>
      <c r="T23" s="3"/>
      <c r="U23" s="3"/>
      <c r="V23" s="3"/>
    </row>
    <row r="24" spans="1:22" x14ac:dyDescent="0.25">
      <c r="A24" s="1">
        <v>94</v>
      </c>
      <c r="B24" s="1" t="s">
        <v>26</v>
      </c>
      <c r="C24" s="1" t="s">
        <v>7</v>
      </c>
      <c r="D24" s="1" t="s">
        <v>78</v>
      </c>
      <c r="E24" s="1">
        <v>12</v>
      </c>
      <c r="F24" s="1" t="s">
        <v>20</v>
      </c>
      <c r="Q24" s="3"/>
      <c r="R24" s="3"/>
      <c r="S24" s="3"/>
      <c r="T24" s="3"/>
      <c r="U24" s="3"/>
      <c r="V24" s="3"/>
    </row>
    <row r="25" spans="1:22" x14ac:dyDescent="0.25">
      <c r="A25" s="1">
        <v>100</v>
      </c>
      <c r="B25" s="1" t="s">
        <v>27</v>
      </c>
      <c r="C25" s="1" t="s">
        <v>4</v>
      </c>
      <c r="D25" s="1" t="s">
        <v>79</v>
      </c>
      <c r="E25" s="1">
        <v>11</v>
      </c>
      <c r="F25" s="1" t="s">
        <v>28</v>
      </c>
      <c r="Q25" s="3"/>
      <c r="R25" s="3"/>
      <c r="S25" s="3"/>
      <c r="T25" s="3"/>
      <c r="U25" s="3"/>
      <c r="V25" s="3"/>
    </row>
    <row r="26" spans="1:22" x14ac:dyDescent="0.25">
      <c r="A26" s="1">
        <v>103</v>
      </c>
      <c r="B26" s="1" t="s">
        <v>29</v>
      </c>
      <c r="C26" s="1" t="s">
        <v>4</v>
      </c>
      <c r="D26" s="1" t="s">
        <v>80</v>
      </c>
      <c r="E26" s="1">
        <v>11</v>
      </c>
      <c r="F26" s="1" t="s">
        <v>11</v>
      </c>
      <c r="Q26" s="3"/>
      <c r="R26" s="3"/>
      <c r="S26" s="3"/>
      <c r="T26" s="3"/>
      <c r="U26" s="3"/>
      <c r="V26" s="3"/>
    </row>
    <row r="27" spans="1:22" x14ac:dyDescent="0.25">
      <c r="A27" s="1">
        <v>120</v>
      </c>
      <c r="B27" s="1" t="s">
        <v>30</v>
      </c>
      <c r="C27" s="1" t="s">
        <v>4</v>
      </c>
      <c r="D27" s="1" t="s">
        <v>81</v>
      </c>
      <c r="E27" s="1">
        <v>12</v>
      </c>
      <c r="F27" s="1" t="s">
        <v>31</v>
      </c>
      <c r="Q27" s="3"/>
      <c r="R27" s="3"/>
      <c r="S27" s="3"/>
      <c r="T27" s="3"/>
      <c r="U27" s="3"/>
      <c r="V27" s="3"/>
    </row>
    <row r="28" spans="1:22" x14ac:dyDescent="0.25">
      <c r="A28" s="1">
        <v>129</v>
      </c>
      <c r="B28" s="1" t="s">
        <v>32</v>
      </c>
      <c r="C28" s="1" t="s">
        <v>7</v>
      </c>
      <c r="D28" s="1" t="s">
        <v>83</v>
      </c>
      <c r="E28" s="1">
        <v>12</v>
      </c>
      <c r="F28" s="1" t="s">
        <v>33</v>
      </c>
      <c r="Q28" s="3"/>
      <c r="R28" s="3"/>
      <c r="S28" s="3"/>
      <c r="T28" s="3"/>
      <c r="U28" s="3"/>
      <c r="V28" s="3"/>
    </row>
    <row r="29" spans="1:22" x14ac:dyDescent="0.25">
      <c r="A29" s="1">
        <v>129</v>
      </c>
      <c r="B29" s="1" t="s">
        <v>32</v>
      </c>
      <c r="C29" s="1" t="s">
        <v>7</v>
      </c>
      <c r="D29" s="1" t="s">
        <v>82</v>
      </c>
      <c r="E29" s="1">
        <v>12</v>
      </c>
      <c r="F29" s="1" t="s">
        <v>33</v>
      </c>
      <c r="Q29" s="3"/>
      <c r="R29" s="3"/>
      <c r="S29" s="3"/>
      <c r="T29" s="3"/>
      <c r="U29" s="3"/>
      <c r="V29" s="3"/>
    </row>
    <row r="30" spans="1:22" x14ac:dyDescent="0.25">
      <c r="A30" s="1">
        <v>132</v>
      </c>
      <c r="B30" s="1" t="s">
        <v>34</v>
      </c>
      <c r="C30" s="1" t="s">
        <v>4</v>
      </c>
      <c r="D30" s="1" t="s">
        <v>84</v>
      </c>
      <c r="E30" s="1">
        <v>12</v>
      </c>
      <c r="F30" s="1" t="s">
        <v>20</v>
      </c>
    </row>
    <row r="31" spans="1:22" x14ac:dyDescent="0.25">
      <c r="A31" s="1">
        <v>141</v>
      </c>
      <c r="B31" s="1" t="s">
        <v>35</v>
      </c>
      <c r="C31" s="1" t="s">
        <v>7</v>
      </c>
      <c r="D31" s="1" t="s">
        <v>85</v>
      </c>
      <c r="E31" s="1">
        <v>12</v>
      </c>
      <c r="F31" s="1" t="s">
        <v>36</v>
      </c>
    </row>
    <row r="32" spans="1:22" x14ac:dyDescent="0.25">
      <c r="A32" s="1">
        <v>144</v>
      </c>
      <c r="B32" s="1" t="s">
        <v>37</v>
      </c>
      <c r="C32" s="1" t="s">
        <v>7</v>
      </c>
      <c r="D32" s="1" t="s">
        <v>86</v>
      </c>
      <c r="E32" s="1">
        <v>11</v>
      </c>
      <c r="F32" s="1" t="s">
        <v>20</v>
      </c>
    </row>
    <row r="33" spans="1:6" x14ac:dyDescent="0.25">
      <c r="A33" s="1">
        <v>146</v>
      </c>
      <c r="B33" s="1" t="s">
        <v>38</v>
      </c>
      <c r="C33" s="1" t="s">
        <v>7</v>
      </c>
      <c r="D33" s="1" t="s">
        <v>87</v>
      </c>
      <c r="E33" s="1">
        <v>12</v>
      </c>
      <c r="F33" s="1" t="s">
        <v>39</v>
      </c>
    </row>
    <row r="34" spans="1:6" x14ac:dyDescent="0.25">
      <c r="A34" s="1">
        <v>158</v>
      </c>
      <c r="B34" s="1" t="s">
        <v>40</v>
      </c>
      <c r="C34" s="1" t="s">
        <v>7</v>
      </c>
      <c r="D34" s="1" t="s">
        <v>88</v>
      </c>
      <c r="E34" s="1">
        <v>12</v>
      </c>
      <c r="F34" s="1" t="s">
        <v>41</v>
      </c>
    </row>
    <row r="35" spans="1:6" x14ac:dyDescent="0.25">
      <c r="A35" s="1">
        <v>174</v>
      </c>
      <c r="B35" s="1" t="s">
        <v>42</v>
      </c>
      <c r="C35" s="1" t="s">
        <v>7</v>
      </c>
      <c r="D35" s="1" t="s">
        <v>89</v>
      </c>
      <c r="E35" s="1">
        <v>12</v>
      </c>
      <c r="F35" s="1" t="s">
        <v>11</v>
      </c>
    </row>
    <row r="36" spans="1:6" x14ac:dyDescent="0.25">
      <c r="A36" s="1">
        <v>181</v>
      </c>
      <c r="B36" s="1" t="s">
        <v>43</v>
      </c>
      <c r="C36" s="1" t="s">
        <v>4</v>
      </c>
      <c r="D36" s="1" t="s">
        <v>90</v>
      </c>
      <c r="E36" s="1">
        <v>11</v>
      </c>
      <c r="F36" s="1" t="s">
        <v>22</v>
      </c>
    </row>
    <row r="37" spans="1:6" x14ac:dyDescent="0.25">
      <c r="A37" s="1">
        <v>188</v>
      </c>
      <c r="B37" s="1" t="s">
        <v>44</v>
      </c>
      <c r="C37" s="1" t="s">
        <v>4</v>
      </c>
      <c r="D37" s="1" t="s">
        <v>91</v>
      </c>
      <c r="E37" s="1">
        <v>12</v>
      </c>
      <c r="F37" s="1" t="s">
        <v>33</v>
      </c>
    </row>
    <row r="38" spans="1:6" x14ac:dyDescent="0.25">
      <c r="A38" s="1">
        <v>190</v>
      </c>
      <c r="B38" s="1" t="s">
        <v>45</v>
      </c>
      <c r="C38" s="1" t="s">
        <v>7</v>
      </c>
      <c r="D38" s="1" t="s">
        <v>92</v>
      </c>
      <c r="E38" s="1">
        <v>12</v>
      </c>
      <c r="F38" s="1" t="s">
        <v>46</v>
      </c>
    </row>
    <row r="39" spans="1:6" x14ac:dyDescent="0.25">
      <c r="A39" s="1">
        <v>208</v>
      </c>
      <c r="B39" s="1" t="s">
        <v>47</v>
      </c>
      <c r="C39" s="1" t="s">
        <v>4</v>
      </c>
      <c r="D39" s="1" t="s">
        <v>94</v>
      </c>
      <c r="E39" s="1">
        <v>11</v>
      </c>
      <c r="F39" s="1" t="s">
        <v>48</v>
      </c>
    </row>
    <row r="40" spans="1:6" x14ac:dyDescent="0.25">
      <c r="A40" s="1">
        <v>208</v>
      </c>
      <c r="B40" s="1" t="s">
        <v>47</v>
      </c>
      <c r="C40" s="1" t="s">
        <v>4</v>
      </c>
      <c r="D40" s="1" t="s">
        <v>93</v>
      </c>
      <c r="E40" s="1">
        <v>11</v>
      </c>
      <c r="F40" s="1" t="s">
        <v>48</v>
      </c>
    </row>
    <row r="41" spans="1:6" x14ac:dyDescent="0.25">
      <c r="A41" s="1">
        <v>229</v>
      </c>
      <c r="B41" s="1" t="s">
        <v>49</v>
      </c>
      <c r="C41" s="1" t="s">
        <v>4</v>
      </c>
      <c r="D41" s="1" t="s">
        <v>96</v>
      </c>
      <c r="E41" s="1">
        <v>12</v>
      </c>
      <c r="F41" s="1" t="s">
        <v>11</v>
      </c>
    </row>
    <row r="42" spans="1:6" x14ac:dyDescent="0.25">
      <c r="A42" s="1">
        <v>229</v>
      </c>
      <c r="B42" s="1" t="s">
        <v>49</v>
      </c>
      <c r="C42" s="1" t="s">
        <v>4</v>
      </c>
      <c r="D42" s="1" t="s">
        <v>95</v>
      </c>
      <c r="E42" s="1">
        <v>12</v>
      </c>
      <c r="F42" s="1" t="s">
        <v>11</v>
      </c>
    </row>
    <row r="43" spans="1:6" x14ac:dyDescent="0.25">
      <c r="A43" s="1">
        <v>235</v>
      </c>
      <c r="B43" s="1" t="s">
        <v>50</v>
      </c>
      <c r="C43" s="1" t="s">
        <v>4</v>
      </c>
      <c r="D43" s="1" t="s">
        <v>97</v>
      </c>
      <c r="E43" s="1">
        <v>11</v>
      </c>
      <c r="F43" s="1" t="s">
        <v>17</v>
      </c>
    </row>
    <row r="44" spans="1:6" x14ac:dyDescent="0.25">
      <c r="A44" s="1">
        <v>235</v>
      </c>
      <c r="B44" s="1" t="s">
        <v>50</v>
      </c>
      <c r="C44" s="1" t="s">
        <v>4</v>
      </c>
      <c r="D44" s="1" t="s">
        <v>98</v>
      </c>
      <c r="E44" s="1">
        <v>11</v>
      </c>
      <c r="F44" s="1" t="s">
        <v>17</v>
      </c>
    </row>
    <row r="45" spans="1:6" x14ac:dyDescent="0.25">
      <c r="A45" s="1">
        <v>236</v>
      </c>
      <c r="B45" s="1" t="s">
        <v>51</v>
      </c>
      <c r="C45" s="1" t="s">
        <v>7</v>
      </c>
      <c r="D45" s="1" t="s">
        <v>99</v>
      </c>
      <c r="E45" s="1">
        <v>11</v>
      </c>
      <c r="F45" s="1" t="s">
        <v>46</v>
      </c>
    </row>
    <row r="46" spans="1:6" x14ac:dyDescent="0.25">
      <c r="A46" s="1">
        <v>243</v>
      </c>
      <c r="B46" s="1" t="s">
        <v>52</v>
      </c>
      <c r="C46" s="1" t="s">
        <v>4</v>
      </c>
      <c r="D46" s="1" t="s">
        <v>101</v>
      </c>
      <c r="E46" s="1">
        <v>11</v>
      </c>
      <c r="F46" s="1" t="s">
        <v>8</v>
      </c>
    </row>
    <row r="47" spans="1:6" x14ac:dyDescent="0.25">
      <c r="A47" s="1">
        <v>243</v>
      </c>
      <c r="B47" s="1" t="s">
        <v>52</v>
      </c>
      <c r="C47" s="1" t="s">
        <v>4</v>
      </c>
      <c r="D47" s="1" t="s">
        <v>100</v>
      </c>
      <c r="E47" s="1">
        <v>11</v>
      </c>
      <c r="F47" s="1" t="s">
        <v>8</v>
      </c>
    </row>
    <row r="48" spans="1:6" x14ac:dyDescent="0.25">
      <c r="A48" s="1">
        <v>292</v>
      </c>
      <c r="B48" s="1" t="s">
        <v>53</v>
      </c>
      <c r="C48" s="1" t="s">
        <v>4</v>
      </c>
      <c r="D48" s="1" t="s">
        <v>102</v>
      </c>
      <c r="E48" s="1">
        <v>12</v>
      </c>
      <c r="F48" s="1" t="s">
        <v>11</v>
      </c>
    </row>
    <row r="49" spans="1:6" x14ac:dyDescent="0.25">
      <c r="A49" s="1">
        <v>295</v>
      </c>
      <c r="B49" s="1" t="s">
        <v>54</v>
      </c>
      <c r="C49" s="1" t="s">
        <v>7</v>
      </c>
      <c r="D49" s="1" t="s">
        <v>103</v>
      </c>
      <c r="E49" s="1">
        <v>11</v>
      </c>
      <c r="F49" s="1" t="s">
        <v>31</v>
      </c>
    </row>
    <row r="50" spans="1:6" x14ac:dyDescent="0.25">
      <c r="A50" s="1">
        <v>355</v>
      </c>
      <c r="B50" s="1" t="s">
        <v>55</v>
      </c>
      <c r="C50" s="1" t="s">
        <v>4</v>
      </c>
      <c r="D50" s="1" t="s">
        <v>104</v>
      </c>
      <c r="E50" s="1">
        <v>12</v>
      </c>
      <c r="F50" s="1" t="s">
        <v>8</v>
      </c>
    </row>
  </sheetData>
  <sortState ref="A3:I51">
    <sortCondition ref="A3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23" workbookViewId="0">
      <selection activeCell="A2" sqref="A2:A50"/>
    </sheetView>
  </sheetViews>
  <sheetFormatPr defaultRowHeight="15" x14ac:dyDescent="0.25"/>
  <cols>
    <col min="1" max="1" width="9.85546875" customWidth="1"/>
  </cols>
  <sheetData>
    <row r="1" spans="1:3" ht="49.15" customHeight="1" x14ac:dyDescent="0.25">
      <c r="A1" s="4" t="s">
        <v>106</v>
      </c>
      <c r="B1" s="4" t="s">
        <v>110</v>
      </c>
      <c r="C1" s="4" t="s">
        <v>111</v>
      </c>
    </row>
    <row r="2" spans="1:3" x14ac:dyDescent="0.25">
      <c r="A2" s="1" t="s">
        <v>56</v>
      </c>
      <c r="B2">
        <v>76</v>
      </c>
      <c r="C2">
        <v>54</v>
      </c>
    </row>
    <row r="3" spans="1:3" x14ac:dyDescent="0.25">
      <c r="A3" s="1" t="s">
        <v>57</v>
      </c>
      <c r="B3">
        <v>76</v>
      </c>
      <c r="C3">
        <v>79</v>
      </c>
    </row>
    <row r="4" spans="1:3" x14ac:dyDescent="0.25">
      <c r="A4" s="1" t="s">
        <v>58</v>
      </c>
      <c r="B4">
        <v>54</v>
      </c>
      <c r="C4">
        <v>63</v>
      </c>
    </row>
    <row r="5" spans="1:3" x14ac:dyDescent="0.25">
      <c r="A5" s="1" t="s">
        <v>59</v>
      </c>
      <c r="B5">
        <v>54</v>
      </c>
      <c r="C5">
        <v>74</v>
      </c>
    </row>
    <row r="6" spans="1:3" x14ac:dyDescent="0.25">
      <c r="A6" s="1" t="s">
        <v>60</v>
      </c>
      <c r="B6">
        <v>54</v>
      </c>
      <c r="C6">
        <v>56</v>
      </c>
    </row>
    <row r="7" spans="1:3" x14ac:dyDescent="0.25">
      <c r="A7" s="1" t="s">
        <v>61</v>
      </c>
      <c r="B7">
        <v>54</v>
      </c>
      <c r="C7">
        <v>58</v>
      </c>
    </row>
    <row r="8" spans="1:3" x14ac:dyDescent="0.25">
      <c r="A8" s="1" t="s">
        <v>62</v>
      </c>
      <c r="B8">
        <v>44</v>
      </c>
      <c r="C8">
        <v>76</v>
      </c>
    </row>
    <row r="9" spans="1:3" x14ac:dyDescent="0.25">
      <c r="A9" s="1" t="s">
        <v>63</v>
      </c>
      <c r="B9">
        <v>53</v>
      </c>
      <c r="C9">
        <v>40</v>
      </c>
    </row>
    <row r="10" spans="1:3" x14ac:dyDescent="0.25">
      <c r="A10" s="1" t="s">
        <v>64</v>
      </c>
      <c r="B10">
        <v>53</v>
      </c>
      <c r="C10">
        <v>56</v>
      </c>
    </row>
    <row r="11" spans="1:3" x14ac:dyDescent="0.25">
      <c r="A11" s="1" t="s">
        <v>65</v>
      </c>
      <c r="B11">
        <v>90</v>
      </c>
      <c r="C11">
        <v>74</v>
      </c>
    </row>
    <row r="12" spans="1:3" x14ac:dyDescent="0.25">
      <c r="A12" s="1" t="s">
        <v>66</v>
      </c>
      <c r="B12">
        <v>67</v>
      </c>
      <c r="C12">
        <v>51</v>
      </c>
    </row>
    <row r="13" spans="1:3" x14ac:dyDescent="0.25">
      <c r="A13" s="1" t="s">
        <v>67</v>
      </c>
      <c r="B13">
        <v>67</v>
      </c>
      <c r="C13">
        <v>54</v>
      </c>
    </row>
    <row r="14" spans="1:3" x14ac:dyDescent="0.25">
      <c r="A14" s="1" t="s">
        <v>68</v>
      </c>
      <c r="B14">
        <v>74</v>
      </c>
      <c r="C14">
        <v>72</v>
      </c>
    </row>
    <row r="15" spans="1:3" x14ac:dyDescent="0.25">
      <c r="A15" s="1" t="s">
        <v>69</v>
      </c>
      <c r="B15">
        <v>66</v>
      </c>
      <c r="C15">
        <v>51</v>
      </c>
    </row>
    <row r="16" spans="1:3" x14ac:dyDescent="0.25">
      <c r="A16" s="1" t="s">
        <v>70</v>
      </c>
      <c r="B16">
        <v>66</v>
      </c>
      <c r="C16">
        <v>54</v>
      </c>
    </row>
    <row r="17" spans="1:3" x14ac:dyDescent="0.25">
      <c r="A17" s="1" t="s">
        <v>71</v>
      </c>
      <c r="B17">
        <v>87</v>
      </c>
      <c r="C17">
        <v>58</v>
      </c>
    </row>
    <row r="18" spans="1:3" x14ac:dyDescent="0.25">
      <c r="A18" s="1" t="s">
        <v>72</v>
      </c>
      <c r="B18">
        <v>87</v>
      </c>
      <c r="C18">
        <v>85</v>
      </c>
    </row>
    <row r="19" spans="1:3" x14ac:dyDescent="0.25">
      <c r="A19" s="1" t="s">
        <v>73</v>
      </c>
      <c r="B19">
        <v>49</v>
      </c>
      <c r="C19">
        <v>67</v>
      </c>
    </row>
    <row r="20" spans="1:3" x14ac:dyDescent="0.25">
      <c r="A20" s="1" t="s">
        <v>74</v>
      </c>
      <c r="B20">
        <v>45</v>
      </c>
      <c r="C20">
        <v>47</v>
      </c>
    </row>
    <row r="21" spans="1:3" x14ac:dyDescent="0.25">
      <c r="A21" s="1" t="s">
        <v>75</v>
      </c>
      <c r="B21">
        <v>45</v>
      </c>
      <c r="C21">
        <v>65</v>
      </c>
    </row>
    <row r="22" spans="1:3" x14ac:dyDescent="0.25">
      <c r="A22" s="1" t="s">
        <v>76</v>
      </c>
      <c r="B22">
        <v>83</v>
      </c>
      <c r="C22">
        <v>42</v>
      </c>
    </row>
    <row r="23" spans="1:3" x14ac:dyDescent="0.25">
      <c r="A23" s="1" t="s">
        <v>77</v>
      </c>
      <c r="B23">
        <v>83</v>
      </c>
      <c r="C23">
        <v>56</v>
      </c>
    </row>
    <row r="24" spans="1:3" x14ac:dyDescent="0.25">
      <c r="A24" s="1" t="s">
        <v>78</v>
      </c>
      <c r="B24">
        <v>47</v>
      </c>
      <c r="C24">
        <v>60</v>
      </c>
    </row>
    <row r="25" spans="1:3" x14ac:dyDescent="0.25">
      <c r="A25" s="1" t="s">
        <v>79</v>
      </c>
      <c r="B25">
        <v>76</v>
      </c>
      <c r="C25">
        <v>60</v>
      </c>
    </row>
    <row r="26" spans="1:3" x14ac:dyDescent="0.25">
      <c r="A26" s="1" t="s">
        <v>80</v>
      </c>
      <c r="B26">
        <v>76</v>
      </c>
      <c r="C26">
        <v>65</v>
      </c>
    </row>
    <row r="27" spans="1:3" x14ac:dyDescent="0.25">
      <c r="A27" s="1" t="s">
        <v>81</v>
      </c>
      <c r="B27">
        <v>89</v>
      </c>
      <c r="C27">
        <v>42</v>
      </c>
    </row>
    <row r="28" spans="1:3" x14ac:dyDescent="0.25">
      <c r="A28" s="1" t="s">
        <v>82</v>
      </c>
      <c r="B28">
        <v>53</v>
      </c>
      <c r="C28">
        <v>70</v>
      </c>
    </row>
    <row r="29" spans="1:3" x14ac:dyDescent="0.25">
      <c r="A29" s="1" t="s">
        <v>83</v>
      </c>
      <c r="B29">
        <v>53</v>
      </c>
      <c r="C29">
        <v>79</v>
      </c>
    </row>
    <row r="30" spans="1:3" x14ac:dyDescent="0.25">
      <c r="A30" s="1" t="s">
        <v>84</v>
      </c>
      <c r="B30">
        <v>40</v>
      </c>
      <c r="C30">
        <v>79</v>
      </c>
    </row>
    <row r="31" spans="1:3" x14ac:dyDescent="0.25">
      <c r="A31" s="1" t="s">
        <v>85</v>
      </c>
      <c r="B31">
        <v>45</v>
      </c>
      <c r="C31">
        <v>65</v>
      </c>
    </row>
    <row r="32" spans="1:3" x14ac:dyDescent="0.25">
      <c r="A32" s="1" t="s">
        <v>86</v>
      </c>
      <c r="B32">
        <v>45</v>
      </c>
      <c r="C32">
        <v>60</v>
      </c>
    </row>
    <row r="33" spans="1:3" x14ac:dyDescent="0.25">
      <c r="A33" s="1" t="s">
        <v>87</v>
      </c>
      <c r="B33">
        <v>67</v>
      </c>
      <c r="C33">
        <v>90</v>
      </c>
    </row>
    <row r="34" spans="1:3" x14ac:dyDescent="0.25">
      <c r="A34" s="1" t="s">
        <v>88</v>
      </c>
      <c r="B34">
        <v>44</v>
      </c>
      <c r="C34">
        <v>54</v>
      </c>
    </row>
    <row r="35" spans="1:3" x14ac:dyDescent="0.25">
      <c r="A35" s="1" t="s">
        <v>89</v>
      </c>
      <c r="B35">
        <v>70</v>
      </c>
      <c r="C35">
        <v>70</v>
      </c>
    </row>
    <row r="36" spans="1:3" x14ac:dyDescent="0.25">
      <c r="A36" s="1" t="s">
        <v>90</v>
      </c>
      <c r="B36">
        <v>49</v>
      </c>
      <c r="C36">
        <v>54</v>
      </c>
    </row>
    <row r="37" spans="1:3" x14ac:dyDescent="0.25">
      <c r="A37" s="1" t="s">
        <v>91</v>
      </c>
      <c r="B37">
        <v>90</v>
      </c>
      <c r="C37">
        <v>76</v>
      </c>
    </row>
    <row r="38" spans="1:3" x14ac:dyDescent="0.25">
      <c r="A38" s="1" t="s">
        <v>92</v>
      </c>
      <c r="B38">
        <v>51</v>
      </c>
      <c r="C38">
        <v>70</v>
      </c>
    </row>
    <row r="39" spans="1:3" x14ac:dyDescent="0.25">
      <c r="A39" s="1" t="s">
        <v>93</v>
      </c>
      <c r="B39">
        <v>87</v>
      </c>
      <c r="C39">
        <v>76</v>
      </c>
    </row>
    <row r="40" spans="1:3" x14ac:dyDescent="0.25">
      <c r="A40" s="1" t="s">
        <v>94</v>
      </c>
      <c r="B40">
        <v>87</v>
      </c>
      <c r="C40">
        <v>81</v>
      </c>
    </row>
    <row r="41" spans="1:3" x14ac:dyDescent="0.25">
      <c r="A41" s="1" t="s">
        <v>95</v>
      </c>
      <c r="B41">
        <v>86</v>
      </c>
      <c r="C41">
        <v>45</v>
      </c>
    </row>
    <row r="42" spans="1:3" x14ac:dyDescent="0.25">
      <c r="A42" s="1" t="s">
        <v>96</v>
      </c>
      <c r="B42">
        <v>86</v>
      </c>
      <c r="C42">
        <v>63</v>
      </c>
    </row>
    <row r="43" spans="1:3" x14ac:dyDescent="0.25">
      <c r="A43" s="1" t="s">
        <v>97</v>
      </c>
      <c r="B43">
        <v>76</v>
      </c>
      <c r="C43">
        <v>67</v>
      </c>
    </row>
    <row r="44" spans="1:3" x14ac:dyDescent="0.25">
      <c r="A44" s="1" t="s">
        <v>98</v>
      </c>
      <c r="B44">
        <v>76</v>
      </c>
      <c r="C44">
        <v>63</v>
      </c>
    </row>
    <row r="45" spans="1:3" x14ac:dyDescent="0.25">
      <c r="A45" s="1" t="s">
        <v>99</v>
      </c>
      <c r="B45">
        <v>40</v>
      </c>
      <c r="C45">
        <v>49</v>
      </c>
    </row>
    <row r="46" spans="1:3" x14ac:dyDescent="0.25">
      <c r="A46" s="1" t="s">
        <v>100</v>
      </c>
      <c r="B46">
        <v>86</v>
      </c>
      <c r="C46">
        <v>42</v>
      </c>
    </row>
    <row r="47" spans="1:3" x14ac:dyDescent="0.25">
      <c r="A47" s="1" t="s">
        <v>101</v>
      </c>
      <c r="B47">
        <v>86</v>
      </c>
      <c r="C47">
        <v>60</v>
      </c>
    </row>
    <row r="48" spans="1:3" x14ac:dyDescent="0.25">
      <c r="A48" s="1" t="s">
        <v>102</v>
      </c>
      <c r="B48">
        <v>0</v>
      </c>
      <c r="C48">
        <v>0</v>
      </c>
    </row>
    <row r="49" spans="1:3" x14ac:dyDescent="0.25">
      <c r="A49" s="1" t="s">
        <v>103</v>
      </c>
      <c r="B49">
        <v>70</v>
      </c>
      <c r="C49">
        <v>51</v>
      </c>
    </row>
    <row r="50" spans="1:3" x14ac:dyDescent="0.25">
      <c r="A50" s="1" t="s">
        <v>104</v>
      </c>
      <c r="B50">
        <v>76</v>
      </c>
      <c r="C50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F5" sqref="F5"/>
    </sheetView>
  </sheetViews>
  <sheetFormatPr defaultRowHeight="15" x14ac:dyDescent="0.25"/>
  <cols>
    <col min="2" max="7" width="26.7109375" customWidth="1"/>
  </cols>
  <sheetData>
    <row r="1" spans="1:7" x14ac:dyDescent="0.25">
      <c r="A1" s="6" t="s">
        <v>115</v>
      </c>
      <c r="B1" s="6" t="s">
        <v>112</v>
      </c>
      <c r="C1" s="6" t="s">
        <v>109</v>
      </c>
      <c r="D1" s="6" t="s">
        <v>108</v>
      </c>
      <c r="E1" s="6" t="s">
        <v>110</v>
      </c>
      <c r="F1" s="6" t="s">
        <v>113</v>
      </c>
      <c r="G1" s="6" t="s">
        <v>114</v>
      </c>
    </row>
    <row r="2" spans="1:7" x14ac:dyDescent="0.25">
      <c r="A2" s="7">
        <v>1</v>
      </c>
      <c r="B2" s="8" t="s">
        <v>72</v>
      </c>
      <c r="C2" s="6">
        <f>VLOOKUP(B2,'Класирани за национален кръг'!$D$2:$F$50,2,)</f>
        <v>10</v>
      </c>
      <c r="D2" s="6" t="str">
        <f>VLOOKUP(B2,'Класирани за национален кръг'!$D$2:$F$50,3,)</f>
        <v>София</v>
      </c>
      <c r="E2" s="9">
        <f>VLOOKUP(B2,Резултат!A18:C66,2)</f>
        <v>87</v>
      </c>
      <c r="F2" s="9">
        <f>VLOOKUP(B2,Резултат!A18:C66,3)</f>
        <v>85</v>
      </c>
      <c r="G2" s="9">
        <f>AVERAGE(E2:F2)</f>
        <v>86</v>
      </c>
    </row>
    <row r="3" spans="1:7" x14ac:dyDescent="0.25">
      <c r="A3" s="7">
        <v>2</v>
      </c>
      <c r="B3" s="8" t="s">
        <v>94</v>
      </c>
      <c r="C3" s="6">
        <f>VLOOKUP(B3,'Класирани за национален кръг'!$D$2:$F$50,2,)</f>
        <v>11</v>
      </c>
      <c r="D3" s="6" t="str">
        <f>VLOOKUP(B3,'Класирани за национален кръг'!$D$2:$F$50,3,)</f>
        <v>Габрово</v>
      </c>
      <c r="E3" s="9">
        <f>VLOOKUP(B3,Резултат!A40:C88,2)</f>
        <v>87</v>
      </c>
      <c r="F3" s="9">
        <f>VLOOKUP(B3,Резултат!A40:C88,3)</f>
        <v>81</v>
      </c>
      <c r="G3" s="9">
        <f>AVERAGE(E3:F3)</f>
        <v>84</v>
      </c>
    </row>
    <row r="4" spans="1:7" x14ac:dyDescent="0.25">
      <c r="A4" s="7">
        <v>3</v>
      </c>
      <c r="B4" s="8" t="s">
        <v>91</v>
      </c>
      <c r="C4" s="6">
        <f>VLOOKUP(B4,'Класирани за национален кръг'!$D$2:$F$50,2,)</f>
        <v>12</v>
      </c>
      <c r="D4" s="6" t="str">
        <f>VLOOKUP(B4,'Класирани за национален кръг'!$D$2:$F$50,3,)</f>
        <v>Русе</v>
      </c>
      <c r="E4" s="9">
        <f>VLOOKUP(B4,Резултат!A37:C85,2)</f>
        <v>90</v>
      </c>
      <c r="F4" s="9">
        <f>VLOOKUP(B4,Резултат!A37:C85,3)</f>
        <v>76</v>
      </c>
      <c r="G4" s="9">
        <f>AVERAGE(E4:F4)</f>
        <v>83</v>
      </c>
    </row>
    <row r="5" spans="1:7" x14ac:dyDescent="0.25">
      <c r="A5" s="7">
        <v>4</v>
      </c>
      <c r="B5" s="8" t="s">
        <v>65</v>
      </c>
      <c r="C5" s="6">
        <f>VLOOKUP(B5,'Класирани за национален кръг'!$D$2:$F$50,2,)</f>
        <v>9</v>
      </c>
      <c r="D5" s="6" t="str">
        <f>VLOOKUP(B5,'Класирани за национален кръг'!$D$2:$F$50,3,)</f>
        <v>Пловдив</v>
      </c>
      <c r="E5" s="9">
        <f>VLOOKUP(B5,Резултат!A11:C59,2)</f>
        <v>90</v>
      </c>
      <c r="F5" s="9">
        <f>VLOOKUP(B5,Резултат!A11:C59,3)</f>
        <v>74</v>
      </c>
      <c r="G5" s="9">
        <f>AVERAGE(E5:F5)</f>
        <v>82</v>
      </c>
    </row>
    <row r="6" spans="1:7" x14ac:dyDescent="0.25">
      <c r="A6" s="7">
        <v>5</v>
      </c>
      <c r="B6" s="8" t="s">
        <v>93</v>
      </c>
      <c r="C6" s="6">
        <f>VLOOKUP(B6,'Класирани за национален кръг'!$D$2:$F$50,2,)</f>
        <v>11</v>
      </c>
      <c r="D6" s="6" t="str">
        <f>VLOOKUP(B6,'Класирани за национален кръг'!$D$2:$F$50,3,)</f>
        <v>Габрово</v>
      </c>
      <c r="E6" s="9">
        <f>VLOOKUP(B6,Резултат!A39:C87,2)</f>
        <v>87</v>
      </c>
      <c r="F6" s="9">
        <f>VLOOKUP(B6,Резултат!A39:C87,3)</f>
        <v>76</v>
      </c>
      <c r="G6" s="9">
        <f>AVERAGE(E6:F6)</f>
        <v>81.5</v>
      </c>
    </row>
    <row r="7" spans="1:7" x14ac:dyDescent="0.25">
      <c r="A7" s="7">
        <v>6</v>
      </c>
      <c r="B7" s="8" t="s">
        <v>87</v>
      </c>
      <c r="C7" s="6">
        <f>VLOOKUP(B7,'Класирани за национален кръг'!$D$2:$F$50,2,)</f>
        <v>12</v>
      </c>
      <c r="D7" s="6" t="str">
        <f>VLOOKUP(B7,'Класирани за национален кръг'!$D$2:$F$50,3,)</f>
        <v>Пазарджик</v>
      </c>
      <c r="E7" s="9">
        <f>VLOOKUP(B7,Резултат!A33:C81,2)</f>
        <v>67</v>
      </c>
      <c r="F7" s="9">
        <f>VLOOKUP(B7,Резултат!A33:C81,3)</f>
        <v>90</v>
      </c>
      <c r="G7" s="9">
        <f>AVERAGE(E7:F7)</f>
        <v>78.5</v>
      </c>
    </row>
    <row r="8" spans="1:7" x14ac:dyDescent="0.25">
      <c r="A8" s="7">
        <v>7</v>
      </c>
      <c r="B8" s="8" t="s">
        <v>57</v>
      </c>
      <c r="C8" s="6">
        <f>VLOOKUP(B8,'Класирани за национален кръг'!$D$2:$F$50,2,)</f>
        <v>11</v>
      </c>
      <c r="D8" s="6" t="str">
        <f>VLOOKUP(B8,'Класирани за национален кръг'!$D$2:$F$50,3,)</f>
        <v>Добрич</v>
      </c>
      <c r="E8" s="9">
        <f>VLOOKUP(B8,Резултат!A3:C51,2)</f>
        <v>76</v>
      </c>
      <c r="F8" s="9">
        <f>VLOOKUP(B8,Резултат!A3:C51,3)</f>
        <v>79</v>
      </c>
      <c r="G8" s="9">
        <f>AVERAGE(E8:F8)</f>
        <v>77.5</v>
      </c>
    </row>
    <row r="9" spans="1:7" x14ac:dyDescent="0.25">
      <c r="A9" s="7">
        <v>8</v>
      </c>
      <c r="B9" s="8" t="s">
        <v>96</v>
      </c>
      <c r="C9" s="6">
        <f>VLOOKUP(B9,'Класирани за национален кръг'!$D$2:$F$50,2,)</f>
        <v>12</v>
      </c>
      <c r="D9" s="6" t="str">
        <f>VLOOKUP(B9,'Класирани за национален кръг'!$D$2:$F$50,3,)</f>
        <v>Пловдив</v>
      </c>
      <c r="E9" s="9">
        <f>VLOOKUP(B9,Резултат!A42:C90,2)</f>
        <v>86</v>
      </c>
      <c r="F9" s="9">
        <f>VLOOKUP(B9,Резултат!A42:C90,3)</f>
        <v>63</v>
      </c>
      <c r="G9" s="9">
        <f>AVERAGE(E9:F9)</f>
        <v>74.5</v>
      </c>
    </row>
    <row r="10" spans="1:7" x14ac:dyDescent="0.25">
      <c r="A10" s="7">
        <v>9</v>
      </c>
      <c r="B10" s="8" t="s">
        <v>68</v>
      </c>
      <c r="C10" s="6">
        <f>VLOOKUP(B10,'Класирани за национален кръг'!$D$2:$F$50,2,)</f>
        <v>12</v>
      </c>
      <c r="D10" s="6" t="str">
        <f>VLOOKUP(B10,'Класирани за национален кръг'!$D$2:$F$50,3,)</f>
        <v>Бургас</v>
      </c>
      <c r="E10" s="9">
        <f>VLOOKUP(B10,Резултат!A14:C62,2)</f>
        <v>74</v>
      </c>
      <c r="F10" s="9">
        <f>VLOOKUP(B10,Резултат!A14:C62,3)</f>
        <v>72</v>
      </c>
      <c r="G10" s="9">
        <f>AVERAGE(E10:F10)</f>
        <v>73</v>
      </c>
    </row>
    <row r="11" spans="1:7" x14ac:dyDescent="0.25">
      <c r="A11" s="7">
        <v>10</v>
      </c>
      <c r="B11" s="8" t="s">
        <v>101</v>
      </c>
      <c r="C11" s="6">
        <f>VLOOKUP(B11,'Класирани за национален кръг'!$D$2:$F$50,2,)</f>
        <v>11</v>
      </c>
      <c r="D11" s="6" t="str">
        <f>VLOOKUP(B11,'Класирани за национален кръг'!$D$2:$F$50,3,)</f>
        <v>Хасково</v>
      </c>
      <c r="E11" s="9">
        <f>VLOOKUP(B11,Резултат!A47:C95,2)</f>
        <v>86</v>
      </c>
      <c r="F11" s="9">
        <f>VLOOKUP(B11,Резултат!A47:C95,3)</f>
        <v>60</v>
      </c>
      <c r="G11" s="9">
        <f>AVERAGE(E11:F11)</f>
        <v>73</v>
      </c>
    </row>
    <row r="12" spans="1:7" x14ac:dyDescent="0.25">
      <c r="A12" s="7">
        <v>11</v>
      </c>
      <c r="B12" s="8" t="s">
        <v>71</v>
      </c>
      <c r="C12" s="6">
        <f>VLOOKUP(B12,'Класирани за национален кръг'!$D$2:$F$50,2,)</f>
        <v>10</v>
      </c>
      <c r="D12" s="6" t="str">
        <f>VLOOKUP(B12,'Класирани за национален кръг'!$D$2:$F$50,3,)</f>
        <v>София</v>
      </c>
      <c r="E12" s="9">
        <f>VLOOKUP(B12,Резултат!A17:C65,2)</f>
        <v>87</v>
      </c>
      <c r="F12" s="9">
        <f>VLOOKUP(B12,Резултат!A17:C65,3)</f>
        <v>58</v>
      </c>
      <c r="G12" s="9">
        <f>AVERAGE(E12:F12)</f>
        <v>72.5</v>
      </c>
    </row>
    <row r="13" spans="1:7" x14ac:dyDescent="0.25">
      <c r="A13" s="7">
        <v>12</v>
      </c>
      <c r="B13" s="8" t="s">
        <v>97</v>
      </c>
      <c r="C13" s="6">
        <f>VLOOKUP(B13,'Класирани за национален кръг'!$D$2:$F$50,2,)</f>
        <v>11</v>
      </c>
      <c r="D13" s="6" t="str">
        <f>VLOOKUP(B13,'Класирани за национален кръг'!$D$2:$F$50,3,)</f>
        <v>Бургас</v>
      </c>
      <c r="E13" s="9">
        <f>VLOOKUP(B13,Резултат!A43:C91,2)</f>
        <v>76</v>
      </c>
      <c r="F13" s="9">
        <f>VLOOKUP(B13,Резултат!A43:C91,3)</f>
        <v>67</v>
      </c>
      <c r="G13" s="9">
        <f>AVERAGE(E13:F13)</f>
        <v>71.5</v>
      </c>
    </row>
    <row r="14" spans="1:7" x14ac:dyDescent="0.25">
      <c r="A14" s="7">
        <v>13</v>
      </c>
      <c r="B14" s="8" t="s">
        <v>80</v>
      </c>
      <c r="C14" s="6">
        <f>VLOOKUP(B14,'Класирани за национален кръг'!$D$2:$F$50,2,)</f>
        <v>11</v>
      </c>
      <c r="D14" s="6" t="str">
        <f>VLOOKUP(B14,'Класирани за национален кръг'!$D$2:$F$50,3,)</f>
        <v>Пловдив</v>
      </c>
      <c r="E14" s="9">
        <f>VLOOKUP(B14,Резултат!A26:C74,2)</f>
        <v>76</v>
      </c>
      <c r="F14" s="9">
        <f>VLOOKUP(B14,Резултат!A26:C74,3)</f>
        <v>65</v>
      </c>
      <c r="G14" s="9">
        <f>AVERAGE(E14:F14)</f>
        <v>70.5</v>
      </c>
    </row>
    <row r="15" spans="1:7" x14ac:dyDescent="0.25">
      <c r="A15" s="7">
        <v>14</v>
      </c>
      <c r="B15" s="8" t="s">
        <v>89</v>
      </c>
      <c r="C15" s="6">
        <f>VLOOKUP(B15,'Класирани за национален кръг'!$D$2:$F$50,2,)</f>
        <v>12</v>
      </c>
      <c r="D15" s="6" t="str">
        <f>VLOOKUP(B15,'Класирани за национален кръг'!$D$2:$F$50,3,)</f>
        <v>Пловдив</v>
      </c>
      <c r="E15" s="9">
        <f>VLOOKUP(B15,Резултат!A35:C83,2)</f>
        <v>70</v>
      </c>
      <c r="F15" s="9">
        <f>VLOOKUP(B15,Резултат!A35:C83,3)</f>
        <v>70</v>
      </c>
      <c r="G15" s="9">
        <f>AVERAGE(E15:F15)</f>
        <v>70</v>
      </c>
    </row>
    <row r="16" spans="1:7" x14ac:dyDescent="0.25">
      <c r="A16" s="7">
        <v>15</v>
      </c>
      <c r="B16" s="8" t="s">
        <v>77</v>
      </c>
      <c r="C16" s="6">
        <f>VLOOKUP(B16,'Класирани за национален кръг'!$D$2:$F$50,2,)</f>
        <v>11</v>
      </c>
      <c r="D16" s="6" t="str">
        <f>VLOOKUP(B16,'Класирани за национален кръг'!$D$2:$F$50,3,)</f>
        <v>Перник</v>
      </c>
      <c r="E16" s="9">
        <f>VLOOKUP(B16,Резултат!A23:C71,2)</f>
        <v>83</v>
      </c>
      <c r="F16" s="9">
        <f>VLOOKUP(B16,Резултат!A23:C71,3)</f>
        <v>56</v>
      </c>
      <c r="G16" s="9">
        <f>AVERAGE(E16:F16)</f>
        <v>69.5</v>
      </c>
    </row>
    <row r="17" spans="1:7" x14ac:dyDescent="0.25">
      <c r="A17" s="7">
        <v>16</v>
      </c>
      <c r="B17" s="8" t="s">
        <v>98</v>
      </c>
      <c r="C17" s="6">
        <f>VLOOKUP(B17,'Класирани за национален кръг'!$D$2:$F$50,2,)</f>
        <v>11</v>
      </c>
      <c r="D17" s="6" t="str">
        <f>VLOOKUP(B17,'Класирани за национален кръг'!$D$2:$F$50,3,)</f>
        <v>Бургас</v>
      </c>
      <c r="E17" s="9">
        <f>VLOOKUP(B17,Резултат!A44:C92,2)</f>
        <v>76</v>
      </c>
      <c r="F17" s="9">
        <f>VLOOKUP(B17,Резултат!A44:C92,3)</f>
        <v>63</v>
      </c>
      <c r="G17" s="9">
        <f>AVERAGE(E17:F17)</f>
        <v>69.5</v>
      </c>
    </row>
    <row r="18" spans="1:7" x14ac:dyDescent="0.25">
      <c r="A18" s="7">
        <v>17</v>
      </c>
      <c r="B18" s="8" t="s">
        <v>79</v>
      </c>
      <c r="C18" s="6">
        <f>VLOOKUP(B18,'Класирани за национален кръг'!$D$2:$F$50,2,)</f>
        <v>11</v>
      </c>
      <c r="D18" s="6" t="str">
        <f>VLOOKUP(B18,'Класирани за национален кръг'!$D$2:$F$50,3,)</f>
        <v>Варна</v>
      </c>
      <c r="E18" s="9">
        <f>VLOOKUP(B18,Резултат!A25:C73,2)</f>
        <v>76</v>
      </c>
      <c r="F18" s="9">
        <f>VLOOKUP(B18,Резултат!A25:C73,3)</f>
        <v>60</v>
      </c>
      <c r="G18" s="9">
        <f>AVERAGE(E18:F18)</f>
        <v>68</v>
      </c>
    </row>
    <row r="19" spans="1:7" x14ac:dyDescent="0.25">
      <c r="A19" s="7">
        <v>18</v>
      </c>
      <c r="B19" s="8" t="s">
        <v>83</v>
      </c>
      <c r="C19" s="6">
        <f>VLOOKUP(B19,'Класирани за национален кръг'!$D$2:$F$50,2,)</f>
        <v>12</v>
      </c>
      <c r="D19" s="6" t="str">
        <f>VLOOKUP(B19,'Класирани за национален кръг'!$D$2:$F$50,3,)</f>
        <v>Русе</v>
      </c>
      <c r="E19" s="9">
        <f>VLOOKUP(B19,Резултат!A29:C77,2)</f>
        <v>53</v>
      </c>
      <c r="F19" s="9">
        <f>VLOOKUP(B19,Резултат!A29:C77,3)</f>
        <v>79</v>
      </c>
      <c r="G19" s="9">
        <f>AVERAGE(E19:F19)</f>
        <v>66</v>
      </c>
    </row>
    <row r="20" spans="1:7" x14ac:dyDescent="0.25">
      <c r="A20" s="7">
        <v>19</v>
      </c>
      <c r="B20" s="8" t="s">
        <v>81</v>
      </c>
      <c r="C20" s="6">
        <f>VLOOKUP(B20,'Класирани за национален кръг'!$D$2:$F$50,2,)</f>
        <v>12</v>
      </c>
      <c r="D20" s="6" t="str">
        <f>VLOOKUP(B20,'Класирани за национален кръг'!$D$2:$F$50,3,)</f>
        <v>Шумен</v>
      </c>
      <c r="E20" s="9">
        <f>VLOOKUP(B20,Резултат!A27:C75,2)</f>
        <v>89</v>
      </c>
      <c r="F20" s="9">
        <f>VLOOKUP(B20,Резултат!A27:C75,3)</f>
        <v>42</v>
      </c>
      <c r="G20" s="9">
        <f>AVERAGE(E20:F20)</f>
        <v>65.5</v>
      </c>
    </row>
    <row r="21" spans="1:7" x14ac:dyDescent="0.25">
      <c r="A21" s="7">
        <v>20</v>
      </c>
      <c r="B21" s="8" t="s">
        <v>95</v>
      </c>
      <c r="C21" s="6">
        <f>VLOOKUP(B21,'Класирани за национален кръг'!$D$2:$F$50,2,)</f>
        <v>12</v>
      </c>
      <c r="D21" s="6" t="str">
        <f>VLOOKUP(B21,'Класирани за национален кръг'!$D$2:$F$50,3,)</f>
        <v>Пловдив</v>
      </c>
      <c r="E21" s="9">
        <f>VLOOKUP(B21,Резултат!A41:C89,2)</f>
        <v>86</v>
      </c>
      <c r="F21" s="9">
        <f>VLOOKUP(B21,Резултат!A41:C89,3)</f>
        <v>45</v>
      </c>
      <c r="G21" s="9">
        <f>AVERAGE(E21:F21)</f>
        <v>65.5</v>
      </c>
    </row>
    <row r="22" spans="1:7" x14ac:dyDescent="0.25">
      <c r="A22" s="7">
        <v>21</v>
      </c>
      <c r="B22" s="8" t="s">
        <v>56</v>
      </c>
      <c r="C22" s="6">
        <f>VLOOKUP(B22,'Класирани за национален кръг'!$D$2:$F$50,2,)</f>
        <v>11</v>
      </c>
      <c r="D22" s="6" t="str">
        <f>VLOOKUP(B22,'Класирани за национален кръг'!$D$2:$F$50,3,)</f>
        <v>Добрич</v>
      </c>
      <c r="E22" s="9">
        <f>VLOOKUP(B22,Резултат!A2:C50,2)</f>
        <v>76</v>
      </c>
      <c r="F22" s="9">
        <f>VLOOKUP(B22,Резултат!A2:C50,3)</f>
        <v>54</v>
      </c>
      <c r="G22" s="9">
        <f>AVERAGE(E22:F22)</f>
        <v>65</v>
      </c>
    </row>
    <row r="23" spans="1:7" x14ac:dyDescent="0.25">
      <c r="A23" s="7">
        <v>22</v>
      </c>
      <c r="B23" s="8" t="s">
        <v>59</v>
      </c>
      <c r="C23" s="6">
        <f>VLOOKUP(B23,'Класирани за национален кръг'!$D$2:$F$50,2,)</f>
        <v>12</v>
      </c>
      <c r="D23" s="6" t="str">
        <f>VLOOKUP(B23,'Класирани за национален кръг'!$D$2:$F$50,3,)</f>
        <v>Велико Търново</v>
      </c>
      <c r="E23" s="9">
        <f>VLOOKUP(B23,Резултат!A5:C53,2)</f>
        <v>54</v>
      </c>
      <c r="F23" s="9">
        <f>VLOOKUP(B23,Резултат!A5:C53,3)</f>
        <v>74</v>
      </c>
      <c r="G23" s="9">
        <f>AVERAGE(E23:F23)</f>
        <v>64</v>
      </c>
    </row>
    <row r="24" spans="1:7" x14ac:dyDescent="0.25">
      <c r="A24" s="7">
        <v>23</v>
      </c>
      <c r="B24" s="8" t="s">
        <v>100</v>
      </c>
      <c r="C24" s="6">
        <f>VLOOKUP(B24,'Класирани за национален кръг'!$D$2:$F$50,2,)</f>
        <v>11</v>
      </c>
      <c r="D24" s="6" t="str">
        <f>VLOOKUP(B24,'Класирани за национален кръг'!$D$2:$F$50,3,)</f>
        <v>Хасково</v>
      </c>
      <c r="E24" s="9">
        <f>VLOOKUP(B24,Резултат!A46:C94,2)</f>
        <v>86</v>
      </c>
      <c r="F24" s="9">
        <f>VLOOKUP(B24,Резултат!A46:C94,3)</f>
        <v>42</v>
      </c>
      <c r="G24" s="9">
        <f>AVERAGE(E24:F24)</f>
        <v>64</v>
      </c>
    </row>
    <row r="25" spans="1:7" x14ac:dyDescent="0.25">
      <c r="A25" s="7">
        <v>24</v>
      </c>
      <c r="B25" s="8" t="s">
        <v>76</v>
      </c>
      <c r="C25" s="6">
        <f>VLOOKUP(B25,'Класирани за национален кръг'!$D$2:$F$50,2,)</f>
        <v>11</v>
      </c>
      <c r="D25" s="6" t="str">
        <f>VLOOKUP(B25,'Класирани за национален кръг'!$D$2:$F$50,3,)</f>
        <v>Перник</v>
      </c>
      <c r="E25" s="9">
        <f>VLOOKUP(B25,Резултат!A22:C70,2)</f>
        <v>83</v>
      </c>
      <c r="F25" s="9">
        <f>VLOOKUP(B25,Резултат!A22:C70,3)</f>
        <v>42</v>
      </c>
      <c r="G25" s="9">
        <f>AVERAGE(E25:F25)</f>
        <v>62.5</v>
      </c>
    </row>
    <row r="26" spans="1:7" x14ac:dyDescent="0.25">
      <c r="A26" s="7">
        <v>25</v>
      </c>
      <c r="B26" s="8" t="s">
        <v>82</v>
      </c>
      <c r="C26" s="6">
        <f>VLOOKUP(B26,'Класирани за национален кръг'!$D$2:$F$50,2,)</f>
        <v>12</v>
      </c>
      <c r="D26" s="6" t="str">
        <f>VLOOKUP(B26,'Класирани за национален кръг'!$D$2:$F$50,3,)</f>
        <v>Русе</v>
      </c>
      <c r="E26" s="9">
        <f>VLOOKUP(B26,Резултат!A28:C76,2)</f>
        <v>53</v>
      </c>
      <c r="F26" s="9">
        <f>VLOOKUP(B26,Резултат!A28:C76,3)</f>
        <v>70</v>
      </c>
      <c r="G26" s="9">
        <f>AVERAGE(E26:F26)</f>
        <v>61.5</v>
      </c>
    </row>
    <row r="27" spans="1:7" x14ac:dyDescent="0.25">
      <c r="A27" s="7">
        <v>26</v>
      </c>
      <c r="B27" s="8" t="s">
        <v>104</v>
      </c>
      <c r="C27" s="6">
        <f>VLOOKUP(B27,'Класирани за национален кръг'!$D$2:$F$50,2,)</f>
        <v>12</v>
      </c>
      <c r="D27" s="6" t="str">
        <f>VLOOKUP(B27,'Класирани за национален кръг'!$D$2:$F$50,3,)</f>
        <v>Хасково</v>
      </c>
      <c r="E27" s="9">
        <f>VLOOKUP(B27,Резултат!A50:C98,2)</f>
        <v>76</v>
      </c>
      <c r="F27" s="9">
        <f>VLOOKUP(B27,Резултат!A50:C98,3)</f>
        <v>47</v>
      </c>
      <c r="G27" s="9">
        <f>AVERAGE(E27:F27)</f>
        <v>61.5</v>
      </c>
    </row>
    <row r="28" spans="1:7" x14ac:dyDescent="0.25">
      <c r="A28" s="7">
        <v>27</v>
      </c>
      <c r="B28" s="8" t="s">
        <v>67</v>
      </c>
      <c r="C28" s="6">
        <f>VLOOKUP(B28,'Класирани за национален кръг'!$D$2:$F$50,2,)</f>
        <v>12</v>
      </c>
      <c r="D28" s="6" t="str">
        <f>VLOOKUP(B28,'Класирани за национален кръг'!$D$2:$F$50,3,)</f>
        <v>Благоевград</v>
      </c>
      <c r="E28" s="9">
        <f>VLOOKUP(B28,Резултат!A13:C61,2)</f>
        <v>67</v>
      </c>
      <c r="F28" s="9">
        <f>VLOOKUP(B28,Резултат!A13:C61,3)</f>
        <v>54</v>
      </c>
      <c r="G28" s="9">
        <f>AVERAGE(E28:F28)</f>
        <v>60.5</v>
      </c>
    </row>
    <row r="29" spans="1:7" x14ac:dyDescent="0.25">
      <c r="A29" s="7">
        <v>28</v>
      </c>
      <c r="B29" s="8" t="s">
        <v>92</v>
      </c>
      <c r="C29" s="6">
        <f>VLOOKUP(B29,'Класирани за национален кръг'!$D$2:$F$50,2,)</f>
        <v>12</v>
      </c>
      <c r="D29" s="6" t="str">
        <f>VLOOKUP(B29,'Класирани за национален кръг'!$D$2:$F$50,3,)</f>
        <v>Смолян</v>
      </c>
      <c r="E29" s="9">
        <f>VLOOKUP(B29,Резултат!A38:C86,2)</f>
        <v>51</v>
      </c>
      <c r="F29" s="9">
        <f>VLOOKUP(B29,Резултат!A38:C86,3)</f>
        <v>70</v>
      </c>
      <c r="G29" s="9">
        <f>AVERAGE(E29:F29)</f>
        <v>60.5</v>
      </c>
    </row>
    <row r="30" spans="1:7" x14ac:dyDescent="0.25">
      <c r="A30" s="7">
        <v>29</v>
      </c>
      <c r="B30" s="8" t="s">
        <v>103</v>
      </c>
      <c r="C30" s="6">
        <f>VLOOKUP(B30,'Класирани за национален кръг'!$D$2:$F$50,2,)</f>
        <v>11</v>
      </c>
      <c r="D30" s="6" t="str">
        <f>VLOOKUP(B30,'Класирани за национален кръг'!$D$2:$F$50,3,)</f>
        <v>Шумен</v>
      </c>
      <c r="E30" s="9">
        <f>VLOOKUP(B30,Резултат!A49:C97,2)</f>
        <v>70</v>
      </c>
      <c r="F30" s="9">
        <f>VLOOKUP(B30,Резултат!A49:C97,3)</f>
        <v>51</v>
      </c>
      <c r="G30" s="9">
        <f>AVERAGE(E30:F30)</f>
        <v>60.5</v>
      </c>
    </row>
    <row r="31" spans="1:7" x14ac:dyDescent="0.25">
      <c r="A31" s="7">
        <v>30</v>
      </c>
      <c r="B31" s="8" t="s">
        <v>62</v>
      </c>
      <c r="C31" s="6">
        <f>VLOOKUP(B31,'Класирани за национален кръг'!$D$2:$F$50,2,)</f>
        <v>11</v>
      </c>
      <c r="D31" s="6" t="str">
        <f>VLOOKUP(B31,'Класирани за национален кръг'!$D$2:$F$50,3,)</f>
        <v>Пловдив</v>
      </c>
      <c r="E31" s="9">
        <f>VLOOKUP(B31,Резултат!A8:C56,2)</f>
        <v>44</v>
      </c>
      <c r="F31" s="9">
        <f>VLOOKUP(B31,Резултат!A8:C56,3)</f>
        <v>76</v>
      </c>
      <c r="G31" s="9">
        <f>AVERAGE(E31:F31)</f>
        <v>60</v>
      </c>
    </row>
    <row r="32" spans="1:7" x14ac:dyDescent="0.25">
      <c r="A32" s="7">
        <v>31</v>
      </c>
      <c r="B32" s="8" t="s">
        <v>70</v>
      </c>
      <c r="C32" s="6">
        <f>VLOOKUP(B32,'Класирани за национален кръг'!$D$2:$F$50,2,)</f>
        <v>12</v>
      </c>
      <c r="D32" s="6" t="str">
        <f>VLOOKUP(B32,'Класирани за национален кръг'!$D$2:$F$50,3,)</f>
        <v>Благоевград</v>
      </c>
      <c r="E32" s="9">
        <f>VLOOKUP(B32,Резултат!A16:C64,2)</f>
        <v>66</v>
      </c>
      <c r="F32" s="9">
        <f>VLOOKUP(B32,Резултат!A16:C64,3)</f>
        <v>54</v>
      </c>
      <c r="G32" s="9">
        <f>AVERAGE(E32:F32)</f>
        <v>60</v>
      </c>
    </row>
    <row r="33" spans="1:7" x14ac:dyDescent="0.25">
      <c r="A33" s="7">
        <v>32</v>
      </c>
      <c r="B33" s="8" t="s">
        <v>84</v>
      </c>
      <c r="C33" s="6">
        <f>VLOOKUP(B33,'Класирани за национален кръг'!$D$2:$F$50,2,)</f>
        <v>12</v>
      </c>
      <c r="D33" s="6" t="str">
        <f>VLOOKUP(B33,'Класирани за национален кръг'!$D$2:$F$50,3,)</f>
        <v>София</v>
      </c>
      <c r="E33" s="9">
        <f>VLOOKUP(B33,Резултат!A30:C78,2)</f>
        <v>40</v>
      </c>
      <c r="F33" s="9">
        <f>VLOOKUP(B33,Резултат!A30:C78,3)</f>
        <v>79</v>
      </c>
      <c r="G33" s="9">
        <f>AVERAGE(E33:F33)</f>
        <v>59.5</v>
      </c>
    </row>
    <row r="34" spans="1:7" x14ac:dyDescent="0.25">
      <c r="A34" s="7">
        <v>33</v>
      </c>
      <c r="B34" s="8" t="s">
        <v>66</v>
      </c>
      <c r="C34" s="6">
        <f>VLOOKUP(B34,'Класирани за национален кръг'!$D$2:$F$50,2,)</f>
        <v>12</v>
      </c>
      <c r="D34" s="6" t="str">
        <f>VLOOKUP(B34,'Класирани за национален кръг'!$D$2:$F$50,3,)</f>
        <v>Благоевград</v>
      </c>
      <c r="E34" s="9">
        <f>VLOOKUP(B34,Резултат!A12:C60,2)</f>
        <v>67</v>
      </c>
      <c r="F34" s="9">
        <f>VLOOKUP(B34,Резултат!A12:C60,3)</f>
        <v>51</v>
      </c>
      <c r="G34" s="9">
        <f>AVERAGE(E34:F34)</f>
        <v>59</v>
      </c>
    </row>
    <row r="35" spans="1:7" x14ac:dyDescent="0.25">
      <c r="A35" s="7">
        <v>34</v>
      </c>
      <c r="B35" s="8" t="s">
        <v>58</v>
      </c>
      <c r="C35" s="6">
        <f>VLOOKUP(B35,'Класирани за национален кръг'!$D$2:$F$50,2,)</f>
        <v>9</v>
      </c>
      <c r="D35" s="6" t="str">
        <f>VLOOKUP(B35,'Класирани за национален кръг'!$D$2:$F$50,3,)</f>
        <v>Велико Търново</v>
      </c>
      <c r="E35" s="9">
        <f>VLOOKUP(B35,Резултат!A4:C52,2)</f>
        <v>54</v>
      </c>
      <c r="F35" s="9">
        <f>VLOOKUP(B35,Резултат!A4:C52,3)</f>
        <v>63</v>
      </c>
      <c r="G35" s="9">
        <f>AVERAGE(E35:F35)</f>
        <v>58.5</v>
      </c>
    </row>
    <row r="36" spans="1:7" x14ac:dyDescent="0.25">
      <c r="A36" s="7">
        <v>35</v>
      </c>
      <c r="B36" s="8" t="s">
        <v>69</v>
      </c>
      <c r="C36" s="6">
        <f>VLOOKUP(B36,'Класирани за национален кръг'!$D$2:$F$50,2,)</f>
        <v>12</v>
      </c>
      <c r="D36" s="6" t="str">
        <f>VLOOKUP(B36,'Класирани за национален кръг'!$D$2:$F$50,3,)</f>
        <v>Благоевград</v>
      </c>
      <c r="E36" s="9">
        <f>VLOOKUP(B36,Резултат!A15:C63,2)</f>
        <v>66</v>
      </c>
      <c r="F36" s="9">
        <f>VLOOKUP(B36,Резултат!A15:C63,3)</f>
        <v>51</v>
      </c>
      <c r="G36" s="9">
        <f>AVERAGE(E36:F36)</f>
        <v>58.5</v>
      </c>
    </row>
    <row r="37" spans="1:7" x14ac:dyDescent="0.25">
      <c r="A37" s="7">
        <v>36</v>
      </c>
      <c r="B37" s="8" t="s">
        <v>73</v>
      </c>
      <c r="C37" s="6">
        <f>VLOOKUP(B37,'Класирани за национален кръг'!$D$2:$F$50,2,)</f>
        <v>12</v>
      </c>
      <c r="D37" s="6" t="str">
        <f>VLOOKUP(B37,'Класирани за национален кръг'!$D$2:$F$50,3,)</f>
        <v>София - област</v>
      </c>
      <c r="E37" s="9">
        <f>VLOOKUP(B37,Резултат!A19:C67,2)</f>
        <v>49</v>
      </c>
      <c r="F37" s="9">
        <f>VLOOKUP(B37,Резултат!A19:C67,3)</f>
        <v>67</v>
      </c>
      <c r="G37" s="9">
        <f>AVERAGE(E37:F37)</f>
        <v>58</v>
      </c>
    </row>
    <row r="38" spans="1:7" x14ac:dyDescent="0.25">
      <c r="A38" s="7">
        <v>37</v>
      </c>
      <c r="B38" s="8" t="s">
        <v>61</v>
      </c>
      <c r="C38" s="6">
        <f>VLOOKUP(B38,'Класирани за национален кръг'!$D$2:$F$50,2,)</f>
        <v>11</v>
      </c>
      <c r="D38" s="6" t="str">
        <f>VLOOKUP(B38,'Класирани за национален кръг'!$D$2:$F$50,3,)</f>
        <v>Добрич</v>
      </c>
      <c r="E38" s="9">
        <f>VLOOKUP(B38,Резултат!A7:C55,2)</f>
        <v>54</v>
      </c>
      <c r="F38" s="9">
        <f>VLOOKUP(B38,Резултат!A7:C55,3)</f>
        <v>58</v>
      </c>
      <c r="G38" s="9">
        <f>AVERAGE(E38:F38)</f>
        <v>56</v>
      </c>
    </row>
    <row r="39" spans="1:7" x14ac:dyDescent="0.25">
      <c r="A39" s="7">
        <v>38</v>
      </c>
      <c r="B39" s="8" t="s">
        <v>60</v>
      </c>
      <c r="C39" s="6">
        <f>VLOOKUP(B39,'Класирани за национален кръг'!$D$2:$F$50,2,)</f>
        <v>12</v>
      </c>
      <c r="D39" s="6" t="str">
        <f>VLOOKUP(B39,'Класирани за национален кръг'!$D$2:$F$50,3,)</f>
        <v>Добрич</v>
      </c>
      <c r="E39" s="9">
        <f>VLOOKUP(B39,Резултат!A6:C54,2)</f>
        <v>54</v>
      </c>
      <c r="F39" s="9">
        <f>VLOOKUP(B39,Резултат!A6:C54,3)</f>
        <v>56</v>
      </c>
      <c r="G39" s="9">
        <f>AVERAGE(E39:F39)</f>
        <v>55</v>
      </c>
    </row>
    <row r="40" spans="1:7" x14ac:dyDescent="0.25">
      <c r="A40" s="7">
        <v>39</v>
      </c>
      <c r="B40" s="8" t="s">
        <v>75</v>
      </c>
      <c r="C40" s="6">
        <f>VLOOKUP(B40,'Класирани за национален кръг'!$D$2:$F$50,2,)</f>
        <v>12</v>
      </c>
      <c r="D40" s="6" t="str">
        <f>VLOOKUP(B40,'Класирани за национален кръг'!$D$2:$F$50,3,)</f>
        <v>Перник</v>
      </c>
      <c r="E40" s="9">
        <f>VLOOKUP(B40,Резултат!A21:C69,2)</f>
        <v>45</v>
      </c>
      <c r="F40" s="9">
        <f>VLOOKUP(B40,Резултат!A21:C69,3)</f>
        <v>65</v>
      </c>
      <c r="G40" s="9">
        <f>AVERAGE(E40:F40)</f>
        <v>55</v>
      </c>
    </row>
    <row r="41" spans="1:7" x14ac:dyDescent="0.25">
      <c r="A41" s="7">
        <v>40</v>
      </c>
      <c r="B41" s="8" t="s">
        <v>85</v>
      </c>
      <c r="C41" s="6">
        <f>VLOOKUP(B41,'Класирани за национален кръг'!$D$2:$F$50,2,)</f>
        <v>12</v>
      </c>
      <c r="D41" s="6" t="str">
        <f>VLOOKUP(B41,'Класирани за национален кръг'!$D$2:$F$50,3,)</f>
        <v>Враца</v>
      </c>
      <c r="E41" s="9">
        <f>VLOOKUP(B41,Резултат!A31:C79,2)</f>
        <v>45</v>
      </c>
      <c r="F41" s="9">
        <f>VLOOKUP(B41,Резултат!A31:C79,3)</f>
        <v>65</v>
      </c>
      <c r="G41" s="9">
        <f>AVERAGE(E41:F41)</f>
        <v>55</v>
      </c>
    </row>
    <row r="42" spans="1:7" x14ac:dyDescent="0.25">
      <c r="A42" s="7">
        <v>41</v>
      </c>
      <c r="B42" s="8" t="s">
        <v>64</v>
      </c>
      <c r="C42" s="6">
        <f>VLOOKUP(B42,'Класирани за национален кръг'!$D$2:$F$50,2,)</f>
        <v>11</v>
      </c>
      <c r="D42" s="6" t="str">
        <f>VLOOKUP(B42,'Класирани за национален кръг'!$D$2:$F$50,3,)</f>
        <v>Кърджали</v>
      </c>
      <c r="E42" s="9">
        <f>VLOOKUP(B42,Резултат!A10:C58,2)</f>
        <v>53</v>
      </c>
      <c r="F42" s="9">
        <f>VLOOKUP(B42,Резултат!A10:C58,3)</f>
        <v>56</v>
      </c>
      <c r="G42" s="9">
        <f>AVERAGE(E42:F42)</f>
        <v>54.5</v>
      </c>
    </row>
    <row r="43" spans="1:7" x14ac:dyDescent="0.25">
      <c r="A43" s="7">
        <v>42</v>
      </c>
      <c r="B43" s="8" t="s">
        <v>78</v>
      </c>
      <c r="C43" s="6">
        <f>VLOOKUP(B43,'Класирани за национален кръг'!$D$2:$F$50,2,)</f>
        <v>12</v>
      </c>
      <c r="D43" s="6" t="str">
        <f>VLOOKUP(B43,'Класирани за национален кръг'!$D$2:$F$50,3,)</f>
        <v>София</v>
      </c>
      <c r="E43" s="9">
        <f>VLOOKUP(B43,Резултат!A24:C72,2)</f>
        <v>47</v>
      </c>
      <c r="F43" s="9">
        <f>VLOOKUP(B43,Резултат!A24:C72,3)</f>
        <v>60</v>
      </c>
      <c r="G43" s="9">
        <f>AVERAGE(E43:F43)</f>
        <v>53.5</v>
      </c>
    </row>
    <row r="44" spans="1:7" x14ac:dyDescent="0.25">
      <c r="A44" s="7">
        <v>43</v>
      </c>
      <c r="B44" s="8" t="s">
        <v>86</v>
      </c>
      <c r="C44" s="6">
        <f>VLOOKUP(B44,'Класирани за национален кръг'!$D$2:$F$50,2,)</f>
        <v>11</v>
      </c>
      <c r="D44" s="6" t="str">
        <f>VLOOKUP(B44,'Класирани за национален кръг'!$D$2:$F$50,3,)</f>
        <v>София</v>
      </c>
      <c r="E44" s="9">
        <f>VLOOKUP(B44,Резултат!A32:C80,2)</f>
        <v>45</v>
      </c>
      <c r="F44" s="9">
        <f>VLOOKUP(B44,Резултат!A32:C80,3)</f>
        <v>60</v>
      </c>
      <c r="G44" s="9">
        <f>AVERAGE(E44:F44)</f>
        <v>52.5</v>
      </c>
    </row>
    <row r="45" spans="1:7" x14ac:dyDescent="0.25">
      <c r="A45" s="7">
        <v>44</v>
      </c>
      <c r="B45" s="8" t="s">
        <v>90</v>
      </c>
      <c r="C45" s="6">
        <f>VLOOKUP(B45,'Класирани за национален кръг'!$D$2:$F$50,2,)</f>
        <v>11</v>
      </c>
      <c r="D45" s="6" t="str">
        <f>VLOOKUP(B45,'Класирани за национален кръг'!$D$2:$F$50,3,)</f>
        <v>София - област</v>
      </c>
      <c r="E45" s="9">
        <f>VLOOKUP(B45,Резултат!A36:C84,2)</f>
        <v>49</v>
      </c>
      <c r="F45" s="9">
        <f>VLOOKUP(B45,Резултат!A36:C84,3)</f>
        <v>54</v>
      </c>
      <c r="G45" s="9">
        <f>AVERAGE(E45:F45)</f>
        <v>51.5</v>
      </c>
    </row>
    <row r="46" spans="1:7" x14ac:dyDescent="0.25">
      <c r="A46" s="7">
        <v>45</v>
      </c>
      <c r="B46" s="8" t="s">
        <v>88</v>
      </c>
      <c r="C46" s="6">
        <f>VLOOKUP(B46,'Класирани за национален кръг'!$D$2:$F$50,2,)</f>
        <v>12</v>
      </c>
      <c r="D46" s="6" t="str">
        <f>VLOOKUP(B46,'Класирани за национален кръг'!$D$2:$F$50,3,)</f>
        <v>Разград</v>
      </c>
      <c r="E46" s="9">
        <f>VLOOKUP(B46,Резултат!A34:C82,2)</f>
        <v>44</v>
      </c>
      <c r="F46" s="9">
        <f>VLOOKUP(B46,Резултат!A34:C82,3)</f>
        <v>54</v>
      </c>
      <c r="G46" s="9">
        <f>AVERAGE(E46:F46)</f>
        <v>49</v>
      </c>
    </row>
    <row r="47" spans="1:7" x14ac:dyDescent="0.25">
      <c r="A47" s="7">
        <v>46</v>
      </c>
      <c r="B47" s="8" t="s">
        <v>63</v>
      </c>
      <c r="C47" s="6">
        <f>VLOOKUP(B47,'Класирани за национален кръг'!$D$2:$F$50,2,)</f>
        <v>11</v>
      </c>
      <c r="D47" s="6" t="str">
        <f>VLOOKUP(B47,'Класирани за национален кръг'!$D$2:$F$50,3,)</f>
        <v>Кърджали</v>
      </c>
      <c r="E47" s="9">
        <f>VLOOKUP(B47,Резултат!A9:C57,2)</f>
        <v>53</v>
      </c>
      <c r="F47" s="9">
        <f>VLOOKUP(B47,Резултат!A9:C57,3)</f>
        <v>40</v>
      </c>
      <c r="G47" s="9">
        <f>AVERAGE(E47:F47)</f>
        <v>46.5</v>
      </c>
    </row>
    <row r="48" spans="1:7" x14ac:dyDescent="0.25">
      <c r="A48" s="7">
        <v>47</v>
      </c>
      <c r="B48" s="8" t="s">
        <v>74</v>
      </c>
      <c r="C48" s="6">
        <f>VLOOKUP(B48,'Класирани за национален кръг'!$D$2:$F$50,2,)</f>
        <v>12</v>
      </c>
      <c r="D48" s="6" t="str">
        <f>VLOOKUP(B48,'Класирани за национален кръг'!$D$2:$F$50,3,)</f>
        <v>Перник</v>
      </c>
      <c r="E48" s="9">
        <f>VLOOKUP(B48,Резултат!A20:C68,2)</f>
        <v>45</v>
      </c>
      <c r="F48" s="9">
        <f>VLOOKUP(B48,Резултат!A20:C68,3)</f>
        <v>47</v>
      </c>
      <c r="G48" s="9">
        <f>AVERAGE(E48:F48)</f>
        <v>46</v>
      </c>
    </row>
    <row r="49" spans="1:7" x14ac:dyDescent="0.25">
      <c r="A49" s="7">
        <v>48</v>
      </c>
      <c r="B49" s="8" t="s">
        <v>99</v>
      </c>
      <c r="C49" s="6">
        <f>VLOOKUP(B49,'Класирани за национален кръг'!$D$2:$F$50,2,)</f>
        <v>11</v>
      </c>
      <c r="D49" s="6" t="str">
        <f>VLOOKUP(B49,'Класирани за национален кръг'!$D$2:$F$50,3,)</f>
        <v>Смолян</v>
      </c>
      <c r="E49" s="9">
        <f>VLOOKUP(B49,Резултат!A45:C93,2)</f>
        <v>40</v>
      </c>
      <c r="F49" s="9">
        <f>VLOOKUP(B49,Резултат!A45:C93,3)</f>
        <v>49</v>
      </c>
      <c r="G49" s="9">
        <f>AVERAGE(E49:F49)</f>
        <v>44.5</v>
      </c>
    </row>
    <row r="50" spans="1:7" x14ac:dyDescent="0.25">
      <c r="A50" s="7">
        <v>49</v>
      </c>
      <c r="B50" s="8" t="s">
        <v>102</v>
      </c>
      <c r="C50" s="6">
        <f>VLOOKUP(B50,'Класирани за национален кръг'!$D$2:$F$50,2,)</f>
        <v>12</v>
      </c>
      <c r="D50" s="6" t="str">
        <f>VLOOKUP(B50,'Класирани за национален кръг'!$D$2:$F$50,3,)</f>
        <v>Пловдив</v>
      </c>
      <c r="E50" s="9">
        <f>VLOOKUP(B50,Резултат!A48:C96,2)</f>
        <v>0</v>
      </c>
      <c r="F50" s="9">
        <f>VLOOKUP(B50,Резултат!A48:C96,3)</f>
        <v>0</v>
      </c>
      <c r="G50" s="9">
        <f>AVERAGE(E50:F50)</f>
        <v>0</v>
      </c>
    </row>
  </sheetData>
  <sheetProtection algorithmName="SHA-512" hashValue="++YwpvYCK+wn3qKavgaqXV4LyepBE0loIBtO6uHgF6l+Yn2hp4GNmLsFOBr3YJEGi7oRzoajXaUPx0aJOFjvXg==" saltValue="UjjOS9ggJMjnGhNgqZ4s1Q==" spinCount="100000" sheet="1" objects="1" scenarios="1"/>
  <sortState ref="B2:G50">
    <sortCondition descending="1" ref="G2"/>
  </sortState>
  <conditionalFormatting sqref="F2:F50">
    <cfRule type="cellIs" dxfId="0" priority="1" operator="greaterThanOrEqual">
      <formula>70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3" sqref="H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Класирани за национален кръг</vt:lpstr>
      <vt:lpstr>Резултат</vt:lpstr>
      <vt:lpstr>Класиране</vt:lpstr>
      <vt:lpstr>Резултати по области</vt:lpstr>
      <vt:lpstr>Задачата</vt:lpstr>
      <vt:lpstr>'Класирани за национален кръг'!Данни</vt:lpstr>
      <vt:lpstr>Данни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DChardakova</dc:creator>
  <cp:lastModifiedBy>student</cp:lastModifiedBy>
  <dcterms:created xsi:type="dcterms:W3CDTF">2022-03-13T07:58:54Z</dcterms:created>
  <dcterms:modified xsi:type="dcterms:W3CDTF">2022-11-07T12:40:56Z</dcterms:modified>
</cp:coreProperties>
</file>