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12105" yWindow="195" windowWidth="12765" windowHeight="15255"/>
  </bookViews>
  <sheets>
    <sheet name="Лист1" sheetId="3" r:id="rId1"/>
  </sheets>
  <definedNames>
    <definedName name="_xlnm._FilterDatabase" localSheetId="0" hidden="1">Лист1!$B$1:$G$1</definedName>
    <definedName name="Доставчик_1">Лист1!$B$2:$B$25</definedName>
    <definedName name="Доставчик_2">Лист1!$C$2:$C$25</definedName>
    <definedName name="Доставчик_3">Лист1!$D$2:$D$25</definedName>
    <definedName name="Доставчик_4">Лист1!$E$2:$E$25</definedName>
    <definedName name="Доставчик_5">Лист1!$F$2:$F$25</definedName>
    <definedName name="Доставчик_6">Лист1!$G$2:$G$25</definedName>
    <definedName name="Продажби">Лист1!$A$1:$H$26</definedName>
    <definedName name="Продукт_1">Лист1!$B$2:$G$2</definedName>
    <definedName name="Продукт_10">Лист1!$B$11:$G$11</definedName>
    <definedName name="Продукт_11">Лист1!$B$12:$G$12</definedName>
    <definedName name="Продукт_12">Лист1!$B$13:$G$13</definedName>
    <definedName name="Продукт_13">Лист1!$B$14:$G$14</definedName>
    <definedName name="Продукт_14">Лист1!$B$15:$G$15</definedName>
    <definedName name="Продукт_15">Лист1!$B$16:$G$16</definedName>
    <definedName name="Продукт_16">Лист1!$B$17:$G$17</definedName>
    <definedName name="Продукт_17">Лист1!$B$18:$G$18</definedName>
    <definedName name="Продукт_18">Лист1!$B$19:$G$19</definedName>
    <definedName name="Продукт_19">Лист1!$B$20:$G$20</definedName>
    <definedName name="Продукт_2">Лист1!$B$3:$G$3</definedName>
    <definedName name="Продукт_20">Лист1!$B$21:$G$21</definedName>
    <definedName name="Продукт_21">Лист1!$B$22:$G$22</definedName>
    <definedName name="Продукт_22">Лист1!$B$23:$G$23</definedName>
    <definedName name="Продукт_23">Лист1!$B$24:$G$24</definedName>
    <definedName name="Продукт_24">Лист1!$B$25:$G$25</definedName>
    <definedName name="Продукт_3">Лист1!$B$4:$G$4</definedName>
    <definedName name="Продукт_4">Лист1!$B$5:$G$5</definedName>
    <definedName name="Продукт_5">Лист1!$B$6:$G$6</definedName>
    <definedName name="Продукт_6">Лист1!$B$7:$G$7</definedName>
    <definedName name="Продукт_7">Лист1!$B$8:$G$8</definedName>
    <definedName name="Продукт_8">Лист1!$B$9:$G$9</definedName>
    <definedName name="Продукт_9">Лист1!$B$10:$G$10</definedName>
    <definedName name="Продукти">Лист1!$B$2:$G$25</definedName>
    <definedName name="Средна_цена_на_продъкт">Лист1!$H$2:$H$25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6" i="3" l="1"/>
  <c r="F26" i="3"/>
  <c r="E26" i="3"/>
  <c r="D26" i="3"/>
  <c r="C26" i="3"/>
  <c r="B26" i="3"/>
  <c r="H26" i="3"/>
  <c r="H19" i="3"/>
  <c r="H20" i="3"/>
  <c r="H21" i="3"/>
  <c r="H22" i="3"/>
  <c r="H23" i="3"/>
  <c r="H24" i="3"/>
  <c r="H25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</calcChain>
</file>

<file path=xl/sharedStrings.xml><?xml version="1.0" encoding="utf-8"?>
<sst xmlns="http://schemas.openxmlformats.org/spreadsheetml/2006/main" count="32" uniqueCount="32">
  <si>
    <t>Продукт 1</t>
  </si>
  <si>
    <t>Продукт 2</t>
  </si>
  <si>
    <t>Продукт 3</t>
  </si>
  <si>
    <t>Продукт 4</t>
  </si>
  <si>
    <t>Продукт 5</t>
  </si>
  <si>
    <t>Продукт 6</t>
  </si>
  <si>
    <t>Продукт 7</t>
  </si>
  <si>
    <t>Продукт 8</t>
  </si>
  <si>
    <t>Продукт 9</t>
  </si>
  <si>
    <t>Продукт 10</t>
  </si>
  <si>
    <t>Продукт 11</t>
  </si>
  <si>
    <t>Продукт 12</t>
  </si>
  <si>
    <t>Продукт 13</t>
  </si>
  <si>
    <t>Продукт 14</t>
  </si>
  <si>
    <t>Продукт 15</t>
  </si>
  <si>
    <t>Продукт 16</t>
  </si>
  <si>
    <t>Продукт 17</t>
  </si>
  <si>
    <t>Продукт 18</t>
  </si>
  <si>
    <t>Продукт 19</t>
  </si>
  <si>
    <t>Продукт 20</t>
  </si>
  <si>
    <t>Продукти</t>
  </si>
  <si>
    <t>Доставчик 1</t>
  </si>
  <si>
    <t>Доставчик 2</t>
  </si>
  <si>
    <t>Доставчик 3</t>
  </si>
  <si>
    <t>Доставчик 4</t>
  </si>
  <si>
    <t>Доставчик 5</t>
  </si>
  <si>
    <t>Доставчик 6</t>
  </si>
  <si>
    <t>Продукт 21</t>
  </si>
  <si>
    <t>Продукт 22</t>
  </si>
  <si>
    <t>Продукт 23</t>
  </si>
  <si>
    <t>Продукт 24</t>
  </si>
  <si>
    <t>Средна цена на продукт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</si>
</sst>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лв.&quot;_-;\-* #,##0.00\ &quot;лв.&quot;_-;_-* &quot;-&quot;??\ &quot;лв.&quot;_-;_-@_-"/>
  </numFmts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44" fontId="0" fillId="0" borderId="0" xfId="0" applyNumberFormat="1"/>
    <xf numFmtId="44" fontId="0" fillId="0" borderId="0" xfId="1" applyFont="1"/>
    <xf numFmtId="0" fontId="3" fillId="0" borderId="0" xfId="0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8576"/>
  <sheetViews>
    <sheetView tabSelected="1" workbookViewId="0">
      <selection activeCell="E7" sqref="E7"/>
    </sheetView>
  </sheetViews>
  <sheetFormatPr defaultRowHeight="15" x14ac:dyDescent="0.25"/>
  <cols>
    <col min="1" max="1" width="14.140625" customWidth="1"/>
    <col min="2" max="2" width="13" customWidth="1"/>
    <col min="3" max="3" width="13.42578125" customWidth="1"/>
    <col min="4" max="4" width="12.7109375" customWidth="1"/>
    <col min="5" max="5" width="13.5703125" customWidth="1"/>
    <col min="6" max="6" width="13.7109375" customWidth="1"/>
    <col min="7" max="7" width="13.5703125" customWidth="1"/>
    <col min="8" max="8" width="22.7109375" customWidth="1"/>
  </cols>
  <sheetData>
    <row r="1" spans="1:15" x14ac:dyDescent="0.25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31</v>
      </c>
    </row>
    <row r="2" spans="1:15" x14ac:dyDescent="0.25">
      <c r="A2" t="s">
        <v>0</v>
      </c>
      <c r="B2" s="2">
        <v>1.2</v>
      </c>
      <c r="C2" s="2">
        <v>2.5</v>
      </c>
      <c r="D2" s="2">
        <v>3.2</v>
      </c>
      <c r="E2" s="2">
        <v>1.23</v>
      </c>
      <c r="F2" s="2">
        <v>2.36</v>
      </c>
      <c r="G2" s="2">
        <v>5.23</v>
      </c>
      <c r="H2" s="2">
        <f>AVERAGE(Продукт_1)</f>
        <v>2.62</v>
      </c>
    </row>
    <row r="3" spans="1:15" x14ac:dyDescent="0.25">
      <c r="A3" t="s">
        <v>1</v>
      </c>
      <c r="B3" s="2">
        <v>2.5</v>
      </c>
      <c r="C3" s="2">
        <v>3.56</v>
      </c>
      <c r="D3" s="2">
        <v>1.25</v>
      </c>
      <c r="E3" s="2">
        <v>1.8</v>
      </c>
      <c r="F3" s="2">
        <v>1.5</v>
      </c>
      <c r="G3" s="2">
        <v>1.0900000000000001</v>
      </c>
      <c r="H3" s="2">
        <f>AVERAGE(Продукт_2)</f>
        <v>1.9500000000000002</v>
      </c>
    </row>
    <row r="4" spans="1:15" x14ac:dyDescent="0.25">
      <c r="A4" t="s">
        <v>2</v>
      </c>
      <c r="B4" s="2">
        <v>8.5</v>
      </c>
      <c r="C4" s="2">
        <v>7.5</v>
      </c>
      <c r="D4" s="2">
        <v>9.65</v>
      </c>
      <c r="E4" s="2">
        <v>7.89</v>
      </c>
      <c r="F4" s="2">
        <v>7.56</v>
      </c>
      <c r="G4" s="2">
        <v>9.56</v>
      </c>
      <c r="H4" s="2">
        <f>AVERAGE(Продукт_3)</f>
        <v>8.4433333333333334</v>
      </c>
    </row>
    <row r="5" spans="1:15" x14ac:dyDescent="0.25">
      <c r="A5" t="s">
        <v>3</v>
      </c>
      <c r="B5" s="2">
        <v>4.9000000000000004</v>
      </c>
      <c r="C5" s="2">
        <v>5.32</v>
      </c>
      <c r="D5" s="2">
        <v>5.38</v>
      </c>
      <c r="E5" s="2">
        <v>5.68</v>
      </c>
      <c r="F5" s="2">
        <v>4.6900000000000004</v>
      </c>
      <c r="G5" s="2">
        <v>4.9800000000000004</v>
      </c>
      <c r="H5" s="2">
        <f>AVERAGE(Продукт_4)</f>
        <v>5.1583333333333341</v>
      </c>
    </row>
    <row r="6" spans="1:15" x14ac:dyDescent="0.25">
      <c r="A6" t="s">
        <v>4</v>
      </c>
      <c r="B6" s="2">
        <v>6.36</v>
      </c>
      <c r="C6" s="2">
        <v>6.58</v>
      </c>
      <c r="D6" s="2">
        <v>6.49</v>
      </c>
      <c r="E6" s="2">
        <v>6.78</v>
      </c>
      <c r="F6" s="2">
        <v>6.59</v>
      </c>
      <c r="G6" s="2">
        <v>6.12</v>
      </c>
      <c r="H6" s="2">
        <f>AVERAGE(Продукт_5)</f>
        <v>6.4866666666666655</v>
      </c>
    </row>
    <row r="7" spans="1:15" x14ac:dyDescent="0.25">
      <c r="A7" t="s">
        <v>5</v>
      </c>
      <c r="B7" s="2">
        <v>3.65</v>
      </c>
      <c r="C7" s="2">
        <v>3.45</v>
      </c>
      <c r="D7" s="2">
        <v>3.89</v>
      </c>
      <c r="E7" s="2">
        <v>3.21</v>
      </c>
      <c r="F7" s="2">
        <v>3.78</v>
      </c>
      <c r="G7" s="2">
        <v>3.45</v>
      </c>
      <c r="H7" s="2">
        <f>AVERAGE(Продукт_6)</f>
        <v>3.5716666666666668</v>
      </c>
    </row>
    <row r="8" spans="1:15" x14ac:dyDescent="0.25">
      <c r="A8" t="s">
        <v>6</v>
      </c>
      <c r="B8" s="2">
        <v>8.9600000000000009</v>
      </c>
      <c r="C8" s="2">
        <v>8.35</v>
      </c>
      <c r="D8" s="2">
        <v>8.65</v>
      </c>
      <c r="E8" s="2">
        <v>8.36</v>
      </c>
      <c r="F8" s="2">
        <v>8.24</v>
      </c>
      <c r="G8" s="2">
        <v>8.65</v>
      </c>
      <c r="H8" s="2">
        <f>AVERAGE(Продукт_7)</f>
        <v>8.5350000000000001</v>
      </c>
    </row>
    <row r="9" spans="1:15" x14ac:dyDescent="0.25">
      <c r="A9" t="s">
        <v>7</v>
      </c>
      <c r="B9" s="2">
        <v>7.32</v>
      </c>
      <c r="C9" s="2">
        <v>7.69</v>
      </c>
      <c r="D9" s="2">
        <v>7.12</v>
      </c>
      <c r="E9" s="2">
        <v>7.65</v>
      </c>
      <c r="F9" s="2">
        <v>7.68</v>
      </c>
      <c r="G9" s="2">
        <v>7.34</v>
      </c>
      <c r="H9" s="2">
        <f>AVERAGE(Продукт_8)</f>
        <v>7.4666666666666659</v>
      </c>
    </row>
    <row r="10" spans="1:15" x14ac:dyDescent="0.25">
      <c r="A10" t="s">
        <v>8</v>
      </c>
      <c r="B10" s="2">
        <v>5.14</v>
      </c>
      <c r="C10" s="2">
        <v>5.36</v>
      </c>
      <c r="D10" s="2">
        <v>5.05</v>
      </c>
      <c r="E10" s="2">
        <v>5.96</v>
      </c>
      <c r="F10" s="2">
        <v>5.98</v>
      </c>
      <c r="G10" s="2">
        <v>5.56</v>
      </c>
      <c r="H10" s="2">
        <f>AVERAGE(Продукт_9)</f>
        <v>5.5083333333333337</v>
      </c>
    </row>
    <row r="11" spans="1:15" x14ac:dyDescent="0.25">
      <c r="A11" t="s">
        <v>9</v>
      </c>
      <c r="B11" s="2">
        <v>7.17</v>
      </c>
      <c r="C11" s="2">
        <v>8.32</v>
      </c>
      <c r="D11" s="2">
        <v>8.4499999999999993</v>
      </c>
      <c r="E11" s="2">
        <v>7.98</v>
      </c>
      <c r="F11" s="2">
        <v>7.05</v>
      </c>
      <c r="G11" s="2">
        <v>7.36</v>
      </c>
      <c r="H11" s="2">
        <f>AVERAGE(Продукт_10)</f>
        <v>7.7216666666666667</v>
      </c>
    </row>
    <row r="12" spans="1:15" x14ac:dyDescent="0.25">
      <c r="A12" t="s">
        <v>10</v>
      </c>
      <c r="B12" s="2">
        <v>5.32</v>
      </c>
      <c r="C12" s="2">
        <v>4.96</v>
      </c>
      <c r="D12" s="2">
        <v>5.37</v>
      </c>
      <c r="E12" s="2">
        <v>6.32</v>
      </c>
      <c r="F12" s="2">
        <v>5.89</v>
      </c>
      <c r="G12" s="2">
        <v>5.63</v>
      </c>
      <c r="H12" s="2">
        <f>SUM(Продукт_11)</f>
        <v>33.49</v>
      </c>
    </row>
    <row r="13" spans="1:15" x14ac:dyDescent="0.25">
      <c r="A13" t="s">
        <v>11</v>
      </c>
      <c r="B13" s="2">
        <v>11</v>
      </c>
      <c r="C13" s="2">
        <v>10.36</v>
      </c>
      <c r="D13" s="2">
        <v>9.3699999999999992</v>
      </c>
      <c r="E13" s="2">
        <v>8.9600000000000009</v>
      </c>
      <c r="F13" s="2">
        <v>10.36</v>
      </c>
      <c r="G13" s="2">
        <v>11.85</v>
      </c>
      <c r="H13" s="2">
        <f>AVERAGE(Продукт_12)</f>
        <v>10.316666666666666</v>
      </c>
    </row>
    <row r="14" spans="1:15" x14ac:dyDescent="0.25">
      <c r="A14" t="s">
        <v>12</v>
      </c>
      <c r="B14" s="2">
        <v>3.65</v>
      </c>
      <c r="C14" s="2">
        <v>3.79</v>
      </c>
      <c r="D14" s="2">
        <v>2.96</v>
      </c>
      <c r="E14" s="2">
        <v>2.91</v>
      </c>
      <c r="F14" s="2">
        <v>4.21</v>
      </c>
      <c r="G14" s="2">
        <v>3.15</v>
      </c>
      <c r="H14" s="2">
        <f>AVERAGE(Продукт_13)</f>
        <v>3.4449999999999998</v>
      </c>
    </row>
    <row r="15" spans="1:15" x14ac:dyDescent="0.25">
      <c r="A15" t="s">
        <v>13</v>
      </c>
      <c r="B15" s="2">
        <v>5.63</v>
      </c>
      <c r="C15" s="2">
        <v>8</v>
      </c>
      <c r="D15" s="2">
        <v>6.96</v>
      </c>
      <c r="E15" s="2">
        <v>5.64</v>
      </c>
      <c r="F15" s="2">
        <v>7.45</v>
      </c>
      <c r="G15" s="2">
        <v>5.69</v>
      </c>
      <c r="H15" s="2">
        <f>AVERAGE(Продукт_14)</f>
        <v>6.5616666666666665</v>
      </c>
    </row>
    <row r="16" spans="1:15" x14ac:dyDescent="0.25">
      <c r="A16" t="s">
        <v>14</v>
      </c>
      <c r="B16" s="2">
        <v>6.32</v>
      </c>
      <c r="C16" s="2">
        <v>7.56</v>
      </c>
      <c r="D16" s="2">
        <v>5.26</v>
      </c>
      <c r="E16" s="2">
        <v>5.36</v>
      </c>
      <c r="F16" s="2">
        <v>8.65</v>
      </c>
      <c r="G16" s="2">
        <v>5.69</v>
      </c>
      <c r="H16" s="2">
        <f>AVERAGE(Продукт_15)</f>
        <v>6.4733333333333327</v>
      </c>
      <c r="J16" s="1"/>
      <c r="K16" s="1"/>
      <c r="L16" s="1"/>
      <c r="M16" s="1"/>
      <c r="N16" s="1"/>
      <c r="O16" s="1"/>
    </row>
    <row r="17" spans="1:15" x14ac:dyDescent="0.25">
      <c r="A17" t="s">
        <v>15</v>
      </c>
      <c r="B17" s="2">
        <v>7.96</v>
      </c>
      <c r="C17" s="2">
        <v>8.6300000000000008</v>
      </c>
      <c r="D17" s="2">
        <v>8.14</v>
      </c>
      <c r="E17" s="2">
        <v>9.32</v>
      </c>
      <c r="F17" s="2">
        <v>7.25</v>
      </c>
      <c r="G17" s="2">
        <v>8.36</v>
      </c>
      <c r="H17" s="2">
        <f>AVERAGE(B17:G17)</f>
        <v>8.2766666666666655</v>
      </c>
      <c r="J17" s="1"/>
      <c r="K17" s="1"/>
      <c r="L17" s="1"/>
      <c r="M17" s="1"/>
      <c r="N17" s="1"/>
      <c r="O17" s="1"/>
    </row>
    <row r="18" spans="1:15" x14ac:dyDescent="0.25">
      <c r="A18" t="s">
        <v>16</v>
      </c>
      <c r="B18" s="2">
        <v>9.36</v>
      </c>
      <c r="C18" s="2">
        <v>10.58</v>
      </c>
      <c r="D18" s="2">
        <v>8.35</v>
      </c>
      <c r="E18" s="2">
        <v>9.65</v>
      </c>
      <c r="F18" s="2">
        <v>9.15</v>
      </c>
      <c r="G18" s="2">
        <v>10.78</v>
      </c>
      <c r="H18" s="2">
        <f>AVERAGE(B18:G18)</f>
        <v>9.6449999999999996</v>
      </c>
    </row>
    <row r="19" spans="1:15" x14ac:dyDescent="0.25">
      <c r="A19" t="s">
        <v>17</v>
      </c>
      <c r="B19" s="2">
        <v>4.26</v>
      </c>
      <c r="C19" s="2">
        <v>5.96</v>
      </c>
      <c r="D19" s="2">
        <v>4.8899999999999997</v>
      </c>
      <c r="E19" s="2">
        <v>3.65</v>
      </c>
      <c r="F19" s="2">
        <v>4.6500000000000004</v>
      </c>
      <c r="G19" s="2">
        <v>5.03</v>
      </c>
      <c r="H19" s="2">
        <f>AVERAGE(H2:H18)</f>
        <v>7.9805882352941167</v>
      </c>
      <c r="I19" s="2"/>
    </row>
    <row r="20" spans="1:15" x14ac:dyDescent="0.25">
      <c r="A20" t="s">
        <v>18</v>
      </c>
      <c r="B20" s="2">
        <v>7.63</v>
      </c>
      <c r="C20" s="2">
        <v>8.23</v>
      </c>
      <c r="D20" s="2">
        <v>8.35</v>
      </c>
      <c r="E20" s="2">
        <v>7.36</v>
      </c>
      <c r="F20" s="2">
        <v>6.98</v>
      </c>
      <c r="G20" s="2">
        <v>6.21</v>
      </c>
      <c r="H20" s="2">
        <f>AVERAGE(B20:G20)</f>
        <v>7.46</v>
      </c>
      <c r="I20" s="2"/>
    </row>
    <row r="21" spans="1:15" x14ac:dyDescent="0.25">
      <c r="A21" t="s">
        <v>19</v>
      </c>
      <c r="B21" s="2">
        <v>3.12</v>
      </c>
      <c r="C21" s="2">
        <v>2.96</v>
      </c>
      <c r="D21" s="2">
        <v>2.78</v>
      </c>
      <c r="E21" s="2">
        <v>3.45</v>
      </c>
      <c r="F21" s="2">
        <v>2.91</v>
      </c>
      <c r="G21" s="2">
        <v>2.36</v>
      </c>
      <c r="H21" s="2">
        <f>AVERAGE(B21:G21)</f>
        <v>2.9299999999999997</v>
      </c>
      <c r="I21" s="2"/>
    </row>
    <row r="22" spans="1:15" x14ac:dyDescent="0.25">
      <c r="A22" t="s">
        <v>27</v>
      </c>
      <c r="B22" s="2">
        <v>4.8499999999999996</v>
      </c>
      <c r="C22" s="2">
        <v>7.65</v>
      </c>
      <c r="D22" s="2">
        <v>3.62</v>
      </c>
      <c r="E22" s="2">
        <v>6.35</v>
      </c>
      <c r="F22" s="2">
        <v>7.56</v>
      </c>
      <c r="G22" s="2">
        <v>5.68</v>
      </c>
      <c r="H22" s="2">
        <f>AVERAGE(B22:G22)</f>
        <v>5.9516666666666653</v>
      </c>
      <c r="I22" s="1"/>
      <c r="J22" s="1"/>
      <c r="K22" s="1"/>
      <c r="L22" s="1"/>
      <c r="M22" s="1"/>
      <c r="N22" s="1"/>
    </row>
    <row r="23" spans="1:15" x14ac:dyDescent="0.25">
      <c r="A23" t="s">
        <v>28</v>
      </c>
      <c r="B23" s="2">
        <v>9.2100000000000009</v>
      </c>
      <c r="C23" s="3">
        <v>8.32</v>
      </c>
      <c r="D23" s="3">
        <v>8.36</v>
      </c>
      <c r="E23" s="3">
        <v>5.68</v>
      </c>
      <c r="F23" s="3">
        <v>5.36</v>
      </c>
      <c r="G23" s="3">
        <v>8.36</v>
      </c>
      <c r="H23" s="2">
        <f>AVERAGE(B23:G23)</f>
        <v>7.5483333333333329</v>
      </c>
      <c r="I23" s="1"/>
      <c r="J23" s="1"/>
      <c r="K23" s="1"/>
      <c r="L23" s="1"/>
      <c r="M23" s="1"/>
      <c r="N23" s="1"/>
    </row>
    <row r="24" spans="1:15" x14ac:dyDescent="0.25">
      <c r="A24" t="s">
        <v>29</v>
      </c>
      <c r="B24" s="2">
        <v>5.65</v>
      </c>
      <c r="C24" s="3">
        <v>6.32</v>
      </c>
      <c r="D24" s="3">
        <v>7.36</v>
      </c>
      <c r="E24" s="3">
        <v>7.65</v>
      </c>
      <c r="F24" s="3">
        <v>4.6500000000000004</v>
      </c>
      <c r="G24" s="3">
        <v>4.6500000000000004</v>
      </c>
      <c r="H24" s="2">
        <f>AVERAGE(B24:G24)</f>
        <v>6.0466666666666669</v>
      </c>
      <c r="I24" s="2"/>
    </row>
    <row r="25" spans="1:15" x14ac:dyDescent="0.25">
      <c r="A25" t="s">
        <v>30</v>
      </c>
      <c r="B25" s="2">
        <v>4.6500000000000004</v>
      </c>
      <c r="C25" s="3">
        <v>5.36</v>
      </c>
      <c r="D25" s="3">
        <v>5.65</v>
      </c>
      <c r="E25" s="3">
        <v>4.3499999999999996</v>
      </c>
      <c r="F25" s="3">
        <v>6.35</v>
      </c>
      <c r="G25" s="3">
        <v>5.68</v>
      </c>
      <c r="H25" s="2">
        <f>AVERAGE(B25:G25)</f>
        <v>5.34</v>
      </c>
      <c r="I25" s="2"/>
    </row>
    <row r="26" spans="1:15" x14ac:dyDescent="0.25">
      <c r="B26" s="2">
        <f>SUM(B2:B25)</f>
        <v>144.31</v>
      </c>
      <c r="C26" s="2">
        <f>SUM(C2:C25)</f>
        <v>157.31</v>
      </c>
      <c r="D26" s="2">
        <f>SUM(D2:D25)</f>
        <v>146.55000000000001</v>
      </c>
      <c r="E26" s="2">
        <f>SUM(E2:E25)</f>
        <v>143.19000000000003</v>
      </c>
      <c r="F26" s="2">
        <f>SUM(F2:F25)</f>
        <v>146.85000000000002</v>
      </c>
      <c r="G26" s="2">
        <f>SUM(G2:G25)</f>
        <v>148.46</v>
      </c>
      <c r="H26" s="2">
        <f>SUM(H13:H25)</f>
        <v>87.975588235294111</v>
      </c>
    </row>
    <row r="1048576" spans="2:6" x14ac:dyDescent="0.25">
      <c r="B1048576" s="2"/>
      <c r="C1048576" s="2"/>
      <c r="D1048576" s="2"/>
      <c r="E1048576" s="2"/>
      <c r="F104857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33</vt:i4>
      </vt:variant>
    </vt:vector>
  </HeadingPairs>
  <TitlesOfParts>
    <vt:vector size="34" baseType="lpstr">
      <vt:lpstr>Лист1</vt:lpstr>
      <vt:lpstr>Доставчик_1</vt:lpstr>
      <vt:lpstr>Доставчик_2</vt:lpstr>
      <vt:lpstr>Доставчик_3</vt:lpstr>
      <vt:lpstr>Доставчик_4</vt:lpstr>
      <vt:lpstr>Доставчик_5</vt:lpstr>
      <vt:lpstr>Доставчик_6</vt:lpstr>
      <vt:lpstr>Продажби</vt:lpstr>
      <vt:lpstr>Продукт_1</vt:lpstr>
      <vt:lpstr>Продукт_10</vt:lpstr>
      <vt:lpstr>Продукт_11</vt:lpstr>
      <vt:lpstr>Продукт_12</vt:lpstr>
      <vt:lpstr>Продукт_13</vt:lpstr>
      <vt:lpstr>Продукт_14</vt:lpstr>
      <vt:lpstr>Продукт_15</vt:lpstr>
      <vt:lpstr>Продукт_16</vt:lpstr>
      <vt:lpstr>Продукт_17</vt:lpstr>
      <vt:lpstr>Продукт_18</vt:lpstr>
      <vt:lpstr>Продукт_19</vt:lpstr>
      <vt:lpstr>Продукт_2</vt:lpstr>
      <vt:lpstr>Продукт_20</vt:lpstr>
      <vt:lpstr>Продукт_21</vt:lpstr>
      <vt:lpstr>Продукт_22</vt:lpstr>
      <vt:lpstr>Продукт_23</vt:lpstr>
      <vt:lpstr>Продукт_24</vt:lpstr>
      <vt:lpstr>Продукт_3</vt:lpstr>
      <vt:lpstr>Продукт_4</vt:lpstr>
      <vt:lpstr>Продукт_5</vt:lpstr>
      <vt:lpstr>Продукт_6</vt:lpstr>
      <vt:lpstr>Продукт_7</vt:lpstr>
      <vt:lpstr>Продукт_8</vt:lpstr>
      <vt:lpstr>Продукт_9</vt:lpstr>
      <vt:lpstr>Продукти</vt:lpstr>
      <vt:lpstr>Средна_цена_на_продъкт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gis2</dc:creator>
  <cp:lastModifiedBy>student</cp:lastModifiedBy>
  <dcterms:created xsi:type="dcterms:W3CDTF">2019-10-09T06:01:02Z</dcterms:created>
  <dcterms:modified xsi:type="dcterms:W3CDTF">2022-10-12T11:56:05Z</dcterms:modified>
</cp:coreProperties>
</file>