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8_{30E0E7DB-DC12-4A8A-9A6F-9B21C3900A0D}" xr6:coauthVersionLast="47" xr6:coauthVersionMax="47" xr10:uidLastSave="{00000000-0000-0000-0000-000000000000}"/>
  <bookViews>
    <workbookView xWindow="-120" yWindow="-120" windowWidth="29040" windowHeight="15840" activeTab="1" xr2:uid="{00000000-000D-0000-FFFF-FFFF00000000}"/>
  </bookViews>
  <sheets>
    <sheet name="Inicio" sheetId="2" r:id="rId1"/>
    <sheet name="Presupuesto personal mensual"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5" i="1" l="1"/>
  <c r="J73" i="1"/>
  <c r="E31" i="1"/>
  <c r="E32" i="1"/>
  <c r="E33" i="1"/>
  <c r="E34" i="1"/>
  <c r="E35" i="1"/>
  <c r="E36" i="1"/>
  <c r="E17" i="1"/>
  <c r="E18" i="1"/>
  <c r="E19" i="1"/>
  <c r="E20" i="1"/>
  <c r="E21" i="1"/>
  <c r="E22" i="1"/>
  <c r="E23" i="1"/>
  <c r="E24" i="1"/>
  <c r="E25" i="1"/>
  <c r="E16" i="1"/>
  <c r="E26" i="1"/>
  <c r="C12" i="1"/>
  <c r="C7" i="1"/>
  <c r="J65" i="1"/>
  <c r="J66" i="1"/>
  <c r="J67" i="1"/>
  <c r="J68" i="1"/>
  <c r="J56" i="1"/>
  <c r="J57" i="1"/>
  <c r="J58" i="1"/>
  <c r="J49" i="1"/>
  <c r="J50" i="1"/>
  <c r="J51" i="1"/>
  <c r="J41" i="1"/>
  <c r="J42" i="1"/>
  <c r="J43" i="1"/>
  <c r="J44" i="1"/>
  <c r="J30" i="1"/>
  <c r="J31" i="1"/>
  <c r="J32" i="1"/>
  <c r="J33" i="1"/>
  <c r="J34" i="1"/>
  <c r="J35" i="1"/>
  <c r="J16" i="1"/>
  <c r="J17" i="1"/>
  <c r="J18" i="1"/>
  <c r="J19" i="1"/>
  <c r="J20" i="1"/>
  <c r="J21" i="1"/>
  <c r="J22" i="1"/>
  <c r="J23" i="1"/>
  <c r="J24" i="1"/>
  <c r="E65" i="1"/>
  <c r="E66" i="1"/>
  <c r="E67" i="1"/>
  <c r="E68" i="1"/>
  <c r="E69" i="1"/>
  <c r="E70" i="1"/>
  <c r="E71" i="1"/>
  <c r="E56" i="1"/>
  <c r="E57" i="1"/>
  <c r="E58" i="1"/>
  <c r="E59" i="1"/>
  <c r="E60" i="1"/>
  <c r="E49" i="1"/>
  <c r="E50" i="1"/>
  <c r="E51" i="1"/>
  <c r="E41" i="1"/>
  <c r="E42" i="1"/>
  <c r="E43" i="1"/>
  <c r="E44" i="1"/>
  <c r="E30" i="1"/>
  <c r="H4" i="1" l="1"/>
  <c r="E52" i="1"/>
  <c r="J77" i="1"/>
  <c r="E37" i="1"/>
  <c r="J69" i="1"/>
  <c r="J52" i="1"/>
  <c r="J36" i="1"/>
  <c r="E45" i="1"/>
  <c r="E61" i="1"/>
  <c r="J25" i="1"/>
  <c r="J59" i="1"/>
  <c r="H6" i="1"/>
  <c r="H8" i="1" s="1"/>
  <c r="J45" i="1"/>
  <c r="E72" i="1"/>
</calcChain>
</file>

<file path=xl/sharedStrings.xml><?xml version="1.0" encoding="utf-8"?>
<sst xmlns="http://schemas.openxmlformats.org/spreadsheetml/2006/main" count="159" uniqueCount="86">
  <si>
    <t>Acerca de esta plantilla</t>
  </si>
  <si>
    <t>Use esta hoja de cálculo de presupuesto mensual personal para realizar un seguimiento de sus ingresos mensuales previstos y reales, así como de sus gastos mensuales previstos y reales.</t>
  </si>
  <si>
    <t>• Escriba los gastos en diferentes categorías en las tablas correspondientes.</t>
  </si>
  <si>
    <t>• El saldo previsto, el saldo real y la diferencia se calculan automáticamente.</t>
  </si>
  <si>
    <t>Nota: </t>
  </si>
  <si>
    <t>Se facilitan instrucciones adicionales en la columna A de la hoja de cálculo PRESUPUESTO MENSUAL PERSONAL. Este texto se ha ocultado a propósito. Para eliminar el texto, seleccione la columna A y, a continuación, ELIMINAR. Para mostrar el texto, seleccione la columna A y, a continuación, cambie el color de fuente.</t>
  </si>
  <si>
    <t>Para obtener más información sobre las tablas de la hoja de cálculo, presione las teclas SHIFT y F10 dentro de una tabla, seleccione la opción TABLA y, a continuación, TEXTO ALTERNATIVO.</t>
  </si>
  <si>
    <t>Presupuesto personal mensual</t>
  </si>
  <si>
    <t>Ingresos mensuales previstos</t>
  </si>
  <si>
    <t>Ingreso 1</t>
  </si>
  <si>
    <t>Ingresos adicionales</t>
  </si>
  <si>
    <t>Total de ingresos mensuales</t>
  </si>
  <si>
    <t>Ingreso mensual actual</t>
  </si>
  <si>
    <t>Alojamiento</t>
  </si>
  <si>
    <t>0</t>
  </si>
  <si>
    <t>Hipoteca o alquiler</t>
  </si>
  <si>
    <t>Teléfono</t>
  </si>
  <si>
    <t>Electricidad</t>
  </si>
  <si>
    <t>Gas</t>
  </si>
  <si>
    <t>Agua y alcantarillado</t>
  </si>
  <si>
    <t>Televisión por cable</t>
  </si>
  <si>
    <t>Recogida de residuos</t>
  </si>
  <si>
    <t>Mantenimiento o reparaciones</t>
  </si>
  <si>
    <t>Suministros</t>
  </si>
  <si>
    <t>Otros</t>
  </si>
  <si>
    <t>Subtotal</t>
  </si>
  <si>
    <t>Transporte</t>
  </si>
  <si>
    <t>Pago del vehículo</t>
  </si>
  <si>
    <t>Gastos de taxi o bus</t>
  </si>
  <si>
    <t>Seguro</t>
  </si>
  <si>
    <t>Licencias</t>
  </si>
  <si>
    <t>Combustible</t>
  </si>
  <si>
    <t>Mantenimiento</t>
  </si>
  <si>
    <t>Casa</t>
  </si>
  <si>
    <t>Salud</t>
  </si>
  <si>
    <t>Vida</t>
  </si>
  <si>
    <t>Comida</t>
  </si>
  <si>
    <t>Alimentos</t>
  </si>
  <si>
    <t>Restaurantes</t>
  </si>
  <si>
    <t>Mascotas</t>
  </si>
  <si>
    <t>Médicos</t>
  </si>
  <si>
    <t>Limpieza</t>
  </si>
  <si>
    <t>Juguetes</t>
  </si>
  <si>
    <t>Cuidado personal</t>
  </si>
  <si>
    <t>Pelo y uñas</t>
  </si>
  <si>
    <t>Ropa</t>
  </si>
  <si>
    <t>Tintorería</t>
  </si>
  <si>
    <t>Gimnasio</t>
  </si>
  <si>
    <t>Tasas o cuotas de la organización</t>
  </si>
  <si>
    <t>Cantidad prevista
costo</t>
  </si>
  <si>
    <t>Cantidad prevista 
costo</t>
  </si>
  <si>
    <t>Real 
costo</t>
  </si>
  <si>
    <r>
      <t xml:space="preserve">Saldo previsto
</t>
    </r>
    <r>
      <rPr>
        <sz val="14"/>
        <color theme="1"/>
        <rFont val="Calibri"/>
        <family val="2"/>
        <scheme val="minor"/>
      </rPr>
      <t>(ingresos previstos menos gastos)</t>
    </r>
  </si>
  <si>
    <r>
      <t xml:space="preserve">Saldo real
</t>
    </r>
    <r>
      <rPr>
        <sz val="14"/>
        <color theme="1" tint="0.24994659260841701"/>
        <rFont val="Calibri"/>
        <family val="2"/>
        <scheme val="minor"/>
      </rPr>
      <t>(ingresos reales menos gastos)</t>
    </r>
  </si>
  <si>
    <r>
      <t xml:space="preserve">Diferencia
</t>
    </r>
    <r>
      <rPr>
        <sz val="14"/>
        <color theme="1" tint="0.24994659260841701"/>
        <rFont val="Calibri"/>
        <family val="2"/>
        <scheme val="minor"/>
      </rPr>
      <t>(Real menos previsto)</t>
    </r>
  </si>
  <si>
    <t>Diferencia</t>
  </si>
  <si>
    <t>Entretenimiento</t>
  </si>
  <si>
    <t>Vídeo y DVD</t>
  </si>
  <si>
    <t>CD</t>
  </si>
  <si>
    <t>Películas</t>
  </si>
  <si>
    <t>Conciertos</t>
  </si>
  <si>
    <t>Eventos deportivos</t>
  </si>
  <si>
    <t>Teatro</t>
  </si>
  <si>
    <t>Préstamos</t>
  </si>
  <si>
    <t>Personal</t>
  </si>
  <si>
    <t>Estudiante</t>
  </si>
  <si>
    <t>Tarjeta de crédito</t>
  </si>
  <si>
    <t>Impuestos</t>
  </si>
  <si>
    <t>Federales</t>
  </si>
  <si>
    <t>Estatales</t>
  </si>
  <si>
    <t>Locales</t>
  </si>
  <si>
    <t>Ahorros o inversiones</t>
  </si>
  <si>
    <t>Cuenta de jubilación</t>
  </si>
  <si>
    <t>Cuenta de inversión</t>
  </si>
  <si>
    <t>Regalos y donaciones</t>
  </si>
  <si>
    <t>Organización benéfica 1</t>
  </si>
  <si>
    <t>Organización benéfica 2</t>
  </si>
  <si>
    <t>Organización benéfica 3</t>
  </si>
  <si>
    <t>Legal</t>
  </si>
  <si>
    <t>LEGAL</t>
  </si>
  <si>
    <t>Abogados</t>
  </si>
  <si>
    <t>Pensión alimenticia</t>
  </si>
  <si>
    <t>Pagos por retención o fallo</t>
  </si>
  <si>
    <t>Costo total previsto</t>
  </si>
  <si>
    <t>Costo real total</t>
  </si>
  <si>
    <t>Diferencia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</si>
</sst>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 &quot;€&quot;;[Red]\-#,##0.00\ &quot;€&quot;"/>
    <numFmt numFmtId="165" formatCode="[&lt;=9999999]###\-####;\(###\)\ ###\-####"/>
    <numFmt numFmtId="166" formatCode="#,##0.00\ &quot;€&quot;"/>
  </numFmts>
  <fonts count="34" x14ac:knownFonts="1">
    <font>
      <sz val="10"/>
      <color theme="1" tint="0.24994659260841701"/>
      <name val="Calibri"/>
      <family val="2"/>
      <scheme val="minor"/>
    </font>
    <font>
      <sz val="11"/>
      <color theme="1"/>
      <name val="Calibri"/>
      <family val="2"/>
      <scheme val="minor"/>
    </font>
    <font>
      <sz val="10"/>
      <color theme="1" tint="0.24994659260841701"/>
      <name val="Calibri"/>
      <family val="2"/>
      <scheme val="major"/>
    </font>
    <font>
      <b/>
      <sz val="10"/>
      <color theme="1" tint="0.24994659260841701"/>
      <name val="Calibri"/>
      <family val="2"/>
      <scheme val="major"/>
    </font>
    <font>
      <sz val="22"/>
      <color theme="3" tint="0.24994659260841701"/>
      <name val="Calibri"/>
      <family val="2"/>
      <scheme val="major"/>
    </font>
    <font>
      <sz val="11"/>
      <color theme="0"/>
      <name val="Calibri"/>
      <family val="2"/>
      <scheme val="minor"/>
    </font>
    <font>
      <sz val="10"/>
      <color theme="0"/>
      <name val="Calibri"/>
      <family val="2"/>
      <scheme val="minor"/>
    </font>
    <font>
      <sz val="11"/>
      <color theme="4" tint="-0.499984740745262"/>
      <name val="Calibri"/>
      <family val="2"/>
      <scheme val="minor"/>
    </font>
    <font>
      <sz val="12"/>
      <color theme="1" tint="0.24994659260841701"/>
      <name val="Calibri"/>
      <family val="2"/>
      <scheme val="minor"/>
    </font>
    <font>
      <b/>
      <sz val="14"/>
      <color theme="1" tint="0.34998626667073579"/>
      <name val="Calibri"/>
      <family val="2"/>
      <scheme val="minor"/>
    </font>
    <font>
      <b/>
      <sz val="14"/>
      <color theme="0"/>
      <name val="Calibri"/>
      <family val="2"/>
      <scheme val="minor"/>
    </font>
    <font>
      <sz val="12"/>
      <color theme="1" tint="0.34998626667073579"/>
      <name val="Calibri"/>
      <family val="2"/>
      <scheme val="minor"/>
    </font>
    <font>
      <b/>
      <sz val="12"/>
      <color theme="1" tint="0.34998626667073579"/>
      <name val="Calibri"/>
      <family val="2"/>
      <scheme val="minor"/>
    </font>
    <font>
      <sz val="12"/>
      <color theme="0"/>
      <name val="Calibri"/>
      <family val="2"/>
      <scheme val="minor"/>
    </font>
    <font>
      <b/>
      <sz val="12"/>
      <color theme="1" tint="0.24994659260841701"/>
      <name val="Calibri"/>
      <family val="2"/>
      <scheme val="minor"/>
    </font>
    <font>
      <b/>
      <sz val="20"/>
      <color theme="0"/>
      <name val="Calibri"/>
      <family val="2"/>
      <scheme val="minor"/>
    </font>
    <font>
      <b/>
      <sz val="14"/>
      <color theme="8"/>
      <name val="Calibri"/>
      <family val="2"/>
      <scheme val="minor"/>
    </font>
    <font>
      <sz val="14"/>
      <color theme="1" tint="0.24994659260841701"/>
      <name val="Calibri"/>
      <family val="2"/>
      <scheme val="minor"/>
    </font>
    <font>
      <sz val="12"/>
      <name val="Calibri"/>
      <family val="2"/>
      <scheme val="minor"/>
    </font>
    <font>
      <b/>
      <sz val="20"/>
      <color theme="8"/>
      <name val="Calibri"/>
      <family val="2"/>
      <scheme val="major"/>
    </font>
    <font>
      <sz val="10"/>
      <color theme="8"/>
      <name val="Calibri"/>
      <family val="2"/>
      <scheme val="major"/>
    </font>
    <font>
      <sz val="12"/>
      <color theme="1"/>
      <name val="Calibri"/>
      <family val="2"/>
      <scheme val="minor"/>
    </font>
    <font>
      <sz val="22"/>
      <color theme="3" tint="0.24994659260841701"/>
      <name val="Calibri"/>
      <family val="2"/>
      <scheme val="minor"/>
    </font>
    <font>
      <b/>
      <sz val="14"/>
      <color theme="1" tint="0.24994659260841701"/>
      <name val="Calibri"/>
      <family val="2"/>
      <scheme val="minor"/>
    </font>
    <font>
      <b/>
      <sz val="10"/>
      <color theme="1" tint="0.24994659260841701"/>
      <name val="Calibri"/>
      <family val="2"/>
      <scheme val="minor"/>
    </font>
    <font>
      <b/>
      <sz val="12"/>
      <name val="Calibri"/>
      <family val="2"/>
      <scheme val="minor"/>
    </font>
    <font>
      <b/>
      <sz val="20"/>
      <color theme="1" tint="0.34998626667073579"/>
      <name val="Calibri"/>
      <family val="2"/>
      <scheme val="major"/>
    </font>
    <font>
      <sz val="10"/>
      <color theme="0"/>
      <name val="Calibri"/>
      <family val="2"/>
      <scheme val="major"/>
    </font>
    <font>
      <sz val="12"/>
      <color theme="1" tint="0.24994659260841701"/>
      <name val="Calibri"/>
      <family val="2"/>
      <scheme val="major"/>
    </font>
    <font>
      <b/>
      <sz val="40"/>
      <color theme="4"/>
      <name val="Calibri"/>
      <family val="2"/>
      <scheme val="major"/>
    </font>
    <font>
      <b/>
      <sz val="20"/>
      <color theme="4"/>
      <name val="Calibri"/>
      <family val="2"/>
      <scheme val="major"/>
    </font>
    <font>
      <sz val="14"/>
      <color theme="4"/>
      <name val="Calibri"/>
      <family val="2"/>
      <scheme val="major"/>
    </font>
    <font>
      <b/>
      <sz val="14"/>
      <color theme="1"/>
      <name val="Calibri"/>
      <family val="2"/>
      <scheme val="minor"/>
    </font>
    <font>
      <sz val="14"/>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8" tint="0.59996337778862885"/>
        <bgColor indexed="64"/>
      </patternFill>
    </fill>
    <fill>
      <patternFill patternType="solid">
        <fgColor theme="8" tint="0.3999450666829432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s>
  <borders count="14">
    <border>
      <left/>
      <right/>
      <top/>
      <bottom/>
      <diagonal/>
    </border>
    <border>
      <left/>
      <right/>
      <top/>
      <bottom style="medium">
        <color theme="4" tint="-0.24994659260841701"/>
      </bottom>
      <diagonal/>
    </border>
    <border>
      <left/>
      <right/>
      <top/>
      <bottom style="thick">
        <color theme="4" tint="0.499984740745262"/>
      </bottom>
      <diagonal/>
    </border>
    <border>
      <left/>
      <right/>
      <top/>
      <bottom style="medium">
        <color theme="4" tint="0.399975585192419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style="thin">
        <color theme="0" tint="-0.14996795556505021"/>
      </right>
      <top/>
      <bottom style="thin">
        <color theme="0" tint="-0.14993743705557422"/>
      </bottom>
      <diagonal/>
    </border>
    <border>
      <left style="thin">
        <color theme="0" tint="-0.14996795556505021"/>
      </left>
      <right/>
      <top/>
      <bottom style="thin">
        <color theme="0" tint="-0.14993743705557422"/>
      </bottom>
      <diagonal/>
    </border>
    <border>
      <left/>
      <right style="thin">
        <color theme="0" tint="-0.499984740745262"/>
      </right>
      <top/>
      <bottom style="thin">
        <color theme="8"/>
      </bottom>
      <diagonal/>
    </border>
    <border>
      <left style="thin">
        <color theme="0" tint="-0.499984740745262"/>
      </left>
      <right/>
      <top/>
      <bottom style="thin">
        <color theme="8"/>
      </bottom>
      <diagonal/>
    </border>
    <border>
      <left/>
      <right style="thin">
        <color theme="0" tint="-0.14990691854609822"/>
      </right>
      <top style="thin">
        <color theme="0" tint="-0.14996795556505021"/>
      </top>
      <bottom style="thin">
        <color theme="0" tint="-0.14993743705557422"/>
      </bottom>
      <diagonal/>
    </border>
    <border>
      <left style="thin">
        <color theme="0" tint="-0.14990691854609822"/>
      </left>
      <right/>
      <top style="thin">
        <color theme="0" tint="-0.14996795556505021"/>
      </top>
      <bottom style="thin">
        <color theme="0" tint="-0.14993743705557422"/>
      </bottom>
      <diagonal/>
    </border>
  </borders>
  <cellStyleXfs count="6">
    <xf numFmtId="0" fontId="0" fillId="0" borderId="0"/>
    <xf numFmtId="0" fontId="4" fillId="0" borderId="1" applyNumberFormat="0" applyFill="0" applyAlignment="0" applyProtection="0"/>
    <xf numFmtId="0" fontId="2" fillId="0" borderId="2" applyNumberFormat="0" applyFill="0" applyBorder="0" applyAlignment="0" applyProtection="0"/>
    <xf numFmtId="0" fontId="3" fillId="0" borderId="3" applyNumberFormat="0" applyFill="0" applyBorder="0" applyAlignment="0" applyProtection="0"/>
    <xf numFmtId="165" fontId="7" fillId="0" borderId="0" applyFont="0" applyFill="0" applyBorder="0" applyAlignment="0" applyProtection="0"/>
    <xf numFmtId="14" fontId="7" fillId="0" borderId="0" applyFont="0" applyFill="0" applyBorder="0" applyAlignment="0" applyProtection="0"/>
  </cellStyleXfs>
  <cellXfs count="94">
    <xf numFmtId="0" fontId="0" fillId="0" borderId="0" xfId="0"/>
    <xf numFmtId="0" fontId="1" fillId="0" borderId="0" xfId="0" applyFont="1"/>
    <xf numFmtId="0" fontId="2" fillId="0" borderId="0" xfId="0" applyFont="1"/>
    <xf numFmtId="0" fontId="5" fillId="0" borderId="0" xfId="0" applyFont="1"/>
    <xf numFmtId="0" fontId="6" fillId="0" borderId="0" xfId="0" applyFont="1"/>
    <xf numFmtId="0" fontId="8" fillId="0" borderId="0" xfId="0" applyFont="1"/>
    <xf numFmtId="0" fontId="5" fillId="0" borderId="0" xfId="0" applyFont="1" applyAlignment="1">
      <alignment wrapText="1"/>
    </xf>
    <xf numFmtId="0" fontId="8" fillId="0" borderId="0" xfId="0" applyFont="1" applyAlignment="1">
      <alignment vertical="center" wrapText="1"/>
    </xf>
    <xf numFmtId="0" fontId="17" fillId="0" borderId="0" xfId="0" applyFont="1" applyAlignment="1">
      <alignment vertical="center" wrapText="1"/>
    </xf>
    <xf numFmtId="0" fontId="9" fillId="0" borderId="0" xfId="0" applyFont="1" applyAlignment="1">
      <alignment wrapText="1"/>
    </xf>
    <xf numFmtId="0" fontId="19" fillId="0" borderId="0" xfId="0" applyFont="1" applyAlignment="1">
      <alignment horizontal="left" vertical="center" indent="1"/>
    </xf>
    <xf numFmtId="0" fontId="20" fillId="0" borderId="0" xfId="0" applyFont="1" applyAlignment="1">
      <alignment horizontal="left" vertical="center" indent="1"/>
    </xf>
    <xf numFmtId="0" fontId="22" fillId="2" borderId="0" xfId="1" applyFont="1" applyFill="1" applyBorder="1"/>
    <xf numFmtId="0" fontId="0" fillId="0" borderId="0" xfId="2" applyFont="1" applyBorder="1" applyAlignment="1">
      <alignment vertical="center" wrapText="1"/>
    </xf>
    <xf numFmtId="0" fontId="11" fillId="2" borderId="8" xfId="2" applyFont="1" applyFill="1" applyBorder="1" applyAlignment="1">
      <alignment horizontal="left" vertical="center" indent="1"/>
    </xf>
    <xf numFmtId="0" fontId="0" fillId="0" borderId="0" xfId="2" applyFont="1" applyBorder="1" applyAlignment="1">
      <alignment vertical="center"/>
    </xf>
    <xf numFmtId="0" fontId="11" fillId="2" borderId="6" xfId="2" applyFont="1" applyFill="1" applyBorder="1" applyAlignment="1">
      <alignment horizontal="left" vertical="center" indent="1"/>
    </xf>
    <xf numFmtId="0" fontId="9" fillId="3" borderId="12" xfId="2" applyFont="1" applyFill="1" applyBorder="1" applyAlignment="1">
      <alignment horizontal="left" vertical="center" indent="1"/>
    </xf>
    <xf numFmtId="0" fontId="0" fillId="0" borderId="0" xfId="2" applyFont="1" applyBorder="1" applyAlignment="1">
      <alignment horizontal="left" vertical="center"/>
    </xf>
    <xf numFmtId="0" fontId="11" fillId="2" borderId="4" xfId="2" applyFont="1" applyFill="1" applyBorder="1" applyAlignment="1">
      <alignment horizontal="left" vertical="center" indent="1"/>
    </xf>
    <xf numFmtId="0" fontId="18" fillId="2" borderId="0" xfId="2" applyFont="1" applyFill="1" applyBorder="1" applyAlignment="1">
      <alignment vertical="center"/>
    </xf>
    <xf numFmtId="0" fontId="0" fillId="0" borderId="0" xfId="0" applyAlignment="1">
      <alignment horizontal="center"/>
    </xf>
    <xf numFmtId="0" fontId="26" fillId="0" borderId="0" xfId="0" applyFont="1"/>
    <xf numFmtId="0" fontId="27" fillId="0" borderId="0" xfId="0" applyFont="1"/>
    <xf numFmtId="0" fontId="0" fillId="0" borderId="0" xfId="0" applyAlignment="1">
      <alignment vertical="center"/>
    </xf>
    <xf numFmtId="0" fontId="29" fillId="0" borderId="0" xfId="2" applyFont="1" applyFill="1" applyBorder="1" applyAlignment="1">
      <alignment horizontal="left" vertical="center" indent="11"/>
    </xf>
    <xf numFmtId="0" fontId="30" fillId="0" borderId="0" xfId="0" applyFont="1" applyAlignment="1">
      <alignment horizontal="left" vertical="center" indent="1"/>
    </xf>
    <xf numFmtId="0" fontId="30" fillId="2" borderId="0" xfId="2" applyFont="1" applyFill="1" applyBorder="1" applyAlignment="1">
      <alignment horizontal="left" vertical="center" indent="1"/>
    </xf>
    <xf numFmtId="0" fontId="13" fillId="0" borderId="0" xfId="0" applyFont="1" applyAlignment="1">
      <alignment horizontal="left" vertical="center" indent="1"/>
    </xf>
    <xf numFmtId="0" fontId="9" fillId="0" borderId="0" xfId="0" applyFont="1" applyAlignment="1">
      <alignment horizontal="center" vertical="center" wrapText="1"/>
    </xf>
    <xf numFmtId="0" fontId="9" fillId="0" borderId="0" xfId="0" applyFont="1" applyAlignment="1">
      <alignment horizontal="center" vertical="center"/>
    </xf>
    <xf numFmtId="0" fontId="10" fillId="2" borderId="0" xfId="0" applyFont="1" applyFill="1" applyAlignment="1">
      <alignment horizontal="left" vertical="center" indent="1"/>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0" fontId="11" fillId="0" borderId="0" xfId="0" applyFont="1" applyAlignment="1">
      <alignment horizontal="left" vertical="center" indent="1"/>
    </xf>
    <xf numFmtId="0" fontId="11" fillId="2" borderId="0" xfId="0" applyFont="1" applyFill="1" applyAlignment="1">
      <alignment horizontal="left" vertical="center" indent="1"/>
    </xf>
    <xf numFmtId="0" fontId="9" fillId="3" borderId="0" xfId="0" applyFont="1" applyFill="1" applyAlignment="1">
      <alignment horizontal="left" vertical="center" indent="1"/>
    </xf>
    <xf numFmtId="0" fontId="8" fillId="0" borderId="0" xfId="0" applyFont="1" applyAlignment="1">
      <alignment horizontal="center"/>
    </xf>
    <xf numFmtId="0" fontId="16" fillId="2" borderId="0" xfId="0" applyFont="1" applyFill="1" applyAlignment="1">
      <alignment horizontal="left" vertical="center" indent="1"/>
    </xf>
    <xf numFmtId="0" fontId="28" fillId="0" borderId="0" xfId="0" applyFont="1"/>
    <xf numFmtId="0" fontId="10" fillId="2" borderId="0" xfId="0" applyFont="1" applyFill="1" applyAlignment="1">
      <alignment horizontal="center" vertical="center"/>
    </xf>
    <xf numFmtId="0" fontId="13" fillId="2" borderId="0" xfId="0" applyFont="1" applyFill="1" applyAlignment="1">
      <alignment horizontal="left" vertical="center" indent="1"/>
    </xf>
    <xf numFmtId="0" fontId="16" fillId="2" borderId="0" xfId="0" applyFont="1" applyFill="1" applyAlignment="1">
      <alignment vertical="center"/>
    </xf>
    <xf numFmtId="0" fontId="12" fillId="2" borderId="0" xfId="0" applyFont="1" applyFill="1" applyAlignment="1">
      <alignment horizontal="left" vertical="center" indent="1"/>
    </xf>
    <xf numFmtId="0" fontId="15" fillId="2" borderId="0" xfId="0" applyFont="1" applyFill="1" applyAlignment="1">
      <alignment horizontal="left" vertical="center" indent="1"/>
    </xf>
    <xf numFmtId="0" fontId="14" fillId="2" borderId="0" xfId="0" applyFont="1" applyFill="1" applyAlignment="1">
      <alignment horizontal="left" vertical="center" indent="1"/>
    </xf>
    <xf numFmtId="0" fontId="14" fillId="0" borderId="0" xfId="0" applyFont="1" applyAlignment="1">
      <alignment vertical="center"/>
    </xf>
    <xf numFmtId="0" fontId="10" fillId="2" borderId="0" xfId="0" applyFont="1" applyFill="1" applyAlignment="1">
      <alignment vertical="center"/>
    </xf>
    <xf numFmtId="0" fontId="14" fillId="2" borderId="0" xfId="0" applyFont="1" applyFill="1" applyAlignment="1">
      <alignment vertical="center"/>
    </xf>
    <xf numFmtId="0" fontId="8" fillId="2" borderId="0" xfId="0" applyFont="1" applyFill="1" applyAlignment="1">
      <alignment horizontal="left" vertical="center" indent="1"/>
    </xf>
    <xf numFmtId="0" fontId="9" fillId="0" borderId="0" xfId="0" applyFont="1" applyAlignment="1">
      <alignment horizontal="left" vertical="center" indent="1"/>
    </xf>
    <xf numFmtId="164" fontId="11" fillId="2" borderId="9" xfId="0" applyNumberFormat="1" applyFont="1" applyFill="1" applyBorder="1" applyAlignment="1">
      <alignment horizontal="center" vertical="center"/>
    </xf>
    <xf numFmtId="164" fontId="11" fillId="2" borderId="7" xfId="0" applyNumberFormat="1" applyFont="1" applyFill="1" applyBorder="1" applyAlignment="1">
      <alignment horizontal="center" vertical="center"/>
    </xf>
    <xf numFmtId="164" fontId="12" fillId="3" borderId="13" xfId="0" applyNumberFormat="1" applyFont="1" applyFill="1" applyBorder="1" applyAlignment="1">
      <alignment horizontal="center" vertical="center"/>
    </xf>
    <xf numFmtId="164" fontId="11" fillId="2" borderId="5" xfId="0" applyNumberFormat="1" applyFont="1" applyFill="1" applyBorder="1" applyAlignment="1">
      <alignment horizontal="center" vertical="center"/>
    </xf>
    <xf numFmtId="164" fontId="25" fillId="2" borderId="0" xfId="0" applyNumberFormat="1" applyFont="1" applyFill="1" applyAlignment="1">
      <alignment vertical="center"/>
    </xf>
    <xf numFmtId="164" fontId="24" fillId="0" borderId="0" xfId="0" applyNumberFormat="1" applyFont="1" applyAlignment="1">
      <alignment vertical="center"/>
    </xf>
    <xf numFmtId="166" fontId="11" fillId="0" borderId="0" xfId="0" applyNumberFormat="1" applyFont="1" applyAlignment="1">
      <alignment horizontal="center" vertical="center"/>
    </xf>
    <xf numFmtId="166" fontId="18" fillId="0" borderId="0" xfId="0" applyNumberFormat="1" applyFont="1" applyAlignment="1">
      <alignment horizontal="center" vertical="center"/>
    </xf>
    <xf numFmtId="166" fontId="8" fillId="2" borderId="0" xfId="0" applyNumberFormat="1" applyFont="1" applyFill="1" applyAlignment="1">
      <alignment horizontal="center" vertical="center"/>
    </xf>
    <xf numFmtId="166" fontId="11" fillId="2" borderId="0" xfId="0" applyNumberFormat="1" applyFont="1" applyFill="1" applyAlignment="1">
      <alignment horizontal="center" vertical="center"/>
    </xf>
    <xf numFmtId="166" fontId="21" fillId="3" borderId="0" xfId="0" applyNumberFormat="1" applyFont="1" applyFill="1" applyAlignment="1">
      <alignment horizontal="center" vertical="center"/>
    </xf>
    <xf numFmtId="166" fontId="12" fillId="3" borderId="0" xfId="0" applyNumberFormat="1" applyFont="1" applyFill="1" applyAlignment="1">
      <alignment horizontal="center" vertical="center"/>
    </xf>
    <xf numFmtId="166" fontId="8" fillId="3" borderId="0" xfId="0" applyNumberFormat="1" applyFont="1" applyFill="1" applyAlignment="1">
      <alignment horizontal="center" vertical="center"/>
    </xf>
    <xf numFmtId="166" fontId="8" fillId="2" borderId="0" xfId="0" applyNumberFormat="1" applyFont="1" applyFill="1" applyAlignment="1">
      <alignment vertical="center"/>
    </xf>
    <xf numFmtId="166" fontId="8" fillId="2" borderId="0" xfId="0" applyNumberFormat="1" applyFont="1" applyFill="1" applyAlignment="1">
      <alignment horizontal="left" vertical="center" indent="1"/>
    </xf>
    <xf numFmtId="166" fontId="11" fillId="3" borderId="0" xfId="0" applyNumberFormat="1" applyFont="1" applyFill="1" applyAlignment="1">
      <alignment horizontal="center" vertical="center"/>
    </xf>
    <xf numFmtId="166" fontId="11" fillId="2" borderId="0" xfId="0" applyNumberFormat="1" applyFont="1" applyFill="1" applyAlignment="1">
      <alignment horizontal="left" vertical="center"/>
    </xf>
    <xf numFmtId="166" fontId="8" fillId="0" borderId="0" xfId="0" applyNumberFormat="1" applyFont="1" applyAlignment="1">
      <alignment vertical="center"/>
    </xf>
    <xf numFmtId="166" fontId="9" fillId="3" borderId="0" xfId="0" applyNumberFormat="1" applyFont="1" applyFill="1" applyAlignment="1">
      <alignment horizontal="center" vertical="center"/>
    </xf>
    <xf numFmtId="166" fontId="16" fillId="2" borderId="0" xfId="0" applyNumberFormat="1" applyFont="1" applyFill="1" applyAlignment="1">
      <alignment vertical="center"/>
    </xf>
    <xf numFmtId="0" fontId="30" fillId="0" borderId="0" xfId="0" applyFont="1" applyAlignment="1">
      <alignment horizontal="left" vertical="center" indent="1"/>
    </xf>
    <xf numFmtId="0" fontId="19" fillId="0" borderId="0" xfId="0" applyFont="1" applyAlignment="1">
      <alignment horizontal="left" vertical="center" indent="1"/>
    </xf>
    <xf numFmtId="0" fontId="30" fillId="2" borderId="0" xfId="0" applyFont="1" applyFill="1" applyAlignment="1">
      <alignment horizontal="left" vertical="center" indent="1"/>
    </xf>
    <xf numFmtId="0" fontId="19" fillId="2" borderId="0" xfId="0" applyFont="1" applyFill="1" applyAlignment="1">
      <alignment horizontal="left" vertical="center" indent="1"/>
    </xf>
    <xf numFmtId="0" fontId="30" fillId="2" borderId="0" xfId="0" applyFont="1" applyFill="1" applyAlignment="1">
      <alignment vertical="center"/>
    </xf>
    <xf numFmtId="0" fontId="19" fillId="2" borderId="0" xfId="0" applyFont="1" applyFill="1" applyAlignment="1">
      <alignment vertical="center"/>
    </xf>
    <xf numFmtId="0" fontId="23" fillId="4" borderId="0" xfId="2" applyFont="1" applyFill="1" applyBorder="1" applyAlignment="1">
      <alignment horizontal="left" vertical="center" wrapText="1" indent="1"/>
    </xf>
    <xf numFmtId="164" fontId="9" fillId="4" borderId="0" xfId="0" applyNumberFormat="1" applyFont="1" applyFill="1" applyAlignment="1">
      <alignment horizontal="center" vertical="center"/>
    </xf>
    <xf numFmtId="164" fontId="17" fillId="6" borderId="0" xfId="0" applyNumberFormat="1" applyFont="1" applyFill="1" applyAlignment="1">
      <alignment horizontal="center" vertical="center"/>
    </xf>
    <xf numFmtId="164" fontId="17" fillId="5" borderId="0" xfId="0" applyNumberFormat="1" applyFont="1" applyFill="1" applyAlignment="1">
      <alignment horizontal="center" vertical="center"/>
    </xf>
    <xf numFmtId="0" fontId="23" fillId="5" borderId="0" xfId="2" applyFont="1" applyFill="1" applyBorder="1" applyAlignment="1">
      <alignment horizontal="left" vertical="center" wrapText="1" indent="1"/>
    </xf>
    <xf numFmtId="0" fontId="29" fillId="0" borderId="0" xfId="0" applyFont="1" applyAlignment="1">
      <alignment horizontal="left" vertical="center" indent="11"/>
    </xf>
    <xf numFmtId="0" fontId="8" fillId="0" borderId="0" xfId="0" applyFont="1" applyAlignment="1">
      <alignment horizontal="center"/>
    </xf>
    <xf numFmtId="0" fontId="23" fillId="6" borderId="0" xfId="2" applyFont="1" applyFill="1" applyBorder="1" applyAlignment="1">
      <alignment horizontal="left" vertical="center" wrapText="1" indent="1"/>
    </xf>
    <xf numFmtId="0" fontId="32" fillId="7" borderId="0" xfId="2" applyFont="1" applyFill="1" applyBorder="1" applyAlignment="1">
      <alignment horizontal="left" vertical="center" wrapText="1" indent="1"/>
    </xf>
    <xf numFmtId="0" fontId="23" fillId="8" borderId="0" xfId="2" applyFont="1" applyFill="1" applyBorder="1" applyAlignment="1">
      <alignment horizontal="left" vertical="center" wrapText="1" indent="1"/>
    </xf>
    <xf numFmtId="0" fontId="23" fillId="9" borderId="0" xfId="2" applyFont="1" applyFill="1" applyBorder="1" applyAlignment="1">
      <alignment horizontal="left" vertical="center" wrapText="1" indent="1"/>
    </xf>
    <xf numFmtId="0" fontId="30" fillId="2" borderId="10" xfId="3" applyFont="1" applyFill="1" applyBorder="1" applyAlignment="1">
      <alignment horizontal="left" vertical="center" indent="1"/>
    </xf>
    <xf numFmtId="0" fontId="31" fillId="2" borderId="11" xfId="3" applyFont="1" applyFill="1" applyBorder="1" applyAlignment="1">
      <alignment horizontal="left" vertical="center" indent="1"/>
    </xf>
    <xf numFmtId="0" fontId="19" fillId="2" borderId="11" xfId="3" applyFont="1" applyFill="1" applyBorder="1" applyAlignment="1">
      <alignment horizontal="left" vertical="center" indent="1"/>
    </xf>
    <xf numFmtId="164" fontId="33" fillId="7" borderId="0" xfId="0" applyNumberFormat="1" applyFont="1" applyFill="1" applyAlignment="1">
      <alignment horizontal="center" vertical="center"/>
    </xf>
    <xf numFmtId="164" fontId="17" fillId="8" borderId="0" xfId="0" applyNumberFormat="1" applyFont="1" applyFill="1" applyAlignment="1">
      <alignment horizontal="center" vertical="center"/>
    </xf>
    <xf numFmtId="164" fontId="9" fillId="9" borderId="0" xfId="0" applyNumberFormat="1" applyFont="1" applyFill="1" applyAlignment="1">
      <alignment horizontal="center" vertical="center"/>
    </xf>
  </cellXfs>
  <cellStyles count="6">
    <cellStyle name="Encabezado 1" xfId="1" builtinId="16" customBuiltin="1"/>
    <cellStyle name="Fecha" xfId="5" xr:uid="{FE33F3B2-B201-45AD-A81E-81BCB12ED9D2}"/>
    <cellStyle name="Normal" xfId="0" builtinId="0" customBuiltin="1"/>
    <cellStyle name="Teléfono" xfId="4" xr:uid="{70E46558-98AC-446F-861A-54F270CBD905}"/>
    <cellStyle name="Título 2" xfId="2" builtinId="17" customBuiltin="1"/>
    <cellStyle name="Título 3" xfId="3" builtinId="18" customBuiltin="1"/>
  </cellStyles>
  <dxfs count="173">
    <dxf>
      <font>
        <b/>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dxf>
    <dxf>
      <border>
        <top style="thin">
          <color theme="0" tint="-0.14993743705557422"/>
        </top>
      </border>
    </dxf>
    <dxf>
      <font>
        <strike val="0"/>
        <outline val="0"/>
        <shadow val="0"/>
        <u val="none"/>
        <vertAlign val="baseline"/>
        <sz val="12"/>
        <color theme="1" tint="0.34998626667073579"/>
        <name val="Calibri"/>
        <scheme val="minor"/>
      </font>
      <fill>
        <patternFill patternType="solid">
          <fgColor indexed="64"/>
          <bgColor theme="0" tint="-4.9989318521683403E-2"/>
        </patternFill>
      </fill>
      <border diagonalUp="0" diagonalDown="0" outline="0">
        <left style="thin">
          <color theme="0" tint="-0.14990691854609822"/>
        </left>
        <right style="thin">
          <color theme="0" tint="-0.14990691854609822"/>
        </right>
        <top/>
        <bottom/>
      </border>
    </dxf>
    <dxf>
      <font>
        <b val="0"/>
        <i val="0"/>
        <strike val="0"/>
        <outline val="0"/>
        <shadow val="0"/>
        <u val="none"/>
        <vertAlign val="baseline"/>
        <sz val="12"/>
        <color theme="1" tint="0.34998626667073579"/>
        <name val="Calibri"/>
        <scheme val="minor"/>
      </font>
      <fill>
        <patternFill patternType="solid">
          <fgColor indexed="64"/>
          <bgColor theme="0"/>
        </patternFill>
      </fill>
    </dxf>
    <dxf>
      <border>
        <bottom style="thin">
          <color theme="0" tint="-0.14996795556505021"/>
        </bottom>
      </border>
    </dxf>
    <dxf>
      <font>
        <b val="0"/>
        <i val="0"/>
        <strike val="0"/>
        <condense val="0"/>
        <extend val="0"/>
        <outline val="0"/>
        <shadow val="0"/>
        <u val="none"/>
        <vertAlign val="baseline"/>
        <sz val="12"/>
        <color theme="1" tint="0.24994659260841701"/>
        <name val="Calibri"/>
        <scheme val="minor"/>
      </font>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1" tint="0.34998626667073579"/>
        <name val="Calibri"/>
        <scheme val="minor"/>
      </font>
      <fill>
        <patternFill patternType="solid">
          <fgColor indexed="64"/>
          <bgColor theme="0" tint="-4.9989318521683403E-2"/>
        </patternFill>
      </fill>
      <border diagonalUp="0" diagonalDown="0" outline="0">
        <left style="thin">
          <color theme="0" tint="-0.14996795556505021"/>
        </left>
        <right style="thin">
          <color theme="0" tint="-0.14996795556505021"/>
        </right>
        <top/>
        <bottom/>
      </border>
    </dxf>
    <dxf>
      <font>
        <b val="0"/>
        <i val="0"/>
        <strike val="0"/>
        <outline val="0"/>
        <shadow val="0"/>
        <u val="none"/>
        <vertAlign val="baseline"/>
        <sz val="12"/>
        <color theme="1" tint="0.34998626667073579"/>
        <name val="Calibri"/>
        <scheme val="minor"/>
      </font>
      <fill>
        <patternFill patternType="solid">
          <fgColor indexed="64"/>
          <bgColor theme="0"/>
        </patternFill>
      </fill>
    </dxf>
    <dxf>
      <border>
        <bottom style="thin">
          <color theme="0" tint="-0.14996795556505021"/>
        </bottom>
      </border>
    </dxf>
    <dxf>
      <font>
        <b val="0"/>
        <i val="0"/>
        <strike val="0"/>
        <condense val="0"/>
        <extend val="0"/>
        <outline val="0"/>
        <shadow val="0"/>
        <u val="none"/>
        <vertAlign val="baseline"/>
        <sz val="12"/>
        <color theme="1" tint="0.24994659260841701"/>
        <name val="Calibri"/>
        <scheme val="minor"/>
      </font>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dxf>
    <dxf>
      <font>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b/>
        <i val="0"/>
        <strike val="0"/>
        <outline val="0"/>
        <shadow val="0"/>
        <u val="none"/>
        <vertAlign val="baseline"/>
        <sz val="14"/>
        <color theme="1" tint="0.34998626667073579"/>
        <name val="Calibri"/>
        <scheme val="minor"/>
      </font>
      <fill>
        <patternFill patternType="solid">
          <fgColor indexed="64"/>
          <bgColor theme="0" tint="-4.9989318521683403E-2"/>
        </patternFill>
      </fill>
      <border diagonalUp="0" diagonalDown="0" outline="0">
        <left style="thin">
          <color theme="0" tint="-0.14996795556505021"/>
        </left>
        <right style="thin">
          <color theme="0" tint="-0.14996795556505021"/>
        </right>
        <top/>
        <bottom/>
      </border>
    </dxf>
    <dxf>
      <font>
        <strike val="0"/>
        <outline val="0"/>
        <shadow val="0"/>
        <u val="none"/>
        <vertAlign val="baseline"/>
        <sz val="12"/>
        <color theme="1" tint="0.24994659260841701"/>
        <name val="Calibri"/>
        <scheme val="minor"/>
      </font>
      <fill>
        <patternFill patternType="solid">
          <fgColor indexed="64"/>
          <bgColor theme="0"/>
        </patternFill>
      </fill>
    </dxf>
    <dxf>
      <border>
        <bottom style="thin">
          <color theme="0" tint="-0.14996795556505021"/>
        </bottom>
      </border>
    </dxf>
    <dxf>
      <font>
        <b/>
        <i val="0"/>
        <strike val="0"/>
        <condense val="0"/>
        <extend val="0"/>
        <outline val="0"/>
        <shadow val="0"/>
        <u val="none"/>
        <vertAlign val="baseline"/>
        <sz val="14"/>
        <color theme="1" tint="0.34998626667073579"/>
        <name val="Calibri"/>
        <scheme val="minor"/>
      </font>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1" tint="0.34998626667073579"/>
        <name val="Calibri"/>
        <scheme val="minor"/>
      </font>
      <fill>
        <patternFill patternType="solid">
          <fgColor indexed="64"/>
          <bgColor theme="0" tint="-4.9989318521683403E-2"/>
        </patternFill>
      </fill>
      <border diagonalUp="0" diagonalDown="0" outline="0">
        <left style="thin">
          <color theme="0" tint="-0.14996795556505021"/>
        </left>
        <right style="thin">
          <color theme="0" tint="-0.14996795556505021"/>
        </right>
        <top/>
        <bottom/>
      </border>
    </dxf>
    <dxf>
      <font>
        <b val="0"/>
        <i val="0"/>
        <strike val="0"/>
        <outline val="0"/>
        <shadow val="0"/>
        <u val="none"/>
        <vertAlign val="baseline"/>
        <sz val="12"/>
        <color theme="1" tint="0.34998626667073579"/>
        <name val="Calibri"/>
        <scheme val="minor"/>
      </font>
      <fill>
        <patternFill patternType="solid">
          <fgColor indexed="64"/>
          <bgColor theme="0"/>
        </patternFill>
      </fill>
    </dxf>
    <dxf>
      <border>
        <bottom style="thin">
          <color theme="0" tint="-0.14996795556505021"/>
        </bottom>
      </border>
    </dxf>
    <dxf>
      <font>
        <b val="0"/>
        <i val="0"/>
        <strike val="0"/>
        <condense val="0"/>
        <extend val="0"/>
        <outline val="0"/>
        <shadow val="0"/>
        <u val="none"/>
        <vertAlign val="baseline"/>
        <sz val="12"/>
        <color theme="1" tint="0.34998626667073579"/>
        <name val="Calibri"/>
        <scheme val="minor"/>
      </font>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1" tint="0.34998626667073579"/>
        <name val="Calibri"/>
        <scheme val="minor"/>
      </font>
      <fill>
        <patternFill patternType="solid">
          <fgColor indexed="64"/>
          <bgColor theme="0" tint="-4.9989318521683403E-2"/>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border diagonalUp="0" diagonalDown="0">
        <left/>
        <right/>
        <top/>
        <bottom/>
      </border>
    </dxf>
    <dxf>
      <font>
        <b val="0"/>
        <i val="0"/>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dxf>
    <dxf>
      <border>
        <bottom style="thin">
          <color theme="0" tint="-0.14996795556505021"/>
        </bottom>
      </border>
    </dxf>
    <dxf>
      <font>
        <b/>
        <i val="0"/>
        <strike val="0"/>
        <condense val="0"/>
        <extend val="0"/>
        <outline val="0"/>
        <shadow val="0"/>
        <u val="none"/>
        <vertAlign val="baseline"/>
        <sz val="14"/>
        <color theme="1" tint="0.34998626667073579"/>
        <name val="Calibri"/>
        <scheme val="minor"/>
      </font>
      <fill>
        <patternFill patternType="solid">
          <fgColor indexed="64"/>
          <bgColor theme="0"/>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ont>
        <b/>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tint="0.24994659260841701"/>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tint="0.24994659260841701"/>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Calibri"/>
        <scheme val="minor"/>
      </font>
      <fill>
        <patternFill>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1" tint="0.24994659260841701"/>
        <name val="Calibri"/>
        <scheme val="minor"/>
      </font>
      <fill>
        <patternFill patternType="solid">
          <fgColor indexed="64"/>
          <bgColor theme="0" tint="-4.9989318521683403E-2"/>
        </patternFill>
      </fill>
      <border diagonalUp="0" diagonalDown="0" outline="0">
        <left style="thin">
          <color theme="0" tint="-0.14993743705557422"/>
        </left>
        <right style="thin">
          <color theme="0" tint="-0.14993743705557422"/>
        </right>
        <top/>
        <bottom/>
      </border>
    </dxf>
    <dxf>
      <font>
        <b val="0"/>
        <i val="0"/>
        <strike val="0"/>
        <outline val="0"/>
        <shadow val="0"/>
        <u val="none"/>
        <vertAlign val="baseline"/>
        <sz val="12"/>
        <color theme="1" tint="0.34998626667073579"/>
        <name val="Calibri"/>
        <scheme val="minor"/>
      </font>
      <fill>
        <patternFill>
          <fgColor indexed="64"/>
          <bgColor theme="0"/>
        </patternFill>
      </fill>
    </dxf>
    <dxf>
      <border>
        <bottom style="thin">
          <color theme="0" tint="-0.14996795556505021"/>
        </bottom>
      </border>
    </dxf>
    <dxf>
      <font>
        <b/>
        <i val="0"/>
        <strike val="0"/>
        <condense val="0"/>
        <extend val="0"/>
        <outline val="0"/>
        <shadow val="0"/>
        <u val="none"/>
        <vertAlign val="baseline"/>
        <sz val="14"/>
        <color theme="1" tint="0.34998626667073579"/>
        <name val="Calibri"/>
        <scheme val="minor"/>
      </font>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tint="0.24994659260841701"/>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tint="0.24994659260841701"/>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1" tint="0.24994659260841701"/>
        <name val="Calibri"/>
        <scheme val="minor"/>
      </font>
      <fill>
        <patternFill patternType="solid">
          <fgColor indexed="64"/>
          <bgColor theme="0" tint="-4.9989318521683403E-2"/>
        </patternFill>
      </fill>
      <alignment horizontal="left" vertical="center" textRotation="0" wrapText="0" indent="1" justifyLastLine="0" shrinkToFit="0" readingOrder="0"/>
      <border diagonalUp="0" diagonalDown="0" outline="0">
        <left style="thin">
          <color theme="0" tint="-0.14990691854609822"/>
        </left>
        <right style="thin">
          <color theme="0" tint="-0.14990691854609822"/>
        </right>
        <top/>
        <bottom/>
      </border>
    </dxf>
    <dxf>
      <border diagonalUp="0" diagonalDown="0">
        <left/>
        <right/>
        <top/>
        <bottom/>
      </border>
    </dxf>
    <dxf>
      <font>
        <b val="0"/>
        <i val="0"/>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dxf>
    <dxf>
      <border>
        <bottom style="thin">
          <color theme="0" tint="-0.14996795556505021"/>
        </bottom>
      </border>
    </dxf>
    <dxf>
      <font>
        <b/>
        <i val="0"/>
        <strike val="0"/>
        <condense val="0"/>
        <extend val="0"/>
        <outline val="0"/>
        <shadow val="0"/>
        <u val="none"/>
        <vertAlign val="baseline"/>
        <sz val="14"/>
        <color theme="1" tint="0.34998626667073579"/>
        <name val="Calibri"/>
        <scheme val="minor"/>
      </font>
      <fill>
        <patternFill patternType="solid">
          <fgColor indexed="64"/>
          <bgColor theme="0"/>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ont>
        <b/>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dxf>
    <dxf>
      <font>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1" tint="0.34998626667073579"/>
        <name val="Calibri"/>
        <scheme val="minor"/>
      </font>
      <fill>
        <patternFill patternType="solid">
          <fgColor indexed="64"/>
          <bgColor theme="0" tint="-4.9989318521683403E-2"/>
        </patternFill>
      </fill>
      <alignment horizontal="left" vertical="center" textRotation="0" wrapText="0" indent="0" justifyLastLine="0" shrinkToFit="0" readingOrder="0"/>
      <border diagonalUp="0" diagonalDown="0" outline="0">
        <left style="thin">
          <color theme="0" tint="-0.14990691854609822"/>
        </left>
        <right style="thin">
          <color theme="0" tint="-0.14990691854609822"/>
        </right>
        <top/>
        <bottom/>
      </border>
    </dxf>
    <dxf>
      <border diagonalUp="0" diagonalDown="0">
        <left/>
        <right/>
        <top/>
        <bottom/>
      </border>
    </dxf>
    <dxf>
      <font>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0" justifyLastLine="0" shrinkToFit="0" readingOrder="0"/>
    </dxf>
    <dxf>
      <border>
        <bottom style="thin">
          <color theme="0" tint="-0.14996795556505021"/>
        </bottom>
      </border>
    </dxf>
    <dxf>
      <font>
        <b val="0"/>
        <i val="0"/>
        <strike val="0"/>
        <condense val="0"/>
        <extend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0" justifyLastLine="0" shrinkToFit="0" readingOrder="0"/>
      <border diagonalUp="0" diagonalDown="0" outline="0">
        <left style="thin">
          <color theme="0" tint="-0.14996795556505021"/>
        </left>
        <right style="thin">
          <color theme="0" tint="-0.14996795556505021"/>
        </right>
        <top/>
        <bottom/>
      </border>
    </dxf>
    <dxf>
      <font>
        <b/>
        <i val="0"/>
        <strike val="0"/>
        <condense val="0"/>
        <extend val="0"/>
        <outline val="0"/>
        <shadow val="0"/>
        <u val="none"/>
        <vertAlign val="baseline"/>
        <sz val="12"/>
        <color theme="1" tint="0.34998626667073579"/>
        <name val="Calibri"/>
        <family val="2"/>
        <scheme val="minor"/>
      </font>
      <numFmt numFmtId="166" formatCode="#,##0.00\ &quot;€&quot;"/>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Calibri"/>
        <family val="2"/>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tint="0.24994659260841701"/>
        <name val="Calibri"/>
        <family val="2"/>
        <scheme val="minor"/>
      </font>
      <numFmt numFmtId="166" formatCode="#,##0.00\ &quot;€&quot;"/>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Calibri"/>
        <family val="2"/>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tint="0.24994659260841701"/>
        <name val="Calibri"/>
        <family val="2"/>
        <scheme val="minor"/>
      </font>
      <numFmt numFmtId="166" formatCode="#,##0.00\ &quot;€&quot;"/>
      <fill>
        <patternFill patternType="solid">
          <fgColor indexed="64"/>
          <bgColor theme="0" tint="-4.9989318521683403E-2"/>
        </patternFill>
      </fill>
      <alignment horizontal="center" vertical="center" textRotation="0" wrapText="0" indent="0" justifyLastLine="0" shrinkToFit="0" readingOrder="0"/>
    </dxf>
    <dxf>
      <font>
        <strike val="0"/>
        <outline val="0"/>
        <shadow val="0"/>
        <u val="none"/>
        <vertAlign val="baseline"/>
        <sz val="12"/>
        <color theme="1" tint="0.34998626667073579"/>
        <name val="Calibri"/>
        <family val="2"/>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dxf>
    <dxf>
      <font>
        <strike val="0"/>
        <outline val="0"/>
        <shadow val="0"/>
        <u val="none"/>
        <vertAlign val="baseline"/>
        <sz val="12"/>
        <color theme="1" tint="0.34998626667073579"/>
        <name val="Calibri"/>
        <family val="2"/>
        <scheme val="minor"/>
      </font>
      <fill>
        <patternFill patternType="solid">
          <fgColor indexed="64"/>
          <bgColor theme="0"/>
        </patternFill>
      </fill>
      <alignment horizontal="general" vertical="center" textRotation="0" wrapText="0" indent="0" justifyLastLine="0" shrinkToFit="0" readingOrder="0"/>
    </dxf>
    <dxf>
      <border>
        <top style="thin">
          <color theme="0" tint="-0.14996795556505021"/>
        </top>
      </border>
    </dxf>
    <dxf>
      <font>
        <strike val="0"/>
        <outline val="0"/>
        <shadow val="0"/>
        <u val="none"/>
        <vertAlign val="baseline"/>
        <sz val="12"/>
        <color theme="1" tint="0.24994659260841701"/>
        <name val="Calibri"/>
        <scheme val="minor"/>
      </font>
      <fill>
        <patternFill patternType="solid">
          <fgColor indexed="64"/>
          <bgColor theme="0" tint="-4.9989318521683403E-2"/>
        </patternFill>
      </fill>
      <border diagonalUp="0" diagonalDown="0" outline="0">
        <left style="thin">
          <color theme="0" tint="-0.14990691854609822"/>
        </left>
        <right style="thin">
          <color theme="0" tint="-0.14990691854609822"/>
        </right>
        <top/>
        <bottom/>
      </border>
    </dxf>
    <dxf>
      <border diagonalUp="0" diagonalDown="0">
        <left/>
        <right/>
        <top/>
        <bottom/>
      </border>
    </dxf>
    <dxf>
      <font>
        <strike val="0"/>
        <outline val="0"/>
        <shadow val="0"/>
        <u val="none"/>
        <vertAlign val="baseline"/>
        <sz val="12"/>
        <color theme="1" tint="0.24994659260841701"/>
        <name val="Calibri"/>
        <scheme val="minor"/>
      </font>
      <fill>
        <patternFill patternType="solid">
          <fgColor indexed="64"/>
          <bgColor theme="0"/>
        </patternFill>
      </fill>
    </dxf>
    <dxf>
      <border>
        <bottom style="thin">
          <color theme="0" tint="-0.14996795556505021"/>
        </bottom>
      </border>
    </dxf>
    <dxf>
      <font>
        <b/>
        <i val="0"/>
        <strike val="0"/>
        <condense val="0"/>
        <extend val="0"/>
        <outline val="0"/>
        <shadow val="0"/>
        <u val="none"/>
        <vertAlign val="baseline"/>
        <sz val="14"/>
        <color theme="1" tint="0.34998626667073579"/>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bottom/>
      </border>
    </dxf>
    <dxf>
      <font>
        <b/>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tint="0.24994659260841701"/>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tint="0.24994659260841701"/>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1" tint="0.24994659260841701"/>
        <name val="Calibri"/>
        <scheme val="minor"/>
      </font>
      <fill>
        <patternFill patternType="solid">
          <fgColor indexed="64"/>
          <bgColor theme="0" tint="-4.9989318521683403E-2"/>
        </patternFill>
      </fill>
      <alignment horizontal="left" vertical="center" textRotation="0" indent="1" justifyLastLine="0" shrinkToFit="0" readingOrder="0"/>
      <border diagonalUp="0" diagonalDown="0" outline="0">
        <left style="thin">
          <color theme="0" tint="-0.14990691854609822"/>
        </left>
        <right style="thin">
          <color theme="0" tint="-0.14990691854609822"/>
        </right>
        <top/>
        <bottom/>
      </border>
    </dxf>
    <dxf>
      <border diagonalUp="0" diagonalDown="0">
        <left/>
        <right/>
        <bottom/>
      </border>
    </dxf>
    <dxf>
      <font>
        <b val="0"/>
        <i val="0"/>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indent="1" justifyLastLine="0" shrinkToFit="0" readingOrder="0"/>
    </dxf>
    <dxf>
      <border>
        <bottom style="thin">
          <color theme="0" tint="-0.14996795556505021"/>
        </bottom>
      </border>
    </dxf>
    <dxf>
      <font>
        <b val="0"/>
        <i val="0"/>
        <strike val="0"/>
        <condense val="0"/>
        <extend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ont>
        <b/>
        <i val="0"/>
        <strike val="0"/>
        <condense val="0"/>
        <extend val="0"/>
        <outline val="0"/>
        <shadow val="0"/>
        <u val="none"/>
        <vertAlign val="baseline"/>
        <sz val="12"/>
        <color theme="1" tint="0.34998626667073579"/>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00"/>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6" formatCode="#,##0.00\ &quot;€&quo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Calibri"/>
        <scheme val="minor"/>
      </font>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1" tint="0.24994659260841701"/>
        <name val="Calibri"/>
        <scheme val="minor"/>
      </font>
      <fill>
        <patternFill patternType="solid">
          <fgColor indexed="64"/>
          <bgColor theme="0" tint="-4.9989318521683403E-2"/>
        </patternFill>
      </fill>
      <alignment horizontal="left" vertical="center" textRotation="0" indent="1" justifyLastLine="0" shrinkToFit="0" readingOrder="0"/>
      <border diagonalUp="0" diagonalDown="0" outline="0">
        <left style="thin">
          <color theme="0" tint="-0.14996795556505021"/>
        </left>
        <right style="thin">
          <color theme="0" tint="-0.14996795556505021"/>
        </right>
        <top/>
        <bottom/>
      </border>
    </dxf>
    <dxf>
      <border diagonalUp="0" diagonalDown="0">
        <left/>
        <right/>
        <top style="thin">
          <color theme="8"/>
        </top>
        <bottom/>
      </border>
    </dxf>
    <dxf>
      <font>
        <b val="0"/>
        <i val="0"/>
        <strike val="0"/>
        <outline val="0"/>
        <shadow val="0"/>
        <u val="none"/>
        <vertAlign val="baseline"/>
        <sz val="12"/>
        <color theme="1" tint="0.34998626667073579"/>
        <name val="Calibri"/>
        <scheme val="minor"/>
      </font>
      <alignment horizontal="left" vertical="center" textRotation="0" indent="1" justifyLastLine="0" shrinkToFit="0" readingOrder="0"/>
    </dxf>
    <dxf>
      <border>
        <bottom style="thin">
          <color theme="0" tint="-0.14996795556505021"/>
        </bottom>
      </border>
    </dxf>
    <dxf>
      <font>
        <b/>
        <i val="0"/>
        <strike val="0"/>
        <outline val="0"/>
        <shadow val="0"/>
        <u val="none"/>
        <vertAlign val="baseline"/>
        <sz val="14"/>
        <color theme="1" tint="0.34998626667073579"/>
        <name val="Calibri"/>
        <scheme val="minor"/>
      </font>
      <fill>
        <patternFill patternType="solid">
          <fgColor indexed="64"/>
          <bgColor theme="0"/>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ont>
        <b val="0"/>
        <i val="0"/>
        <strike val="0"/>
        <condense val="0"/>
        <extend val="0"/>
        <outline val="0"/>
        <shadow val="0"/>
        <u val="none"/>
        <vertAlign val="baseline"/>
        <sz val="12"/>
        <color theme="1" tint="0.34998626667073579"/>
        <name val="Calibri"/>
        <family val="2"/>
        <scheme val="minor"/>
      </font>
      <numFmt numFmtId="166" formatCode="#,##0.00\ &quot;€&quo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outline val="0"/>
        <shadow val="0"/>
        <u val="none"/>
        <vertAlign val="baseline"/>
        <sz val="12"/>
        <color theme="1" tint="0.34998626667073579"/>
        <name val="Calibri"/>
        <scheme val="minor"/>
      </font>
      <numFmt numFmtId="166" formatCode="#,##0.00\ &quot;€&quot;"/>
      <fill>
        <patternFill patternType="none">
          <fgColor indexed="64"/>
          <bgColor auto="1"/>
        </patternFill>
      </fill>
    </dxf>
    <dxf>
      <font>
        <b val="0"/>
        <i val="0"/>
        <strike val="0"/>
        <condense val="0"/>
        <extend val="0"/>
        <outline val="0"/>
        <shadow val="0"/>
        <u val="none"/>
        <vertAlign val="baseline"/>
        <sz val="12"/>
        <color auto="1"/>
        <name val="Calibri"/>
        <family val="2"/>
        <scheme val="minor"/>
      </font>
      <numFmt numFmtId="166" formatCode="#,##0.00\ &quot;€&quo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outline val="0"/>
        <shadow val="0"/>
        <u val="none"/>
        <vertAlign val="baseline"/>
        <sz val="12"/>
        <color theme="1" tint="0.34998626667073579"/>
        <name val="Calibri"/>
        <scheme val="minor"/>
      </font>
      <numFmt numFmtId="166" formatCode="#,##0.00\ &quot;€&quot;"/>
      <fill>
        <patternFill patternType="none">
          <fgColor indexed="64"/>
          <bgColor auto="1"/>
        </patternFill>
      </fill>
    </dxf>
    <dxf>
      <font>
        <b val="0"/>
        <i val="0"/>
        <strike val="0"/>
        <condense val="0"/>
        <extend val="0"/>
        <outline val="0"/>
        <shadow val="0"/>
        <u val="none"/>
        <vertAlign val="baseline"/>
        <sz val="12"/>
        <color auto="1"/>
        <name val="Calibri"/>
        <family val="2"/>
        <scheme val="minor"/>
      </font>
      <numFmt numFmtId="166" formatCode="#,##0.00\ &quot;€&quo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outline val="0"/>
        <shadow val="0"/>
        <u val="none"/>
        <vertAlign val="baseline"/>
        <sz val="12"/>
        <color theme="1" tint="0.34998626667073579"/>
        <name val="Calibri"/>
        <scheme val="minor"/>
      </font>
      <numFmt numFmtId="166" formatCode="#,##0.00\ &quot;€&quot;"/>
      <fill>
        <patternFill patternType="none">
          <fgColor indexed="64"/>
          <bgColor auto="1"/>
        </patternFill>
      </fill>
    </dxf>
    <dxf>
      <font>
        <b/>
        <i val="0"/>
        <strike val="0"/>
        <condense val="0"/>
        <extend val="0"/>
        <outline val="0"/>
        <shadow val="0"/>
        <u val="none"/>
        <vertAlign val="baseline"/>
        <sz val="14"/>
        <color theme="1" tint="0.34998626667073579"/>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b val="0"/>
        <i val="0"/>
        <strike val="0"/>
        <outline val="0"/>
        <shadow val="0"/>
        <u val="none"/>
        <vertAlign val="baseline"/>
        <sz val="12"/>
        <color theme="1" tint="0.34998626667073579"/>
        <name val="Calibri"/>
        <scheme val="minor"/>
      </font>
      <fill>
        <patternFill patternType="none">
          <fgColor indexed="64"/>
          <bgColor auto="1"/>
        </patternFill>
      </fill>
    </dxf>
    <dxf>
      <border>
        <top style="thin">
          <color theme="0" tint="-0.14996795556505021"/>
        </top>
      </border>
    </dxf>
    <dxf>
      <font>
        <strike val="0"/>
        <outline val="0"/>
        <shadow val="0"/>
        <u val="none"/>
        <vertAlign val="baseline"/>
        <sz val="12"/>
        <color theme="1" tint="0.24994659260841701"/>
        <name val="Calibri"/>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theme="0" tint="-0.14993743705557422"/>
        </left>
        <right style="thin">
          <color theme="0" tint="-0.14993743705557422"/>
        </right>
        <top/>
        <bottom/>
      </border>
    </dxf>
    <dxf>
      <border diagonalUp="0" diagonalDown="0">
        <left/>
        <right/>
        <top style="thin">
          <color theme="8"/>
        </top>
        <bottom style="thin">
          <color theme="0" tint="-0.14996795556505021"/>
        </bottom>
      </border>
    </dxf>
    <dxf>
      <font>
        <b val="0"/>
        <i val="0"/>
        <strike val="0"/>
        <outline val="0"/>
        <shadow val="0"/>
        <u val="none"/>
        <vertAlign val="baseline"/>
        <sz val="12"/>
        <color theme="1" tint="0.34998626667073579"/>
        <name val="Calibri"/>
        <scheme val="minor"/>
      </font>
      <fill>
        <patternFill patternType="none">
          <fgColor indexed="64"/>
          <bgColor auto="1"/>
        </patternFill>
      </fill>
      <alignment horizontal="left" vertical="center" textRotation="0" wrapText="0" indent="1" justifyLastLine="0" shrinkToFit="0" readingOrder="0"/>
    </dxf>
    <dxf>
      <border>
        <bottom style="thin">
          <color theme="0" tint="-0.14996795556505021"/>
        </bottom>
      </border>
    </dxf>
    <dxf>
      <font>
        <b val="0"/>
        <i val="0"/>
        <strike val="0"/>
        <outline val="0"/>
        <shadow val="0"/>
        <u val="none"/>
        <vertAlign val="baseline"/>
        <sz val="12"/>
        <color theme="1"/>
        <name val="Calibri"/>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val="0"/>
        <i val="0"/>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ont>
        <b/>
        <i val="0"/>
      </font>
      <fill>
        <patternFill>
          <bgColor theme="0" tint="-4.9989318521683403E-2"/>
        </patternFill>
      </fill>
      <border diagonalUp="0" diagonalDown="0">
        <left/>
        <right/>
        <top style="thin">
          <color theme="0" tint="-0.14996795556505021"/>
        </top>
        <bottom style="thin">
          <color theme="0" tint="-0.14996795556505021"/>
        </bottom>
        <vertical style="thin">
          <color theme="0" tint="-0.14996795556505021"/>
        </vertical>
        <horizontal style="thin">
          <color theme="0" tint="-0.14996795556505021"/>
        </horizontal>
      </border>
    </dxf>
    <dxf>
      <font>
        <color auto="1"/>
      </font>
      <fill>
        <patternFill patternType="none">
          <bgColor auto="1"/>
        </patternFill>
      </fill>
      <border diagonalUp="0" diagonalDown="0">
        <left/>
        <right/>
        <top style="thin">
          <color theme="8"/>
        </top>
        <bottom style="thin">
          <color theme="0" tint="-0.14996795556505021"/>
        </bottom>
        <vertical/>
        <horizontal/>
      </border>
    </dxf>
    <dxf>
      <font>
        <b val="0"/>
        <i val="0"/>
        <color auto="1"/>
      </font>
      <fill>
        <patternFill patternType="none">
          <bgColor auto="1"/>
        </patternFill>
      </fill>
      <border diagonalUp="0" diagonalDown="0">
        <left/>
        <right/>
        <top style="thin">
          <color theme="8"/>
        </top>
        <bottom style="thin">
          <color theme="0" tint="-0.14996795556505021"/>
        </bottom>
        <vertical style="thin">
          <color theme="0" tint="-0.14996795556505021"/>
        </vertical>
        <horizontal style="thin">
          <color theme="0" tint="-0.14996795556505021"/>
        </horizontal>
      </border>
    </dxf>
  </dxfs>
  <tableStyles count="2" defaultTableStyle="TableStyleMedium2" defaultPivotStyle="PivotStyleLight16">
    <tableStyle name="Libreta de direcciones" pivot="0" count="3" xr9:uid="{00000000-0011-0000-FFFF-FFFF00000000}">
      <tableStyleElement type="wholeTable" dxfId="172"/>
      <tableStyleElement type="headerRow" dxfId="171"/>
      <tableStyleElement type="totalRow" dxfId="170"/>
    </tableStyle>
    <tableStyle name="Presupuesto personal mensual" pivot="0" count="7" xr9:uid="{DF2684C2-C435-47FA-9646-E632C3AE8948}">
      <tableStyleElement type="wholeTable" dxfId="169"/>
      <tableStyleElement type="headerRow" dxfId="168"/>
      <tableStyleElement type="totalRow" dxfId="167"/>
      <tableStyleElement type="firstColumn" dxfId="166"/>
      <tableStyleElement type="lastColumn" dxfId="165"/>
      <tableStyleElement type="firstRowStripe" dxfId="164"/>
      <tableStyleElement type="firstColumnStripe" dxfId="16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254004</xdr:rowOff>
    </xdr:from>
    <xdr:to>
      <xdr:col>1</xdr:col>
      <xdr:colOff>685800</xdr:colOff>
      <xdr:row>1</xdr:row>
      <xdr:rowOff>939804</xdr:rowOff>
    </xdr:to>
    <xdr:pic>
      <xdr:nvPicPr>
        <xdr:cNvPr id="3" name="Gráfico 2" descr="Dinero">
          <a:extLst>
            <a:ext uri="{FF2B5EF4-FFF2-40B4-BE49-F238E27FC236}">
              <a16:creationId xmlns:a16="http://schemas.microsoft.com/office/drawing/2014/main" id="{D4FC616A-5101-4F29-9ACA-5397EC757A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73188" y="508004"/>
          <a:ext cx="685800" cy="685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244940</xdr:rowOff>
    </xdr:from>
    <xdr:to>
      <xdr:col>1</xdr:col>
      <xdr:colOff>685800</xdr:colOff>
      <xdr:row>1</xdr:row>
      <xdr:rowOff>930740</xdr:rowOff>
    </xdr:to>
    <xdr:pic>
      <xdr:nvPicPr>
        <xdr:cNvPr id="4" name="Gráfico 3" descr="Dinero">
          <a:extLst>
            <a:ext uri="{FF2B5EF4-FFF2-40B4-BE49-F238E27FC236}">
              <a16:creationId xmlns:a16="http://schemas.microsoft.com/office/drawing/2014/main" id="{132E34AD-9B34-4E07-A53A-B9135BAE2A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4929" y="367404"/>
          <a:ext cx="685800" cy="6858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Vivienda" displayName="Alojamiento" ref="B15:E26" totalsRowCount="1" headerRowDxfId="162" dataDxfId="160" totalsRowDxfId="158" headerRowBorderDxfId="161" tableBorderDxfId="159" totalsRowBorderDxfId="157">
  <tableColumns count="4">
    <tableColumn id="1" xr3:uid="{00000000-0010-0000-0000-000001000000}" name="0" totalsRowLabel="Subtotal" dataDxfId="156" totalsRowDxfId="155"/>
    <tableColumn id="2" xr3:uid="{00000000-0010-0000-0000-000002000000}" name="Cantidad prevista_x000a_costo" dataDxfId="154" totalsRowDxfId="153"/>
    <tableColumn id="3" xr3:uid="{00000000-0010-0000-0000-000003000000}" name="Real _x000a_costo" dataDxfId="152" totalsRowDxfId="151"/>
    <tableColumn id="4" xr3:uid="{00000000-0010-0000-0000-000004000000}" name="Diferencia" totalsRowFunction="sum" dataDxfId="150" totalsRowDxfId="149">
      <calculatedColumnFormula>Alojamiento[[#This Row],[Cantidad prevista
costo]]-Alojamiento[[#This Row],[Real 
costo]]</calculatedColumnFormula>
    </tableColumn>
  </tableColumns>
  <tableStyleInfo name="Libreta de direcciones" showFirstColumn="0" showLastColumn="0" showRowStripes="1" showColumnStripes="0"/>
  <extLst>
    <ext xmlns:x14="http://schemas.microsoft.com/office/spreadsheetml/2009/9/main" uri="{504A1905-F514-4f6f-8877-14C23A59335A}">
      <x14:table altTextSummary="Escriba los costos de alojamiento reales y proyectados en esta tabla. La diferencia se calcula de manera automática."/>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Mascotas" displayName="Mascotas" ref="B55:E61" totalsRowCount="1" headerRowDxfId="38" dataDxfId="36" totalsRowDxfId="35" headerRowBorderDxfId="37" totalsRowBorderDxfId="34">
  <autoFilter ref="B55:E60" xr:uid="{00000000-0009-0000-0100-00000A000000}">
    <filterColumn colId="0" hiddenButton="1"/>
    <filterColumn colId="1" hiddenButton="1"/>
    <filterColumn colId="2" hiddenButton="1"/>
    <filterColumn colId="3" hiddenButton="1"/>
  </autoFilter>
  <tableColumns count="4">
    <tableColumn id="1" xr3:uid="{00000000-0010-0000-0900-000001000000}" name="0" totalsRowLabel="Subtotal" dataDxfId="33" totalsRowDxfId="32"/>
    <tableColumn id="2" xr3:uid="{00000000-0010-0000-0900-000002000000}" name="Cantidad prevista _x000a_costo" dataDxfId="31" totalsRowDxfId="30"/>
    <tableColumn id="3" xr3:uid="{00000000-0010-0000-0900-000003000000}" name="Real _x000a_costo" dataDxfId="29" totalsRowDxfId="28"/>
    <tableColumn id="4" xr3:uid="{00000000-0010-0000-0900-000004000000}" name="Diferencia" totalsRowFunction="sum" dataDxfId="27" totalsRowDxfId="26">
      <calculatedColumnFormula>Mascotas[[#This Row],[Cantidad prevista 
costo]]-Mascotas[[#This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en mascotas reales y proyectados en esta tabla. La diferencia se calcula de manera automática."/>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Legal" displayName="Legal" ref="G64:J69" totalsRowCount="1" headerRowDxfId="25" dataDxfId="23" totalsRowDxfId="22" headerRowBorderDxfId="24" totalsRowBorderDxfId="21">
  <autoFilter ref="G64:J68" xr:uid="{00000000-0009-0000-0100-00000B000000}">
    <filterColumn colId="0" hiddenButton="1"/>
    <filterColumn colId="1" hiddenButton="1"/>
    <filterColumn colId="2" hiddenButton="1"/>
    <filterColumn colId="3" hiddenButton="1"/>
  </autoFilter>
  <tableColumns count="4">
    <tableColumn id="1" xr3:uid="{00000000-0010-0000-0A00-000001000000}" name="LEGAL" totalsRowLabel="Subtotal" dataDxfId="20" totalsRowDxfId="19"/>
    <tableColumn id="2" xr3:uid="{00000000-0010-0000-0A00-000002000000}" name="Cantidad prevista _x000a_costo" dataDxfId="18" totalsRowDxfId="17"/>
    <tableColumn id="3" xr3:uid="{00000000-0010-0000-0A00-000003000000}" name="Real _x000a_costo" dataDxfId="16" totalsRowDxfId="15"/>
    <tableColumn id="4" xr3:uid="{00000000-0010-0000-0A00-000004000000}" name="Diferencia" totalsRowFunction="sum" dataDxfId="14" totalsRowDxfId="13">
      <calculatedColumnFormula>Legal[[#This Row],[Cantidad prevista 
costo]]-Legal[[#This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legales reales y proyectados en esta tabla. La diferencia se calcula de manera automática."/>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CuidadoPersonal" displayName="CuidadoPersonal" ref="B64:E72" totalsRowCount="1" headerRowDxfId="12" dataDxfId="10" totalsRowDxfId="9" headerRowBorderDxfId="11" totalsRowBorderDxfId="8">
  <autoFilter ref="B64:E71" xr:uid="{00000000-0009-0000-0100-00000C000000}">
    <filterColumn colId="0" hiddenButton="1"/>
    <filterColumn colId="1" hiddenButton="1"/>
    <filterColumn colId="2" hiddenButton="1"/>
    <filterColumn colId="3" hiddenButton="1"/>
  </autoFilter>
  <tableColumns count="4">
    <tableColumn id="1" xr3:uid="{00000000-0010-0000-0B00-000001000000}" name="0" totalsRowLabel="Subtotal" dataDxfId="7" totalsRowDxfId="6"/>
    <tableColumn id="2" xr3:uid="{00000000-0010-0000-0B00-000002000000}" name="Cantidad prevista _x000a_costo" dataDxfId="5" totalsRowDxfId="4"/>
    <tableColumn id="3" xr3:uid="{00000000-0010-0000-0B00-000003000000}" name="Real _x000a_costo" dataDxfId="3" totalsRowDxfId="2"/>
    <tableColumn id="4" xr3:uid="{00000000-0010-0000-0B00-000004000000}" name="Diferencia" totalsRowFunction="sum" dataDxfId="1" totalsRowDxfId="0">
      <calculatedColumnFormula>CuidadoPersonal[[#This Row],[Cantidad prevista 
costo]]-CuidadoPersonal[[#This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cuidado personal reales y proyectados en esta tabla. La diferencia se calcula de manera automática."/>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ntretenimiento" displayName="Entretenimiento" ref="G15:J25" totalsRowCount="1" headerRowDxfId="148" dataDxfId="146" totalsRowDxfId="144" headerRowBorderDxfId="147" tableBorderDxfId="145" totalsRowBorderDxfId="143" headerRowCellStyle="Normal">
  <autoFilter ref="G15:J24" xr:uid="{00000000-0009-0000-0100-000002000000}">
    <filterColumn colId="0" hiddenButton="1"/>
    <filterColumn colId="1" hiddenButton="1"/>
    <filterColumn colId="2" hiddenButton="1"/>
    <filterColumn colId="3" hiddenButton="1"/>
  </autoFilter>
  <tableColumns count="4">
    <tableColumn id="1" xr3:uid="{00000000-0010-0000-0100-000001000000}" name="0" totalsRowLabel="Subtotal" dataDxfId="142" totalsRowDxfId="141"/>
    <tableColumn id="2" xr3:uid="{00000000-0010-0000-0100-000002000000}" name="Cantidad prevista _x000a_costo" dataDxfId="140" totalsRowDxfId="139"/>
    <tableColumn id="3" xr3:uid="{00000000-0010-0000-0100-000003000000}" name="Real _x000a_costo" dataDxfId="138" totalsRowDxfId="137"/>
    <tableColumn id="4" xr3:uid="{00000000-0010-0000-0100-000004000000}" name="Diferencia" totalsRowFunction="sum" dataDxfId="136" totalsRowDxfId="135">
      <calculatedColumnFormula>Entretenimiento[[#This Row],[Cantidad prevista 
costo]]-Entretenimiento[[#This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entretenimiento reales y proyectados en esta tabla. La diferencia se calcula de manera automática."/>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Préstamos" displayName="Préstamos" ref="G29:J36" totalsRowCount="1" headerRowDxfId="134" dataDxfId="132" totalsRowDxfId="130" headerRowBorderDxfId="133" tableBorderDxfId="131" totalsRowBorderDxfId="129">
  <autoFilter ref="G29:J35" xr:uid="{00000000-0009-0000-0100-000003000000}">
    <filterColumn colId="0" hiddenButton="1"/>
    <filterColumn colId="1" hiddenButton="1"/>
    <filterColumn colId="2" hiddenButton="1"/>
    <filterColumn colId="3" hiddenButton="1"/>
  </autoFilter>
  <tableColumns count="4">
    <tableColumn id="1" xr3:uid="{00000000-0010-0000-0200-000001000000}" name="0" totalsRowLabel="Subtotal" dataDxfId="128" totalsRowDxfId="127"/>
    <tableColumn id="2" xr3:uid="{00000000-0010-0000-0200-000002000000}" name="Cantidad prevista _x000a_costo" dataDxfId="126" totalsRowDxfId="125"/>
    <tableColumn id="3" xr3:uid="{00000000-0010-0000-0200-000003000000}" name="Real _x000a_costo" dataDxfId="124" totalsRowDxfId="123"/>
    <tableColumn id="4" xr3:uid="{00000000-0010-0000-0200-000004000000}" name="Diferencia" totalsRowFunction="sum" dataDxfId="122" totalsRowDxfId="121">
      <calculatedColumnFormula>Préstamos[[#This Row],[Cantidad prevista 
costo]]-Préstamos[[#This Row],[Real 
costo]]</calculatedColumnFormula>
    </tableColumn>
  </tableColumns>
  <tableStyleInfo name="Libreta de direcciones" showFirstColumn="0" showLastColumn="0" showRowStripes="0" showColumnStripes="0"/>
  <extLst>
    <ext xmlns:x14="http://schemas.microsoft.com/office/spreadsheetml/2009/9/main" uri="{504A1905-F514-4f6f-8877-14C23A59335A}">
      <x14:table altTextSummary="Escriba los costos de préstamo reales y proyectados en esta tabla. La diferencia se calcula de manera automática."/>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ransporte" displayName="Transporte" ref="B29:E37" totalsRowCount="1" headerRowDxfId="120" dataDxfId="118" totalsRowDxfId="116" headerRowBorderDxfId="119" tableBorderDxfId="117" totalsRowBorderDxfId="115">
  <autoFilter ref="B29:E36" xr:uid="{00000000-0009-0000-0100-000004000000}">
    <filterColumn colId="0" hiddenButton="1"/>
    <filterColumn colId="1" hiddenButton="1"/>
    <filterColumn colId="2" hiddenButton="1"/>
    <filterColumn colId="3" hiddenButton="1"/>
  </autoFilter>
  <tableColumns count="4">
    <tableColumn id="1" xr3:uid="{00000000-0010-0000-0300-000001000000}" name="0" totalsRowLabel="Subtotal" dataDxfId="114" totalsRowDxfId="113"/>
    <tableColumn id="2" xr3:uid="{00000000-0010-0000-0300-000002000000}" name="Cantidad prevista _x000a_costo" dataDxfId="112" totalsRowDxfId="111"/>
    <tableColumn id="3" xr3:uid="{00000000-0010-0000-0300-000003000000}" name="Real _x000a_costo" dataDxfId="110" totalsRowDxfId="109"/>
    <tableColumn id="4" xr3:uid="{00000000-0010-0000-0300-000004000000}" name="Diferencia" totalsRowFunction="sum" dataDxfId="108" totalsRowDxfId="107">
      <calculatedColumnFormula>Transporte[[#This Row],[Cantidad prevista 
costo]]-Transporte[[#This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transporte reales y proyectados en esta tabla. La diferencia se calcula de manera automática."/>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Seguro" displayName="Seguro" ref="B40:E45" totalsRowCount="1" headerRowDxfId="106" dataDxfId="104" totalsRowDxfId="102" headerRowBorderDxfId="105" tableBorderDxfId="103" totalsRowBorderDxfId="101">
  <autoFilter ref="B40:E44" xr:uid="{00000000-0009-0000-0100-000005000000}">
    <filterColumn colId="0" hiddenButton="1"/>
    <filterColumn colId="1" hiddenButton="1"/>
    <filterColumn colId="2" hiddenButton="1"/>
    <filterColumn colId="3" hiddenButton="1"/>
  </autoFilter>
  <tableColumns count="4">
    <tableColumn id="1" xr3:uid="{00000000-0010-0000-0400-000001000000}" name="0" totalsRowLabel="Subtotal" dataDxfId="100" totalsRowDxfId="99"/>
    <tableColumn id="2" xr3:uid="{00000000-0010-0000-0400-000002000000}" name="Cantidad prevista_x000a_costo" dataDxfId="98" totalsRowDxfId="97"/>
    <tableColumn id="3" xr3:uid="{00000000-0010-0000-0400-000003000000}" name="Real _x000a_costo" dataDxfId="96" totalsRowDxfId="95"/>
    <tableColumn id="4" xr3:uid="{00000000-0010-0000-0400-000004000000}" name="Diferencia" totalsRowFunction="sum" dataDxfId="94" totalsRowDxfId="93">
      <calculatedColumnFormula>Seguro[[#This Row],[Cantidad prevista
costo]]-Seguro[[#This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seguro reales y proyectados en esta tabla. La diferencia se calcula de manera automátic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Impuestos" displayName="Impuestos" ref="G40:J45" totalsRowCount="1" headerRowDxfId="92" dataDxfId="90" totalsRowDxfId="88" headerRowBorderDxfId="91" tableBorderDxfId="89" totalsRowBorderDxfId="87">
  <autoFilter ref="G40:J44" xr:uid="{00000000-0009-0000-0100-000006000000}">
    <filterColumn colId="0" hiddenButton="1"/>
    <filterColumn colId="1" hiddenButton="1"/>
    <filterColumn colId="2" hiddenButton="1"/>
    <filterColumn colId="3" hiddenButton="1"/>
  </autoFilter>
  <tableColumns count="4">
    <tableColumn id="1" xr3:uid="{00000000-0010-0000-0500-000001000000}" name="0" totalsRowLabel="Subtotal" dataDxfId="86" totalsRowDxfId="85"/>
    <tableColumn id="2" xr3:uid="{00000000-0010-0000-0500-000002000000}" name="Cantidad prevista _x000a_costo" dataDxfId="84" totalsRowDxfId="83"/>
    <tableColumn id="3" xr3:uid="{00000000-0010-0000-0500-000003000000}" name="Real _x000a_costo" dataDxfId="82" totalsRowDxfId="81"/>
    <tableColumn id="4" xr3:uid="{00000000-0010-0000-0500-000004000000}" name="Diferencia" totalsRowFunction="sum" dataDxfId="80" totalsRowDxfId="79">
      <calculatedColumnFormula>Impuestos[[#This Row],[Cantidad prevista 
costo]]-Impuestos[[#This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impuestos reales y proyectados en esta tabla. La diferencia se calcula de manera automátic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Ahorros" displayName="Ahorros" ref="G48:J52" totalsRowCount="1" headerRowDxfId="78" dataDxfId="76" totalsRowDxfId="75" headerRowBorderDxfId="77" totalsRowBorderDxfId="74">
  <autoFilter ref="G48:J51" xr:uid="{00000000-0009-0000-0100-000007000000}">
    <filterColumn colId="0" hiddenButton="1"/>
    <filterColumn colId="1" hiddenButton="1"/>
    <filterColumn colId="2" hiddenButton="1"/>
    <filterColumn colId="3" hiddenButton="1"/>
  </autoFilter>
  <tableColumns count="4">
    <tableColumn id="1" xr3:uid="{00000000-0010-0000-0600-000001000000}" name="0" totalsRowLabel="Subtotal" dataDxfId="73" totalsRowDxfId="72"/>
    <tableColumn id="2" xr3:uid="{00000000-0010-0000-0600-000002000000}" name="Cantidad prevista _x000a_costo" dataDxfId="71" totalsRowDxfId="70"/>
    <tableColumn id="3" xr3:uid="{00000000-0010-0000-0600-000003000000}" name="Real _x000a_costo" dataDxfId="69" totalsRowDxfId="68"/>
    <tableColumn id="4" xr3:uid="{00000000-0010-0000-0600-000004000000}" name="Diferencia" totalsRowFunction="sum" dataDxfId="67" totalsRowDxfId="66">
      <calculatedColumnFormula>Ahorros[[#This Row],[Cantidad prevista 
costo]]-Ahorros[[#This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ahorros o inversiones reales y proyectados en esta tabla. La diferencia se calcula de manera automática."/>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Comida" displayName="Comida" ref="B48:E52" totalsRowCount="1" headerRowDxfId="65" dataDxfId="63" totalsRowDxfId="61" headerRowBorderDxfId="64" tableBorderDxfId="62" totalsRowBorderDxfId="60">
  <autoFilter ref="B48:E51" xr:uid="{00000000-0009-0000-0100-000008000000}">
    <filterColumn colId="0" hiddenButton="1"/>
    <filterColumn colId="1" hiddenButton="1"/>
    <filterColumn colId="2" hiddenButton="1"/>
    <filterColumn colId="3" hiddenButton="1"/>
  </autoFilter>
  <tableColumns count="4">
    <tableColumn id="1" xr3:uid="{00000000-0010-0000-0700-000001000000}" name="0" totalsRowLabel="Subtotal" dataDxfId="59" totalsRowDxfId="58"/>
    <tableColumn id="2" xr3:uid="{00000000-0010-0000-0700-000002000000}" name="Cantidad prevista _x000a_costo" dataDxfId="57" totalsRowDxfId="56"/>
    <tableColumn id="3" xr3:uid="{00000000-0010-0000-0700-000003000000}" name="Real _x000a_costo" dataDxfId="55" totalsRowDxfId="54"/>
    <tableColumn id="4" xr3:uid="{00000000-0010-0000-0700-000004000000}" name="Diferencia" totalsRowFunction="sum" dataDxfId="53" totalsRowDxfId="52">
      <calculatedColumnFormula>Comida[[#This Row],[Cantidad prevista 
costo]]-Comida[[#This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alimentación reales y proyectados en esta tabla. La diferencia se calcula de manera automática."/>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Regalos" displayName="Regalos" ref="G55:J59" totalsRowCount="1" headerRowDxfId="51" dataDxfId="49" totalsRowDxfId="48" headerRowBorderDxfId="50" totalsRowBorderDxfId="47">
  <autoFilter ref="G55:J58" xr:uid="{00000000-0009-0000-0100-000009000000}">
    <filterColumn colId="0" hiddenButton="1"/>
    <filterColumn colId="1" hiddenButton="1"/>
    <filterColumn colId="2" hiddenButton="1"/>
    <filterColumn colId="3" hiddenButton="1"/>
  </autoFilter>
  <tableColumns count="4">
    <tableColumn id="1" xr3:uid="{00000000-0010-0000-0800-000001000000}" name="0" totalsRowLabel="Subtotal" dataDxfId="46" totalsRowDxfId="45"/>
    <tableColumn id="2" xr3:uid="{00000000-0010-0000-0800-000002000000}" name="Cantidad prevista _x000a_costo" dataDxfId="44" totalsRowDxfId="43"/>
    <tableColumn id="3" xr3:uid="{00000000-0010-0000-0800-000003000000}" name="Real _x000a_costo" dataDxfId="42" totalsRowDxfId="41"/>
    <tableColumn id="4" xr3:uid="{00000000-0010-0000-0800-000004000000}" name="Diferencia" totalsRowFunction="sum" dataDxfId="40" totalsRowDxfId="39">
      <calculatedColumnFormula>Regalos[[#This Row],[Cantidad prevista 
costo]]-Regalos[[#This Row],[Real 
costo]]</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costos de regalos y donaciones reales y proyectados en esta tabla. La diferencia se calcula de manera automática."/>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31">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CF256-A10A-4A5C-8FB4-95F27AB5BFA3}">
  <sheetPr>
    <tabColor theme="9" tint="-0.499984740745262"/>
  </sheetPr>
  <dimension ref="B1:B9"/>
  <sheetViews>
    <sheetView showGridLines="0" zoomScaleNormal="100" workbookViewId="0"/>
  </sheetViews>
  <sheetFormatPr baseColWidth="10" defaultColWidth="8.85546875" defaultRowHeight="12.75" x14ac:dyDescent="0.2"/>
  <cols>
    <col min="1" max="1" width="1.42578125" customWidth="1"/>
    <col min="2" max="2" width="104.42578125" customWidth="1"/>
    <col min="3" max="3" width="2.7109375" customWidth="1"/>
  </cols>
  <sheetData>
    <row r="1" spans="2:2" ht="19.899999999999999" customHeight="1" x14ac:dyDescent="0.2"/>
    <row r="2" spans="2:2" s="24" customFormat="1" ht="94.9" customHeight="1" x14ac:dyDescent="0.2">
      <c r="B2" s="25" t="s">
        <v>0</v>
      </c>
    </row>
    <row r="3" spans="2:2" ht="48.6" customHeight="1" x14ac:dyDescent="0.2">
      <c r="B3" s="8" t="s">
        <v>1</v>
      </c>
    </row>
    <row r="4" spans="2:2" ht="30" customHeight="1" x14ac:dyDescent="0.2">
      <c r="B4" s="7" t="s">
        <v>2</v>
      </c>
    </row>
    <row r="5" spans="2:2" ht="30" customHeight="1" x14ac:dyDescent="0.2">
      <c r="B5" s="7" t="s">
        <v>3</v>
      </c>
    </row>
    <row r="6" spans="2:2" ht="34.9" customHeight="1" x14ac:dyDescent="0.3">
      <c r="B6" s="9" t="s">
        <v>4</v>
      </c>
    </row>
    <row r="7" spans="2:2" ht="63" x14ac:dyDescent="0.2">
      <c r="B7" s="7" t="s">
        <v>5</v>
      </c>
    </row>
    <row r="8" spans="2:2" ht="10.15" customHeight="1" x14ac:dyDescent="0.2">
      <c r="B8" s="7"/>
    </row>
    <row r="9" spans="2:2" ht="31.5" x14ac:dyDescent="0.2">
      <c r="B9" s="7" t="s">
        <v>6</v>
      </c>
    </row>
  </sheetData>
  <pageMargins left="0.7" right="0.7" top="0.75" bottom="0.75" header="0.3" footer="0.3"/>
  <pageSetup paperSize="9" scale="9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A1:J81"/>
  <sheetViews>
    <sheetView showGridLines="0" tabSelected="1" zoomScaleNormal="100" zoomScaleSheetLayoutView="50" workbookViewId="0">
      <selection activeCell="E4" sqref="E4:G5"/>
    </sheetView>
  </sheetViews>
  <sheetFormatPr baseColWidth="10" defaultColWidth="8.85546875" defaultRowHeight="12.75" x14ac:dyDescent="0.2"/>
  <cols>
    <col min="1" max="1" width="1.42578125" style="4" customWidth="1"/>
    <col min="2" max="2" width="36.42578125" customWidth="1"/>
    <col min="3" max="5" width="23.28515625" customWidth="1"/>
    <col min="6" max="6" width="15.7109375" customWidth="1"/>
    <col min="7" max="7" width="33.140625" customWidth="1"/>
    <col min="8" max="10" width="23.28515625" customWidth="1"/>
    <col min="11" max="11" width="2.7109375" customWidth="1"/>
  </cols>
  <sheetData>
    <row r="1" spans="1:10" s="1" customFormat="1" ht="19.899999999999999" customHeight="1" x14ac:dyDescent="0.25">
      <c r="A1" s="3"/>
    </row>
    <row r="2" spans="1:10" s="1" customFormat="1" ht="94.9" customHeight="1" x14ac:dyDescent="0.45">
      <c r="A2" s="6"/>
      <c r="B2" s="82" t="s">
        <v>7</v>
      </c>
      <c r="C2" s="82"/>
      <c r="D2" s="82"/>
      <c r="E2" s="82"/>
      <c r="F2" s="82"/>
      <c r="G2" s="82"/>
      <c r="H2" s="82"/>
      <c r="I2" s="12"/>
      <c r="J2" s="12"/>
    </row>
    <row r="3" spans="1:10" ht="15" customHeight="1" x14ac:dyDescent="0.2"/>
    <row r="4" spans="1:10" ht="30" customHeight="1" x14ac:dyDescent="0.2">
      <c r="B4" s="88" t="s">
        <v>8</v>
      </c>
      <c r="C4" s="89"/>
      <c r="D4" s="13"/>
      <c r="E4" s="85" t="s">
        <v>52</v>
      </c>
      <c r="F4" s="85"/>
      <c r="G4" s="85"/>
      <c r="H4" s="91">
        <f>C7-J73</f>
        <v>3405</v>
      </c>
    </row>
    <row r="5" spans="1:10" ht="30" customHeight="1" x14ac:dyDescent="0.2">
      <c r="B5" s="14" t="s">
        <v>9</v>
      </c>
      <c r="C5" s="51">
        <v>4300</v>
      </c>
      <c r="E5" s="85"/>
      <c r="F5" s="85"/>
      <c r="G5" s="85"/>
      <c r="H5" s="91"/>
      <c r="I5" s="15"/>
    </row>
    <row r="6" spans="1:10" ht="30" customHeight="1" x14ac:dyDescent="0.2">
      <c r="B6" s="16" t="s">
        <v>10</v>
      </c>
      <c r="C6" s="52">
        <v>300</v>
      </c>
      <c r="E6" s="86" t="s">
        <v>53</v>
      </c>
      <c r="F6" s="86"/>
      <c r="G6" s="86"/>
      <c r="H6" s="92">
        <f>C12-J75</f>
        <v>3064</v>
      </c>
      <c r="I6" s="15"/>
    </row>
    <row r="7" spans="1:10" ht="30" customHeight="1" x14ac:dyDescent="0.2">
      <c r="B7" s="17" t="s">
        <v>11</v>
      </c>
      <c r="C7" s="53">
        <f>SUM(C5:C6)</f>
        <v>4600</v>
      </c>
      <c r="E7" s="86"/>
      <c r="F7" s="86"/>
      <c r="G7" s="86"/>
      <c r="H7" s="92"/>
      <c r="I7" s="15"/>
    </row>
    <row r="8" spans="1:10" ht="30" customHeight="1" x14ac:dyDescent="0.2">
      <c r="E8" s="87" t="s">
        <v>54</v>
      </c>
      <c r="F8" s="87"/>
      <c r="G8" s="87"/>
      <c r="H8" s="93">
        <f>H6-H4</f>
        <v>-341</v>
      </c>
      <c r="I8" s="15"/>
    </row>
    <row r="9" spans="1:10" ht="30" customHeight="1" x14ac:dyDescent="0.2">
      <c r="B9" s="88" t="s">
        <v>12</v>
      </c>
      <c r="C9" s="90"/>
      <c r="D9" s="13"/>
      <c r="E9" s="87"/>
      <c r="F9" s="87"/>
      <c r="G9" s="87"/>
      <c r="H9" s="93"/>
      <c r="I9" s="18"/>
    </row>
    <row r="10" spans="1:10" ht="30" customHeight="1" x14ac:dyDescent="0.2">
      <c r="B10" s="16" t="s">
        <v>9</v>
      </c>
      <c r="C10" s="52">
        <v>4000</v>
      </c>
      <c r="I10" s="15"/>
    </row>
    <row r="11" spans="1:10" ht="30" customHeight="1" x14ac:dyDescent="0.2">
      <c r="B11" s="19" t="s">
        <v>10</v>
      </c>
      <c r="C11" s="54">
        <v>300</v>
      </c>
      <c r="E11" s="15"/>
      <c r="H11" s="56"/>
      <c r="I11" s="15"/>
    </row>
    <row r="12" spans="1:10" ht="30" customHeight="1" x14ac:dyDescent="0.2">
      <c r="B12" s="17" t="s">
        <v>11</v>
      </c>
      <c r="C12" s="53">
        <f>SUM(C10:C11)</f>
        <v>4300</v>
      </c>
    </row>
    <row r="13" spans="1:10" ht="37.9" customHeight="1" x14ac:dyDescent="0.2">
      <c r="B13" s="20"/>
      <c r="C13" s="55"/>
    </row>
    <row r="14" spans="1:10" s="2" customFormat="1" ht="30" customHeight="1" x14ac:dyDescent="0.4">
      <c r="A14" s="22"/>
      <c r="B14" s="27" t="s">
        <v>13</v>
      </c>
      <c r="C14" s="10"/>
      <c r="D14" s="11"/>
      <c r="E14" s="11"/>
      <c r="G14" s="26" t="s">
        <v>56</v>
      </c>
      <c r="H14" s="10"/>
      <c r="I14" s="10"/>
      <c r="J14" s="10"/>
    </row>
    <row r="15" spans="1:10" ht="48" customHeight="1" x14ac:dyDescent="0.25">
      <c r="B15" s="28" t="s">
        <v>14</v>
      </c>
      <c r="C15" s="29" t="s">
        <v>49</v>
      </c>
      <c r="D15" s="29" t="s">
        <v>51</v>
      </c>
      <c r="E15" s="30" t="s">
        <v>55</v>
      </c>
      <c r="F15" s="5"/>
      <c r="G15" s="31" t="s">
        <v>14</v>
      </c>
      <c r="H15" s="32" t="s">
        <v>50</v>
      </c>
      <c r="I15" s="32" t="s">
        <v>51</v>
      </c>
      <c r="J15" s="33" t="s">
        <v>55</v>
      </c>
    </row>
    <row r="16" spans="1:10" ht="30" customHeight="1" x14ac:dyDescent="0.25">
      <c r="B16" s="34" t="s">
        <v>15</v>
      </c>
      <c r="C16" s="57">
        <v>1000</v>
      </c>
      <c r="D16" s="57">
        <v>1000</v>
      </c>
      <c r="E16" s="57">
        <f>Alojamiento[[#This Row],[Cantidad prevista
costo]]-Alojamiento[[#This Row],[Real 
costo]]</f>
        <v>0</v>
      </c>
      <c r="F16" s="5"/>
      <c r="G16" s="35" t="s">
        <v>57</v>
      </c>
      <c r="H16" s="60"/>
      <c r="I16" s="60"/>
      <c r="J16" s="60">
        <f>Entretenimiento[[#This Row],[Cantidad prevista 
costo]]-Entretenimiento[[#This Row],[Real 
costo]]</f>
        <v>0</v>
      </c>
    </row>
    <row r="17" spans="1:10" ht="30" customHeight="1" x14ac:dyDescent="0.25">
      <c r="B17" s="34" t="s">
        <v>16</v>
      </c>
      <c r="C17" s="57">
        <v>54</v>
      </c>
      <c r="D17" s="57">
        <v>100</v>
      </c>
      <c r="E17" s="57">
        <f>Alojamiento[[#This Row],[Cantidad prevista
costo]]-Alojamiento[[#This Row],[Real 
costo]]</f>
        <v>-46</v>
      </c>
      <c r="F17" s="5"/>
      <c r="G17" s="35" t="s">
        <v>58</v>
      </c>
      <c r="H17" s="60"/>
      <c r="I17" s="60"/>
      <c r="J17" s="60">
        <f>Entretenimiento[[#This Row],[Cantidad prevista 
costo]]-Entretenimiento[[#This Row],[Real 
costo]]</f>
        <v>0</v>
      </c>
    </row>
    <row r="18" spans="1:10" ht="30" customHeight="1" x14ac:dyDescent="0.25">
      <c r="B18" s="34" t="s">
        <v>17</v>
      </c>
      <c r="C18" s="57">
        <v>44</v>
      </c>
      <c r="D18" s="57">
        <v>56</v>
      </c>
      <c r="E18" s="57">
        <f>Alojamiento[[#This Row],[Cantidad prevista
costo]]-Alojamiento[[#This Row],[Real 
costo]]</f>
        <v>-12</v>
      </c>
      <c r="F18" s="5"/>
      <c r="G18" s="35" t="s">
        <v>59</v>
      </c>
      <c r="H18" s="60"/>
      <c r="I18" s="60"/>
      <c r="J18" s="60">
        <f>Entretenimiento[[#This Row],[Cantidad prevista 
costo]]-Entretenimiento[[#This Row],[Real 
costo]]</f>
        <v>0</v>
      </c>
    </row>
    <row r="19" spans="1:10" ht="30" customHeight="1" x14ac:dyDescent="0.25">
      <c r="B19" s="34" t="s">
        <v>18</v>
      </c>
      <c r="C19" s="57">
        <v>22</v>
      </c>
      <c r="D19" s="57">
        <v>28</v>
      </c>
      <c r="E19" s="57">
        <f>Alojamiento[[#This Row],[Cantidad prevista
costo]]-Alojamiento[[#This Row],[Real 
costo]]</f>
        <v>-6</v>
      </c>
      <c r="F19" s="5"/>
      <c r="G19" s="35" t="s">
        <v>60</v>
      </c>
      <c r="H19" s="60"/>
      <c r="I19" s="60"/>
      <c r="J19" s="60">
        <f>Entretenimiento[[#This Row],[Cantidad prevista 
costo]]-Entretenimiento[[#This Row],[Real 
costo]]</f>
        <v>0</v>
      </c>
    </row>
    <row r="20" spans="1:10" ht="30" customHeight="1" x14ac:dyDescent="0.25">
      <c r="B20" s="34" t="s">
        <v>19</v>
      </c>
      <c r="C20" s="57">
        <v>8</v>
      </c>
      <c r="D20" s="57">
        <v>8</v>
      </c>
      <c r="E20" s="57">
        <f>Alojamiento[[#This Row],[Cantidad prevista
costo]]-Alojamiento[[#This Row],[Real 
costo]]</f>
        <v>0</v>
      </c>
      <c r="F20" s="5"/>
      <c r="G20" s="35" t="s">
        <v>61</v>
      </c>
      <c r="H20" s="60"/>
      <c r="I20" s="60"/>
      <c r="J20" s="60">
        <f>Entretenimiento[[#This Row],[Cantidad prevista 
costo]]-Entretenimiento[[#This Row],[Real 
costo]]</f>
        <v>0</v>
      </c>
    </row>
    <row r="21" spans="1:10" ht="30" customHeight="1" x14ac:dyDescent="0.25">
      <c r="B21" s="34" t="s">
        <v>20</v>
      </c>
      <c r="C21" s="57">
        <v>34</v>
      </c>
      <c r="D21" s="57">
        <v>34</v>
      </c>
      <c r="E21" s="57">
        <f>Alojamiento[[#This Row],[Cantidad prevista
costo]]-Alojamiento[[#This Row],[Real 
costo]]</f>
        <v>0</v>
      </c>
      <c r="F21" s="5"/>
      <c r="G21" s="35" t="s">
        <v>62</v>
      </c>
      <c r="H21" s="60"/>
      <c r="I21" s="60"/>
      <c r="J21" s="60">
        <f>Entretenimiento[[#This Row],[Cantidad prevista 
costo]]-Entretenimiento[[#This Row],[Real 
costo]]</f>
        <v>0</v>
      </c>
    </row>
    <row r="22" spans="1:10" ht="30" customHeight="1" x14ac:dyDescent="0.25">
      <c r="B22" s="34" t="s">
        <v>21</v>
      </c>
      <c r="C22" s="57">
        <v>10</v>
      </c>
      <c r="D22" s="57">
        <v>10</v>
      </c>
      <c r="E22" s="57">
        <f>Alojamiento[[#This Row],[Cantidad prevista
costo]]-Alojamiento[[#This Row],[Real 
costo]]</f>
        <v>0</v>
      </c>
      <c r="F22" s="5"/>
      <c r="G22" s="35" t="s">
        <v>24</v>
      </c>
      <c r="H22" s="60"/>
      <c r="I22" s="60"/>
      <c r="J22" s="60">
        <f>Entretenimiento[[#This Row],[Cantidad prevista 
costo]]-Entretenimiento[[#This Row],[Real 
costo]]</f>
        <v>0</v>
      </c>
    </row>
    <row r="23" spans="1:10" ht="30" customHeight="1" x14ac:dyDescent="0.25">
      <c r="B23" s="34" t="s">
        <v>22</v>
      </c>
      <c r="C23" s="57">
        <v>23</v>
      </c>
      <c r="D23" s="57">
        <v>0</v>
      </c>
      <c r="E23" s="57">
        <f>Alojamiento[[#This Row],[Cantidad prevista
costo]]-Alojamiento[[#This Row],[Real 
costo]]</f>
        <v>23</v>
      </c>
      <c r="F23" s="5"/>
      <c r="G23" s="35" t="s">
        <v>24</v>
      </c>
      <c r="H23" s="60"/>
      <c r="I23" s="60"/>
      <c r="J23" s="60">
        <f>Entretenimiento[[#This Row],[Cantidad prevista 
costo]]-Entretenimiento[[#This Row],[Real 
costo]]</f>
        <v>0</v>
      </c>
    </row>
    <row r="24" spans="1:10" ht="30" customHeight="1" x14ac:dyDescent="0.25">
      <c r="B24" s="34" t="s">
        <v>23</v>
      </c>
      <c r="C24" s="57">
        <v>0</v>
      </c>
      <c r="D24" s="57">
        <v>0</v>
      </c>
      <c r="E24" s="57">
        <f>Alojamiento[[#This Row],[Cantidad prevista
costo]]-Alojamiento[[#This Row],[Real 
costo]]</f>
        <v>0</v>
      </c>
      <c r="F24" s="5"/>
      <c r="G24" s="35" t="s">
        <v>24</v>
      </c>
      <c r="H24" s="60"/>
      <c r="I24" s="60"/>
      <c r="J24" s="60">
        <f>Entretenimiento[[#This Row],[Cantidad prevista 
costo]]-Entretenimiento[[#This Row],[Real 
costo]]</f>
        <v>0</v>
      </c>
    </row>
    <row r="25" spans="1:10" ht="30" customHeight="1" x14ac:dyDescent="0.25">
      <c r="B25" s="34" t="s">
        <v>24</v>
      </c>
      <c r="C25" s="57">
        <v>0</v>
      </c>
      <c r="D25" s="57">
        <v>0</v>
      </c>
      <c r="E25" s="57">
        <f>Alojamiento[[#This Row],[Cantidad prevista
costo]]-Alojamiento[[#This Row],[Real 
costo]]</f>
        <v>0</v>
      </c>
      <c r="F25" s="5"/>
      <c r="G25" s="36" t="s">
        <v>25</v>
      </c>
      <c r="H25" s="61"/>
      <c r="I25" s="61"/>
      <c r="J25" s="62">
        <f>SUBTOTAL(109,Entretenimiento[Diferencia])</f>
        <v>0</v>
      </c>
    </row>
    <row r="26" spans="1:10" ht="30" customHeight="1" x14ac:dyDescent="0.25">
      <c r="B26" s="50" t="s">
        <v>25</v>
      </c>
      <c r="C26" s="58"/>
      <c r="D26" s="58"/>
      <c r="E26" s="57">
        <f>SUBTOTAL(109,Alojamiento[Diferencia])</f>
        <v>-41</v>
      </c>
      <c r="F26" s="5"/>
      <c r="G26" s="37"/>
      <c r="H26" s="37"/>
      <c r="I26" s="37"/>
      <c r="J26" s="37"/>
    </row>
    <row r="27" spans="1:10" ht="37.9" customHeight="1" x14ac:dyDescent="0.25">
      <c r="B27" s="38"/>
      <c r="C27" s="59"/>
      <c r="D27" s="59"/>
      <c r="E27" s="59"/>
      <c r="F27" s="5"/>
      <c r="G27" s="37"/>
      <c r="H27" s="37"/>
      <c r="I27" s="37"/>
      <c r="J27" s="37"/>
    </row>
    <row r="28" spans="1:10" s="2" customFormat="1" ht="30" customHeight="1" x14ac:dyDescent="0.25">
      <c r="A28" s="23"/>
      <c r="B28" s="73" t="s">
        <v>26</v>
      </c>
      <c r="C28" s="74"/>
      <c r="D28" s="74"/>
      <c r="E28" s="74"/>
      <c r="F28" s="39"/>
      <c r="G28" s="71" t="s">
        <v>63</v>
      </c>
      <c r="H28" s="71"/>
      <c r="I28" s="71"/>
      <c r="J28" s="71"/>
    </row>
    <row r="29" spans="1:10" ht="48" customHeight="1" x14ac:dyDescent="0.25">
      <c r="B29" s="40" t="s">
        <v>14</v>
      </c>
      <c r="C29" s="32" t="s">
        <v>50</v>
      </c>
      <c r="D29" s="32" t="s">
        <v>51</v>
      </c>
      <c r="E29" s="33" t="s">
        <v>55</v>
      </c>
      <c r="F29" s="5"/>
      <c r="G29" s="41" t="s">
        <v>14</v>
      </c>
      <c r="H29" s="32" t="s">
        <v>50</v>
      </c>
      <c r="I29" s="32" t="s">
        <v>51</v>
      </c>
      <c r="J29" s="33" t="s">
        <v>55</v>
      </c>
    </row>
    <row r="30" spans="1:10" ht="30" customHeight="1" x14ac:dyDescent="0.25">
      <c r="B30" s="35" t="s">
        <v>27</v>
      </c>
      <c r="C30" s="60"/>
      <c r="D30" s="60"/>
      <c r="E30" s="60">
        <f>Transporte[[#This Row],[Cantidad prevista 
costo]]-Transporte[[#This Row],[Real 
costo]]</f>
        <v>0</v>
      </c>
      <c r="F30" s="5"/>
      <c r="G30" s="35" t="s">
        <v>64</v>
      </c>
      <c r="H30" s="60"/>
      <c r="I30" s="60"/>
      <c r="J30" s="60">
        <f>Préstamos[[#This Row],[Cantidad prevista 
costo]]-Préstamos[[#This Row],[Real 
costo]]</f>
        <v>0</v>
      </c>
    </row>
    <row r="31" spans="1:10" ht="30" customHeight="1" x14ac:dyDescent="0.25">
      <c r="B31" s="35" t="s">
        <v>28</v>
      </c>
      <c r="C31" s="60"/>
      <c r="D31" s="60"/>
      <c r="E31" s="60">
        <f>Transporte[[#This Row],[Cantidad prevista 
costo]]-Transporte[[#This Row],[Real 
costo]]</f>
        <v>0</v>
      </c>
      <c r="F31" s="5"/>
      <c r="G31" s="35" t="s">
        <v>65</v>
      </c>
      <c r="H31" s="60"/>
      <c r="I31" s="60"/>
      <c r="J31" s="60">
        <f>Préstamos[[#This Row],[Cantidad prevista 
costo]]-Préstamos[[#This Row],[Real 
costo]]</f>
        <v>0</v>
      </c>
    </row>
    <row r="32" spans="1:10" ht="30" customHeight="1" x14ac:dyDescent="0.25">
      <c r="B32" s="35" t="s">
        <v>29</v>
      </c>
      <c r="C32" s="60"/>
      <c r="D32" s="60"/>
      <c r="E32" s="60">
        <f>Transporte[[#This Row],[Cantidad prevista 
costo]]-Transporte[[#This Row],[Real 
costo]]</f>
        <v>0</v>
      </c>
      <c r="F32" s="5"/>
      <c r="G32" s="35" t="s">
        <v>66</v>
      </c>
      <c r="H32" s="60"/>
      <c r="I32" s="60"/>
      <c r="J32" s="60">
        <f>Préstamos[[#This Row],[Cantidad prevista 
costo]]-Préstamos[[#This Row],[Real 
costo]]</f>
        <v>0</v>
      </c>
    </row>
    <row r="33" spans="1:10" ht="30" customHeight="1" x14ac:dyDescent="0.25">
      <c r="B33" s="35" t="s">
        <v>30</v>
      </c>
      <c r="C33" s="60"/>
      <c r="D33" s="60"/>
      <c r="E33" s="60">
        <f>Transporte[[#This Row],[Cantidad prevista 
costo]]-Transporte[[#This Row],[Real 
costo]]</f>
        <v>0</v>
      </c>
      <c r="F33" s="5"/>
      <c r="G33" s="35" t="s">
        <v>66</v>
      </c>
      <c r="H33" s="60"/>
      <c r="I33" s="60"/>
      <c r="J33" s="60">
        <f>Préstamos[[#This Row],[Cantidad prevista 
costo]]-Préstamos[[#This Row],[Real 
costo]]</f>
        <v>0</v>
      </c>
    </row>
    <row r="34" spans="1:10" ht="30" customHeight="1" x14ac:dyDescent="0.25">
      <c r="B34" s="35" t="s">
        <v>31</v>
      </c>
      <c r="C34" s="60"/>
      <c r="D34" s="60"/>
      <c r="E34" s="60">
        <f>Transporte[[#This Row],[Cantidad prevista 
costo]]-Transporte[[#This Row],[Real 
costo]]</f>
        <v>0</v>
      </c>
      <c r="F34" s="5"/>
      <c r="G34" s="35" t="s">
        <v>66</v>
      </c>
      <c r="H34" s="60"/>
      <c r="I34" s="60"/>
      <c r="J34" s="60">
        <f>Préstamos[[#This Row],[Cantidad prevista 
costo]]-Préstamos[[#This Row],[Real 
costo]]</f>
        <v>0</v>
      </c>
    </row>
    <row r="35" spans="1:10" ht="30" customHeight="1" x14ac:dyDescent="0.25">
      <c r="B35" s="35" t="s">
        <v>32</v>
      </c>
      <c r="C35" s="60"/>
      <c r="D35" s="60"/>
      <c r="E35" s="60">
        <f>Transporte[[#This Row],[Cantidad prevista 
costo]]-Transporte[[#This Row],[Real 
costo]]</f>
        <v>0</v>
      </c>
      <c r="F35" s="5"/>
      <c r="G35" s="35" t="s">
        <v>24</v>
      </c>
      <c r="H35" s="60"/>
      <c r="I35" s="60"/>
      <c r="J35" s="60">
        <f>Préstamos[[#This Row],[Cantidad prevista 
costo]]-Préstamos[[#This Row],[Real 
costo]]</f>
        <v>0</v>
      </c>
    </row>
    <row r="36" spans="1:10" ht="30" customHeight="1" x14ac:dyDescent="0.25">
      <c r="B36" s="35" t="s">
        <v>24</v>
      </c>
      <c r="C36" s="60"/>
      <c r="D36" s="60"/>
      <c r="E36" s="60">
        <f>Transporte[[#This Row],[Cantidad prevista 
costo]]-Transporte[[#This Row],[Real 
costo]]</f>
        <v>0</v>
      </c>
      <c r="F36" s="5"/>
      <c r="G36" s="36" t="s">
        <v>25</v>
      </c>
      <c r="H36" s="63"/>
      <c r="I36" s="63"/>
      <c r="J36" s="62">
        <f>SUBTOTAL(109,Préstamos[Diferencia])</f>
        <v>0</v>
      </c>
    </row>
    <row r="37" spans="1:10" ht="30" customHeight="1" x14ac:dyDescent="0.25">
      <c r="B37" s="36" t="s">
        <v>25</v>
      </c>
      <c r="C37" s="63"/>
      <c r="D37" s="63"/>
      <c r="E37" s="62">
        <f>SUBTOTAL(109,Transporte[Diferencia])</f>
        <v>0</v>
      </c>
      <c r="F37" s="5"/>
      <c r="G37" s="38"/>
      <c r="H37" s="65"/>
      <c r="I37" s="65"/>
      <c r="J37" s="65"/>
    </row>
    <row r="38" spans="1:10" ht="37.9" customHeight="1" x14ac:dyDescent="0.25">
      <c r="B38" s="42"/>
      <c r="C38" s="64"/>
      <c r="D38" s="64"/>
      <c r="E38" s="59"/>
      <c r="F38" s="5"/>
      <c r="G38" s="83"/>
      <c r="H38" s="83"/>
      <c r="I38" s="83"/>
      <c r="J38" s="83"/>
    </row>
    <row r="39" spans="1:10" s="2" customFormat="1" ht="30" customHeight="1" x14ac:dyDescent="0.25">
      <c r="A39" s="23"/>
      <c r="B39" s="71" t="s">
        <v>29</v>
      </c>
      <c r="C39" s="72"/>
      <c r="D39" s="72"/>
      <c r="E39" s="72"/>
      <c r="F39" s="39"/>
      <c r="G39" s="71" t="s">
        <v>67</v>
      </c>
      <c r="H39" s="72"/>
      <c r="I39" s="72"/>
      <c r="J39" s="72"/>
    </row>
    <row r="40" spans="1:10" ht="48" customHeight="1" x14ac:dyDescent="0.25">
      <c r="B40" s="41" t="s">
        <v>14</v>
      </c>
      <c r="C40" s="32" t="s">
        <v>49</v>
      </c>
      <c r="D40" s="32" t="s">
        <v>51</v>
      </c>
      <c r="E40" s="33" t="s">
        <v>55</v>
      </c>
      <c r="F40" s="5"/>
      <c r="G40" s="31" t="s">
        <v>14</v>
      </c>
      <c r="H40" s="32" t="s">
        <v>50</v>
      </c>
      <c r="I40" s="32" t="s">
        <v>51</v>
      </c>
      <c r="J40" s="33" t="s">
        <v>55</v>
      </c>
    </row>
    <row r="41" spans="1:10" ht="30" customHeight="1" x14ac:dyDescent="0.25">
      <c r="B41" s="35" t="s">
        <v>33</v>
      </c>
      <c r="C41" s="60"/>
      <c r="D41" s="60"/>
      <c r="E41" s="60">
        <f>Seguro[[#This Row],[Cantidad prevista
costo]]-Seguro[[#This Row],[Real 
costo]]</f>
        <v>0</v>
      </c>
      <c r="F41" s="5"/>
      <c r="G41" s="35" t="s">
        <v>68</v>
      </c>
      <c r="H41" s="60"/>
      <c r="I41" s="60"/>
      <c r="J41" s="60">
        <f>Impuestos[[#This Row],[Cantidad prevista 
costo]]-Impuestos[[#This Row],[Real 
costo]]</f>
        <v>0</v>
      </c>
    </row>
    <row r="42" spans="1:10" ht="30" customHeight="1" x14ac:dyDescent="0.25">
      <c r="B42" s="35" t="s">
        <v>34</v>
      </c>
      <c r="C42" s="60"/>
      <c r="D42" s="60"/>
      <c r="E42" s="60">
        <f>Seguro[[#This Row],[Cantidad prevista
costo]]-Seguro[[#This Row],[Real 
costo]]</f>
        <v>0</v>
      </c>
      <c r="F42" s="5"/>
      <c r="G42" s="35" t="s">
        <v>69</v>
      </c>
      <c r="H42" s="60"/>
      <c r="I42" s="60"/>
      <c r="J42" s="60">
        <f>Impuestos[[#This Row],[Cantidad prevista 
costo]]-Impuestos[[#This Row],[Real 
costo]]</f>
        <v>0</v>
      </c>
    </row>
    <row r="43" spans="1:10" ht="30" customHeight="1" x14ac:dyDescent="0.25">
      <c r="B43" s="35" t="s">
        <v>35</v>
      </c>
      <c r="C43" s="60"/>
      <c r="D43" s="60"/>
      <c r="E43" s="60">
        <f>Seguro[[#This Row],[Cantidad prevista
costo]]-Seguro[[#This Row],[Real 
costo]]</f>
        <v>0</v>
      </c>
      <c r="F43" s="5"/>
      <c r="G43" s="35" t="s">
        <v>70</v>
      </c>
      <c r="H43" s="60"/>
      <c r="I43" s="60"/>
      <c r="J43" s="60">
        <f>Impuestos[[#This Row],[Cantidad prevista 
costo]]-Impuestos[[#This Row],[Real 
costo]]</f>
        <v>0</v>
      </c>
    </row>
    <row r="44" spans="1:10" ht="30" customHeight="1" x14ac:dyDescent="0.25">
      <c r="B44" s="35" t="s">
        <v>24</v>
      </c>
      <c r="C44" s="60"/>
      <c r="D44" s="60"/>
      <c r="E44" s="60">
        <f>Seguro[[#This Row],[Cantidad prevista
costo]]-Seguro[[#This Row],[Real 
costo]]</f>
        <v>0</v>
      </c>
      <c r="F44" s="5"/>
      <c r="G44" s="35" t="s">
        <v>24</v>
      </c>
      <c r="H44" s="60"/>
      <c r="I44" s="60"/>
      <c r="J44" s="60">
        <f>Impuestos[[#This Row],[Cantidad prevista 
costo]]-Impuestos[[#This Row],[Real 
costo]]</f>
        <v>0</v>
      </c>
    </row>
    <row r="45" spans="1:10" ht="30" customHeight="1" x14ac:dyDescent="0.25">
      <c r="B45" s="36" t="s">
        <v>25</v>
      </c>
      <c r="C45" s="66"/>
      <c r="D45" s="66"/>
      <c r="E45" s="62">
        <f>SUBTOTAL(109,Seguro[Diferencia])</f>
        <v>0</v>
      </c>
      <c r="F45" s="5"/>
      <c r="G45" s="36" t="s">
        <v>25</v>
      </c>
      <c r="H45" s="63"/>
      <c r="I45" s="63"/>
      <c r="J45" s="62">
        <f>SUBTOTAL(109,Impuestos[Diferencia])</f>
        <v>0</v>
      </c>
    </row>
    <row r="46" spans="1:10" ht="37.9" customHeight="1" x14ac:dyDescent="0.25">
      <c r="B46" s="43"/>
      <c r="C46" s="67"/>
      <c r="D46" s="67"/>
      <c r="E46" s="60"/>
      <c r="F46" s="5"/>
      <c r="G46" s="37"/>
      <c r="H46" s="37"/>
      <c r="I46" s="37"/>
      <c r="J46" s="37"/>
    </row>
    <row r="47" spans="1:10" s="2" customFormat="1" ht="30" customHeight="1" x14ac:dyDescent="0.25">
      <c r="A47" s="23"/>
      <c r="B47" s="73" t="s">
        <v>36</v>
      </c>
      <c r="C47" s="74"/>
      <c r="D47" s="74"/>
      <c r="E47" s="74"/>
      <c r="F47" s="39"/>
      <c r="G47" s="71" t="s">
        <v>71</v>
      </c>
      <c r="H47" s="72"/>
      <c r="I47" s="72"/>
      <c r="J47" s="72"/>
    </row>
    <row r="48" spans="1:10" ht="49.9" customHeight="1" x14ac:dyDescent="0.25">
      <c r="B48" s="44" t="s">
        <v>14</v>
      </c>
      <c r="C48" s="32" t="s">
        <v>50</v>
      </c>
      <c r="D48" s="32" t="s">
        <v>51</v>
      </c>
      <c r="E48" s="33" t="s">
        <v>55</v>
      </c>
      <c r="F48" s="5"/>
      <c r="G48" s="31" t="s">
        <v>14</v>
      </c>
      <c r="H48" s="32" t="s">
        <v>50</v>
      </c>
      <c r="I48" s="32" t="s">
        <v>51</v>
      </c>
      <c r="J48" s="33" t="s">
        <v>55</v>
      </c>
    </row>
    <row r="49" spans="1:10" ht="30" customHeight="1" x14ac:dyDescent="0.25">
      <c r="B49" s="35" t="s">
        <v>37</v>
      </c>
      <c r="C49" s="60"/>
      <c r="D49" s="60"/>
      <c r="E49" s="60">
        <f>Comida[[#This Row],[Cantidad prevista 
costo]]-Comida[[#This Row],[Real 
costo]]</f>
        <v>0</v>
      </c>
      <c r="F49" s="5"/>
      <c r="G49" s="35" t="s">
        <v>72</v>
      </c>
      <c r="H49" s="60"/>
      <c r="I49" s="60"/>
      <c r="J49" s="60">
        <f>Ahorros[[#This Row],[Cantidad prevista 
costo]]-Ahorros[[#This Row],[Real 
costo]]</f>
        <v>0</v>
      </c>
    </row>
    <row r="50" spans="1:10" ht="30" customHeight="1" x14ac:dyDescent="0.25">
      <c r="B50" s="35" t="s">
        <v>38</v>
      </c>
      <c r="C50" s="60"/>
      <c r="D50" s="60"/>
      <c r="E50" s="60">
        <f>Comida[[#This Row],[Cantidad prevista 
costo]]-Comida[[#This Row],[Real 
costo]]</f>
        <v>0</v>
      </c>
      <c r="F50" s="5"/>
      <c r="G50" s="35" t="s">
        <v>73</v>
      </c>
      <c r="H50" s="60"/>
      <c r="I50" s="60"/>
      <c r="J50" s="60">
        <f>Ahorros[[#This Row],[Cantidad prevista 
costo]]-Ahorros[[#This Row],[Real 
costo]]</f>
        <v>0</v>
      </c>
    </row>
    <row r="51" spans="1:10" ht="30" customHeight="1" x14ac:dyDescent="0.25">
      <c r="B51" s="35" t="s">
        <v>24</v>
      </c>
      <c r="C51" s="60"/>
      <c r="D51" s="60"/>
      <c r="E51" s="60">
        <f>Comida[[#This Row],[Cantidad prevista 
costo]]-Comida[[#This Row],[Real 
costo]]</f>
        <v>0</v>
      </c>
      <c r="F51" s="5"/>
      <c r="G51" s="35" t="s">
        <v>24</v>
      </c>
      <c r="H51" s="60"/>
      <c r="I51" s="60"/>
      <c r="J51" s="60">
        <f>Ahorros[[#This Row],[Cantidad prevista 
costo]]-Ahorros[[#This Row],[Real 
costo]]</f>
        <v>0</v>
      </c>
    </row>
    <row r="52" spans="1:10" ht="30" customHeight="1" x14ac:dyDescent="0.25">
      <c r="B52" s="36" t="s">
        <v>25</v>
      </c>
      <c r="C52" s="66"/>
      <c r="D52" s="66"/>
      <c r="E52" s="62">
        <f>SUBTOTAL(109,Comida[Diferencia])</f>
        <v>0</v>
      </c>
      <c r="F52" s="5"/>
      <c r="G52" s="36" t="s">
        <v>25</v>
      </c>
      <c r="H52" s="63"/>
      <c r="I52" s="63"/>
      <c r="J52" s="62">
        <f>SUBTOTAL(109,Ahorros[Diferencia])</f>
        <v>0</v>
      </c>
    </row>
    <row r="53" spans="1:10" ht="37.9" customHeight="1" x14ac:dyDescent="0.25">
      <c r="B53" s="45"/>
      <c r="C53" s="65"/>
      <c r="D53" s="65"/>
      <c r="E53" s="65"/>
      <c r="F53" s="5"/>
      <c r="G53" s="46"/>
      <c r="H53" s="68"/>
      <c r="I53" s="68"/>
      <c r="J53" s="68"/>
    </row>
    <row r="54" spans="1:10" s="2" customFormat="1" ht="30" customHeight="1" x14ac:dyDescent="0.25">
      <c r="A54" s="23"/>
      <c r="B54" s="73" t="s">
        <v>39</v>
      </c>
      <c r="C54" s="74"/>
      <c r="D54" s="74"/>
      <c r="E54" s="74"/>
      <c r="F54" s="39"/>
      <c r="G54" s="71" t="s">
        <v>74</v>
      </c>
      <c r="H54" s="72"/>
      <c r="I54" s="72"/>
      <c r="J54" s="72"/>
    </row>
    <row r="55" spans="1:10" ht="48" customHeight="1" x14ac:dyDescent="0.25">
      <c r="B55" s="47" t="s">
        <v>14</v>
      </c>
      <c r="C55" s="32" t="s">
        <v>50</v>
      </c>
      <c r="D55" s="32" t="s">
        <v>51</v>
      </c>
      <c r="E55" s="33" t="s">
        <v>55</v>
      </c>
      <c r="F55" s="5"/>
      <c r="G55" s="41" t="s">
        <v>14</v>
      </c>
      <c r="H55" s="32" t="s">
        <v>50</v>
      </c>
      <c r="I55" s="32" t="s">
        <v>51</v>
      </c>
      <c r="J55" s="33" t="s">
        <v>55</v>
      </c>
    </row>
    <row r="56" spans="1:10" ht="30" customHeight="1" x14ac:dyDescent="0.25">
      <c r="B56" s="35" t="s">
        <v>36</v>
      </c>
      <c r="C56" s="60"/>
      <c r="D56" s="60"/>
      <c r="E56" s="60">
        <f>Mascotas[[#This Row],[Cantidad prevista 
costo]]-Mascotas[[#This Row],[Real 
costo]]</f>
        <v>0</v>
      </c>
      <c r="F56" s="5"/>
      <c r="G56" s="35" t="s">
        <v>75</v>
      </c>
      <c r="H56" s="60"/>
      <c r="I56" s="60"/>
      <c r="J56" s="60">
        <f>Regalos[[#This Row],[Cantidad prevista 
costo]]-Regalos[[#This Row],[Real 
costo]]</f>
        <v>0</v>
      </c>
    </row>
    <row r="57" spans="1:10" ht="30" customHeight="1" x14ac:dyDescent="0.25">
      <c r="B57" s="35" t="s">
        <v>40</v>
      </c>
      <c r="C57" s="60"/>
      <c r="D57" s="60"/>
      <c r="E57" s="60">
        <f>Mascotas[[#This Row],[Cantidad prevista 
costo]]-Mascotas[[#This Row],[Real 
costo]]</f>
        <v>0</v>
      </c>
      <c r="F57" s="5"/>
      <c r="G57" s="35" t="s">
        <v>76</v>
      </c>
      <c r="H57" s="60"/>
      <c r="I57" s="60"/>
      <c r="J57" s="60">
        <f>Regalos[[#This Row],[Cantidad prevista 
costo]]-Regalos[[#This Row],[Real 
costo]]</f>
        <v>0</v>
      </c>
    </row>
    <row r="58" spans="1:10" ht="30" customHeight="1" x14ac:dyDescent="0.25">
      <c r="B58" s="35" t="s">
        <v>41</v>
      </c>
      <c r="C58" s="60"/>
      <c r="D58" s="60"/>
      <c r="E58" s="60">
        <f>Mascotas[[#This Row],[Cantidad prevista 
costo]]-Mascotas[[#This Row],[Real 
costo]]</f>
        <v>0</v>
      </c>
      <c r="F58" s="5"/>
      <c r="G58" s="35" t="s">
        <v>77</v>
      </c>
      <c r="H58" s="60"/>
      <c r="I58" s="60"/>
      <c r="J58" s="60">
        <f>Regalos[[#This Row],[Cantidad prevista 
costo]]-Regalos[[#This Row],[Real 
costo]]</f>
        <v>0</v>
      </c>
    </row>
    <row r="59" spans="1:10" ht="30" customHeight="1" x14ac:dyDescent="0.25">
      <c r="B59" s="35" t="s">
        <v>42</v>
      </c>
      <c r="C59" s="60"/>
      <c r="D59" s="60"/>
      <c r="E59" s="60">
        <f>Mascotas[[#This Row],[Cantidad prevista 
costo]]-Mascotas[[#This Row],[Real 
costo]]</f>
        <v>0</v>
      </c>
      <c r="F59" s="5"/>
      <c r="G59" s="36" t="s">
        <v>25</v>
      </c>
      <c r="H59" s="66"/>
      <c r="I59" s="66"/>
      <c r="J59" s="62">
        <f>SUBTOTAL(109,Regalos[Diferencia])</f>
        <v>0</v>
      </c>
    </row>
    <row r="60" spans="1:10" ht="30" customHeight="1" x14ac:dyDescent="0.25">
      <c r="B60" s="35" t="s">
        <v>24</v>
      </c>
      <c r="C60" s="60"/>
      <c r="D60" s="60"/>
      <c r="E60" s="60">
        <f>Mascotas[[#This Row],[Cantidad prevista 
costo]]-Mascotas[[#This Row],[Real 
costo]]</f>
        <v>0</v>
      </c>
      <c r="F60" s="5"/>
      <c r="G60" s="38"/>
      <c r="H60" s="64"/>
      <c r="I60" s="64"/>
      <c r="J60" s="59"/>
    </row>
    <row r="61" spans="1:10" ht="30" customHeight="1" x14ac:dyDescent="0.25">
      <c r="B61" s="36" t="s">
        <v>25</v>
      </c>
      <c r="C61" s="69"/>
      <c r="D61" s="69"/>
      <c r="E61" s="69">
        <f>SUBTOTAL(109,Mascotas[Diferencia])</f>
        <v>0</v>
      </c>
      <c r="F61" s="5"/>
      <c r="G61" s="38"/>
      <c r="H61" s="64"/>
      <c r="I61" s="64"/>
      <c r="J61" s="59"/>
    </row>
    <row r="62" spans="1:10" ht="37.9" customHeight="1" x14ac:dyDescent="0.25">
      <c r="B62" s="42"/>
      <c r="C62" s="70"/>
      <c r="D62" s="70"/>
      <c r="E62" s="70"/>
      <c r="F62" s="5"/>
      <c r="G62" s="48"/>
      <c r="H62" s="64"/>
      <c r="I62" s="64"/>
      <c r="J62" s="64"/>
    </row>
    <row r="63" spans="1:10" s="2" customFormat="1" ht="30" customHeight="1" x14ac:dyDescent="0.25">
      <c r="A63" s="23"/>
      <c r="B63" s="75" t="s">
        <v>43</v>
      </c>
      <c r="C63" s="76"/>
      <c r="D63" s="76"/>
      <c r="E63" s="76"/>
      <c r="F63" s="39"/>
      <c r="G63" s="73" t="s">
        <v>78</v>
      </c>
      <c r="H63" s="74"/>
      <c r="I63" s="74"/>
      <c r="J63" s="74"/>
    </row>
    <row r="64" spans="1:10" ht="48" customHeight="1" x14ac:dyDescent="0.25">
      <c r="B64" s="31" t="s">
        <v>14</v>
      </c>
      <c r="C64" s="32" t="s">
        <v>50</v>
      </c>
      <c r="D64" s="32" t="s">
        <v>51</v>
      </c>
      <c r="E64" s="33" t="s">
        <v>55</v>
      </c>
      <c r="F64" s="5"/>
      <c r="G64" s="49" t="s">
        <v>79</v>
      </c>
      <c r="H64" s="32" t="s">
        <v>50</v>
      </c>
      <c r="I64" s="32" t="s">
        <v>51</v>
      </c>
      <c r="J64" s="33" t="s">
        <v>55</v>
      </c>
    </row>
    <row r="65" spans="2:10" ht="30" customHeight="1" x14ac:dyDescent="0.25">
      <c r="B65" s="35" t="s">
        <v>34</v>
      </c>
      <c r="C65" s="60"/>
      <c r="D65" s="60"/>
      <c r="E65" s="60">
        <f>CuidadoPersonal[[#This Row],[Cantidad prevista 
costo]]-CuidadoPersonal[[#This Row],[Real 
costo]]</f>
        <v>0</v>
      </c>
      <c r="F65" s="5"/>
      <c r="G65" s="35" t="s">
        <v>80</v>
      </c>
      <c r="H65" s="60"/>
      <c r="I65" s="60"/>
      <c r="J65" s="60">
        <f>Legal[[#This Row],[Cantidad prevista 
costo]]-Legal[[#This Row],[Real 
costo]]</f>
        <v>0</v>
      </c>
    </row>
    <row r="66" spans="2:10" ht="30" customHeight="1" x14ac:dyDescent="0.25">
      <c r="B66" s="35" t="s">
        <v>44</v>
      </c>
      <c r="C66" s="60"/>
      <c r="D66" s="60"/>
      <c r="E66" s="60">
        <f>CuidadoPersonal[[#This Row],[Cantidad prevista 
costo]]-CuidadoPersonal[[#This Row],[Real 
costo]]</f>
        <v>0</v>
      </c>
      <c r="F66" s="5"/>
      <c r="G66" s="35" t="s">
        <v>81</v>
      </c>
      <c r="H66" s="60"/>
      <c r="I66" s="60"/>
      <c r="J66" s="60">
        <f>Legal[[#This Row],[Cantidad prevista 
costo]]-Legal[[#This Row],[Real 
costo]]</f>
        <v>0</v>
      </c>
    </row>
    <row r="67" spans="2:10" ht="30" customHeight="1" x14ac:dyDescent="0.25">
      <c r="B67" s="35" t="s">
        <v>45</v>
      </c>
      <c r="C67" s="60"/>
      <c r="D67" s="60"/>
      <c r="E67" s="60">
        <f>CuidadoPersonal[[#This Row],[Cantidad prevista 
costo]]-CuidadoPersonal[[#This Row],[Real 
costo]]</f>
        <v>0</v>
      </c>
      <c r="F67" s="5"/>
      <c r="G67" s="35" t="s">
        <v>82</v>
      </c>
      <c r="H67" s="60"/>
      <c r="I67" s="60"/>
      <c r="J67" s="60">
        <f>Legal[[#This Row],[Cantidad prevista 
costo]]-Legal[[#This Row],[Real 
costo]]</f>
        <v>0</v>
      </c>
    </row>
    <row r="68" spans="2:10" ht="30" customHeight="1" x14ac:dyDescent="0.25">
      <c r="B68" s="35" t="s">
        <v>46</v>
      </c>
      <c r="C68" s="60"/>
      <c r="D68" s="60"/>
      <c r="E68" s="60">
        <f>CuidadoPersonal[[#This Row],[Cantidad prevista 
costo]]-CuidadoPersonal[[#This Row],[Real 
costo]]</f>
        <v>0</v>
      </c>
      <c r="F68" s="5"/>
      <c r="G68" s="35" t="s">
        <v>24</v>
      </c>
      <c r="H68" s="60"/>
      <c r="I68" s="60"/>
      <c r="J68" s="60">
        <f>Legal[[#This Row],[Cantidad prevista 
costo]]-Legal[[#This Row],[Real 
costo]]</f>
        <v>0</v>
      </c>
    </row>
    <row r="69" spans="2:10" ht="30" customHeight="1" x14ac:dyDescent="0.25">
      <c r="B69" s="35" t="s">
        <v>47</v>
      </c>
      <c r="C69" s="60"/>
      <c r="D69" s="60"/>
      <c r="E69" s="60">
        <f>CuidadoPersonal[[#This Row],[Cantidad prevista 
costo]]-CuidadoPersonal[[#This Row],[Real 
costo]]</f>
        <v>0</v>
      </c>
      <c r="F69" s="5"/>
      <c r="G69" s="36" t="s">
        <v>25</v>
      </c>
      <c r="H69" s="66"/>
      <c r="I69" s="66"/>
      <c r="J69" s="62">
        <f>SUBTOTAL(109,Legal[Diferencia])</f>
        <v>0</v>
      </c>
    </row>
    <row r="70" spans="2:10" ht="30" customHeight="1" x14ac:dyDescent="0.25">
      <c r="B70" s="35" t="s">
        <v>48</v>
      </c>
      <c r="C70" s="60"/>
      <c r="D70" s="60"/>
      <c r="E70" s="60">
        <f>CuidadoPersonal[[#This Row],[Cantidad prevista 
costo]]-CuidadoPersonal[[#This Row],[Real 
costo]]</f>
        <v>0</v>
      </c>
      <c r="F70" s="5"/>
      <c r="G70" s="37"/>
      <c r="H70" s="37"/>
      <c r="I70" s="37"/>
      <c r="J70" s="37"/>
    </row>
    <row r="71" spans="2:10" ht="30" customHeight="1" x14ac:dyDescent="0.25">
      <c r="B71" s="35" t="s">
        <v>24</v>
      </c>
      <c r="C71" s="60"/>
      <c r="D71" s="60"/>
      <c r="E71" s="60">
        <f>CuidadoPersonal[[#This Row],[Cantidad prevista 
costo]]-CuidadoPersonal[[#This Row],[Real 
costo]]</f>
        <v>0</v>
      </c>
      <c r="F71" s="5"/>
      <c r="G71" s="37"/>
      <c r="H71" s="37"/>
      <c r="I71" s="37"/>
      <c r="J71" s="37"/>
    </row>
    <row r="72" spans="2:10" ht="30" customHeight="1" x14ac:dyDescent="0.25">
      <c r="B72" s="36" t="s">
        <v>25</v>
      </c>
      <c r="C72" s="66"/>
      <c r="D72" s="66"/>
      <c r="E72" s="62">
        <f>SUBTOTAL(109,CuidadoPersonal[Diferencia])</f>
        <v>0</v>
      </c>
      <c r="F72" s="5"/>
      <c r="G72" s="37"/>
      <c r="H72" s="37"/>
      <c r="I72" s="37"/>
      <c r="J72" s="37"/>
    </row>
    <row r="73" spans="2:10" ht="30" customHeight="1" x14ac:dyDescent="0.25">
      <c r="B73" s="21"/>
      <c r="C73" s="21"/>
      <c r="D73" s="21"/>
      <c r="E73" s="21"/>
      <c r="F73" s="5"/>
      <c r="G73" s="84" t="s">
        <v>83</v>
      </c>
      <c r="H73" s="84"/>
      <c r="I73" s="84"/>
      <c r="J73" s="79">
        <f>SUBTOTAL(109,Alojamiento[Cantidad prevista
costo],Transporte[Cantidad prevista 
costo],Seguro[Cantidad prevista
costo],Comida[Cantidad prevista 
costo],Mascotas[Cantidad prevista 
costo],CuidadoPersonal[Cantidad prevista 
costo],Entretenimiento[Cantidad prevista 
costo],Préstamos[Cantidad prevista 
costo],Impuestos[Cantidad prevista 
costo],Ahorros[Cantidad prevista 
costo],Regalos[Cantidad prevista 
costo],Legal[Cantidad prevista 
costo])</f>
        <v>1195</v>
      </c>
    </row>
    <row r="74" spans="2:10" ht="30" customHeight="1" x14ac:dyDescent="0.25">
      <c r="F74" s="5"/>
      <c r="G74" s="84"/>
      <c r="H74" s="84"/>
      <c r="I74" s="84"/>
      <c r="J74" s="79"/>
    </row>
    <row r="75" spans="2:10" ht="30" customHeight="1" x14ac:dyDescent="0.25">
      <c r="F75" s="5"/>
      <c r="G75" s="81" t="s">
        <v>84</v>
      </c>
      <c r="H75" s="81"/>
      <c r="I75" s="81"/>
      <c r="J75" s="80">
        <f>SUBTOTAL(109,Alojamiento[Real 
costo],Transporte[Real 
costo],Seguro[Real 
costo],Comida[Real 
costo],Mascotas[Real 
costo],CuidadoPersonal[Real 
costo],Entretenimiento[Real 
costo],Préstamos[Real 
costo],Impuestos[Real 
costo],Ahorros[Real 
costo],Regalos[Real 
costo],Legal[Real 
costo])</f>
        <v>1236</v>
      </c>
    </row>
    <row r="76" spans="2:10" ht="30" customHeight="1" x14ac:dyDescent="0.25">
      <c r="F76" s="5"/>
      <c r="G76" s="81"/>
      <c r="H76" s="81"/>
      <c r="I76" s="81"/>
      <c r="J76" s="80"/>
    </row>
    <row r="77" spans="2:10" ht="24.95" customHeight="1" x14ac:dyDescent="0.25">
      <c r="F77" s="5"/>
      <c r="G77" s="77" t="s">
        <v>85</v>
      </c>
      <c r="H77" s="77"/>
      <c r="I77" s="77"/>
      <c r="J77" s="78">
        <f>J73-J75</f>
        <v>-41</v>
      </c>
    </row>
    <row r="78" spans="2:10" ht="24.95" customHeight="1" x14ac:dyDescent="0.25">
      <c r="F78" s="5"/>
      <c r="G78" s="77"/>
      <c r="H78" s="77"/>
      <c r="I78" s="77"/>
      <c r="J78" s="78"/>
    </row>
    <row r="79" spans="2:10" ht="24.95" customHeight="1" x14ac:dyDescent="0.25">
      <c r="F79" s="5"/>
    </row>
    <row r="80" spans="2:10" ht="24.95" customHeight="1" x14ac:dyDescent="0.25">
      <c r="F80" s="5"/>
    </row>
    <row r="81" spans="6:6" ht="24.95" customHeight="1" x14ac:dyDescent="0.25">
      <c r="F81" s="5"/>
    </row>
  </sheetData>
  <mergeCells count="26">
    <mergeCell ref="B2:H2"/>
    <mergeCell ref="G38:J38"/>
    <mergeCell ref="G73:I74"/>
    <mergeCell ref="E4:G5"/>
    <mergeCell ref="E6:G7"/>
    <mergeCell ref="E8:G9"/>
    <mergeCell ref="B4:C4"/>
    <mergeCell ref="B9:C9"/>
    <mergeCell ref="H4:H5"/>
    <mergeCell ref="H6:H7"/>
    <mergeCell ref="H8:H9"/>
    <mergeCell ref="B28:E28"/>
    <mergeCell ref="B39:E39"/>
    <mergeCell ref="G28:J28"/>
    <mergeCell ref="G39:J39"/>
    <mergeCell ref="B47:E47"/>
    <mergeCell ref="G77:I78"/>
    <mergeCell ref="J77:J78"/>
    <mergeCell ref="J73:J74"/>
    <mergeCell ref="J75:J76"/>
    <mergeCell ref="G75:I76"/>
    <mergeCell ref="G47:J47"/>
    <mergeCell ref="B54:E54"/>
    <mergeCell ref="G54:J54"/>
    <mergeCell ref="B63:E63"/>
    <mergeCell ref="G63:J63"/>
  </mergeCells>
  <dataValidations count="12">
    <dataValidation allowBlank="1" showInputMessage="1" showErrorMessage="1" prompt="Cree un presupuesto mensual personal en esta hoja de cálculo. Encontrará instrucciones útiles sobre cómo usar este libro en las celdas de esta columna. Use la flecha hacia abajo para empezar." sqref="A1" xr:uid="{535C1FB4-69DA-478A-9C24-451D9BD5B386}"/>
    <dataValidation allowBlank="1" showInputMessage="1" showErrorMessage="1" prompt="El título de esta hoja de cálculo está en la celda B2. La instrucción siguiente está en la celda A4." sqref="A2" xr:uid="{B4FABB03-3192-4386-8C0C-14BCEBFC58A9}"/>
    <dataValidation allowBlank="1" showInputMessage="1" showErrorMessage="1" prompt="La etiqueta Ingresos mensuales previstos está en la celda de la derecha. Escriba el Ingreso 1 en la celda C5 y el Ingreso adicional en la C6 para calcular el total de ingresos mensuales en la celda C7. La instrucción siguiente se encuentra en la celda A7." sqref="A4" xr:uid="{37ECE25A-D750-4901-9936-FA0425D6DFC1}"/>
    <dataValidation allowBlank="1" showInputMessage="1" showErrorMessage="1" prompt="El saldo previsto se calcula automáticamente en la celda H4; el saldo real, en la H6; y la diferencia, en la celda H8. La instrucción siguiente se encuentra en la celda A9." sqref="A7" xr:uid="{30295BAD-27FA-449C-8A78-ECFC2ACE1A2B}"/>
    <dataValidation allowBlank="1" showInputMessage="1" showErrorMessage="1" prompt="La etiqueta Ingresos mensuales reales está en la celda de la derecha. Escriba el Ingreso 1 en la celda C10 y el Ingreso adicional en la C11 para calcular el total de ingresos mensuales en la celda C12. La instrucción siguiente está en la celda A15." sqref="A9" xr:uid="{23FC07BB-1058-4403-A6BB-F2E3DAB6391D}"/>
    <dataValidation allowBlank="1" showInputMessage="1" showErrorMessage="1" prompt="Escriba los detalles en la tabla Alojamiento, empezando por la celda de la derecha y en la tabla Entretenimiento, empezando por la celda G15. La instrucción siguiente se encuentra en la celda A29." sqref="A15" xr:uid="{DCC6E90E-6B90-466F-863D-46F7DA3C4296}"/>
    <dataValidation allowBlank="1" showInputMessage="1" showErrorMessage="1" prompt="Escriba los detalles en la tabla Transporte, empezando por la celda de la derecha y en la tabla Préstamos, empezando por la celda G29. La instrucción siguiente se encuentra en la celda A40." sqref="A29" xr:uid="{AFC8D67D-8805-4E04-8494-156CF7945383}"/>
    <dataValidation allowBlank="1" showInputMessage="1" showErrorMessage="1" prompt="Escriba la información en la tabla Seguro, empezando por la celda de la derecha y en la tabla Impuestos, empezando por la celda G40. La instrucción siguiente se encuentra en la celda A48." sqref="A40" xr:uid="{34699D58-6783-4DA8-AD00-EB6D5B4F4886}"/>
    <dataValidation allowBlank="1" showInputMessage="1" showErrorMessage="1" prompt="Escriba los detalles en la tabla Comida, empezando por la celda de la derecha y en la tabla Ahorros, empezando por la celda G48. La instrucción siguiente se encuentra en la celda A55." sqref="A48" xr:uid="{E10C94B7-CAAB-4591-99E4-5A50789CA061}"/>
    <dataValidation allowBlank="1" showInputMessage="1" showErrorMessage="1" prompt="Escriba los detalles en la tabla Cuidado personal, empezando en la celda de la derecha y en la tabla Legal a partir de la celda G64. La siguiente instrucción está en la celda A73." sqref="A64" xr:uid="{4D40684C-D56F-4273-B2CC-5C8947747B1A}"/>
    <dataValidation allowBlank="1" showInputMessage="1" showErrorMessage="1" prompt="El total de gastos previstos se calcula automáticamente en la celda J73; el total del gasto real, en la J75; y la diferencia total, en la celda J77." sqref="A73" xr:uid="{7663E59F-1158-4833-8ADA-EE341AD75E0A}"/>
    <dataValidation allowBlank="1" showInputMessage="1" showErrorMessage="1" prompt="Escriba los detalles en la tabla Mascotas, empezando en la celda de la derecha y en la tabla Regalos empezando por la celda G54. La siguiente instrucción está en la celda A64." sqref="A55" xr:uid="{2288A180-A788-4190-A6AF-985B4E7FF023}"/>
  </dataValidations>
  <printOptions horizontalCentered="1"/>
  <pageMargins left="0.4" right="0.4" top="0.4" bottom="0.4" header="0.3" footer="0.5"/>
  <pageSetup paperSize="9" scale="46" fitToHeight="0" orientation="portrait" r:id="rId1"/>
  <headerFooter differentFirst="1">
    <oddFooter>Page &amp;P of &amp;N</oddFooter>
  </headerFooter>
  <rowBreaks count="1" manualBreakCount="1">
    <brk id="44" max="16383" man="1"/>
  </rowBreaks>
  <ignoredErrors>
    <ignoredError sqref="J16:J24 E30 J30:J35 J41:J44 E41:E44 E49:E51 J49:J51 J56:J58 J65:J68 J74 E65:E71 E60 E56:E59 J76" emptyCellReference="1"/>
  </ignoredErrors>
  <drawing r:id="rId2"/>
  <tableParts count="12">
    <tablePart r:id="rId3"/>
    <tablePart r:id="rId4"/>
    <tablePart r:id="rId5"/>
    <tablePart r:id="rId6"/>
    <tablePart r:id="rId7"/>
    <tablePart r:id="rId8"/>
    <tablePart r:id="rId9"/>
    <tablePart r:id="rId10"/>
    <tablePart r:id="rId11"/>
    <tablePart r:id="rId12"/>
    <tablePart r:id="rId13"/>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AC7FD9-EBCF-4CC4-BE1C-34B80F7E835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C1766A65-F7C1-4A05-AEB7-FE8822B53FAC}">
  <ds:schemaRefs>
    <ds:schemaRef ds:uri="http://schemas.microsoft.com/sharepoint/v3/contenttype/forms"/>
  </ds:schemaRefs>
</ds:datastoreItem>
</file>

<file path=customXml/itemProps3.xml><?xml version="1.0" encoding="utf-8"?>
<ds:datastoreItem xmlns:ds="http://schemas.openxmlformats.org/officeDocument/2006/customXml" ds:itemID="{48771426-2A7A-4B36-9D43-BE26265259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TM33398600</Templat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Inicio</vt:lpstr>
      <vt:lpstr>Presupuesto personal mensual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2022-11-06T05:34:26Z</dcterms:created>
  <dcterms:modified xsi:type="dcterms:W3CDTF">2023-10-31T17:44:26Z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