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819934\Desktop\work\курс лекций по рискам\лекция 2\"/>
    </mc:Choice>
  </mc:AlternateContent>
  <bookViews>
    <workbookView xWindow="0" yWindow="0" windowWidth="19200" windowHeight="7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F4" i="1"/>
  <c r="F5" i="1"/>
  <c r="F3" i="1"/>
  <c r="J11" i="1"/>
  <c r="J10" i="1"/>
  <c r="J3" i="1" a="1"/>
  <c r="J3" i="1" s="1"/>
  <c r="E12" i="1"/>
  <c r="E13" i="1"/>
  <c r="E11" i="1"/>
  <c r="D13" i="1"/>
  <c r="C12" i="1"/>
  <c r="B11" i="1"/>
  <c r="B6" i="1"/>
  <c r="K4" i="1" l="1"/>
  <c r="J5" i="1"/>
  <c r="J4" i="1"/>
  <c r="L3" i="1"/>
  <c r="K5" i="1"/>
  <c r="L4" i="1"/>
  <c r="K3" i="1"/>
  <c r="L5" i="1"/>
  <c r="E14" i="1"/>
  <c r="F6" i="1"/>
</calcChain>
</file>

<file path=xl/sharedStrings.xml><?xml version="1.0" encoding="utf-8"?>
<sst xmlns="http://schemas.openxmlformats.org/spreadsheetml/2006/main" count="39" uniqueCount="21">
  <si>
    <t>Loan</t>
  </si>
  <si>
    <t>A</t>
  </si>
  <si>
    <t>B</t>
  </si>
  <si>
    <t>C</t>
  </si>
  <si>
    <t>Total</t>
  </si>
  <si>
    <t>PD</t>
  </si>
  <si>
    <t>LGD</t>
  </si>
  <si>
    <t>EL</t>
  </si>
  <si>
    <t>EAD</t>
  </si>
  <si>
    <t>Sigma</t>
  </si>
  <si>
    <t>Sum</t>
  </si>
  <si>
    <t>Sigma PD</t>
  </si>
  <si>
    <t>Sum Var Corr</t>
  </si>
  <si>
    <t>Corr</t>
  </si>
  <si>
    <t>Var Corr</t>
  </si>
  <si>
    <t>Square root</t>
  </si>
  <si>
    <t>cut-off at 95th</t>
  </si>
  <si>
    <t>Portfolio sigma</t>
  </si>
  <si>
    <t>Standard Deviation Matrix</t>
  </si>
  <si>
    <t>Covariance Matrix</t>
  </si>
  <si>
    <t>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</si>
</sst>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4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5691344498125FA9BFF7997A48B25B3D.dms.sberbank.ru/5691344498125FA9BFF7997A48B25B3D-DB68F5510B3832DE002A1416822DF87C-BF7BC1D94B51495812A410C80325008F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5691344498125FA9BFF7997A48B25B3D.dms.sberbank.ru/5691344498125FA9BFF7997A48B25B3D-DB68F5510B3832DE002A1416822DF87C-BF7BC1D94B51495812A410C80325008F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8" sqref="F8"/>
    </sheetView>
  </sheetViews>
  <sheetFormatPr defaultRowHeight="15.5" x14ac:dyDescent="0.35"/>
  <cols>
    <col min="1" max="1" width="9.83203125" bestFit="1" customWidth="1"/>
    <col min="2" max="2" width="10.58203125" bestFit="1" customWidth="1"/>
    <col min="9" max="9" width="13.33203125" bestFit="1" customWidth="1"/>
    <col min="10" max="10" width="5.75" bestFit="1" customWidth="1"/>
    <col min="11" max="11" width="13" bestFit="1" customWidth="1"/>
  </cols>
  <sheetData>
    <row r="1" spans="1:12" x14ac:dyDescent="0.35">
      <c r="I1" t="s">
        <v>19</v>
      </c>
    </row>
    <row r="2" spans="1:12" x14ac:dyDescent="0.35">
      <c r="A2" t="s">
        <v>0</v>
      </c>
      <c r="B2" t="s">
        <v>8</v>
      </c>
      <c r="C2" t="s">
        <v>5</v>
      </c>
      <c r="D2" t="s">
        <v>11</v>
      </c>
      <c r="E2" t="s">
        <v>6</v>
      </c>
      <c r="F2" t="s">
        <v>7</v>
      </c>
      <c r="I2" t="s">
        <v>14</v>
      </c>
      <c r="J2" t="s">
        <v>1</v>
      </c>
      <c r="K2" t="s">
        <v>2</v>
      </c>
      <c r="L2" t="s">
        <v>3</v>
      </c>
    </row>
    <row r="3" spans="1:12" x14ac:dyDescent="0.35">
      <c r="A3" t="s">
        <v>1</v>
      </c>
      <c r="B3" s="3">
        <v>1000</v>
      </c>
      <c r="C3" s="1">
        <v>3.2000000000000001E-2</v>
      </c>
      <c r="D3" s="1">
        <v>5.0000000000000001E-3</v>
      </c>
      <c r="E3" s="2">
        <v>0.5</v>
      </c>
      <c r="F3" s="3">
        <f>PRODUCT(B3,C3,E3)</f>
        <v>16</v>
      </c>
      <c r="I3" t="s">
        <v>1</v>
      </c>
      <c r="J3">
        <f t="array" ref="J3:L5">MMULT(MMULT(B11:D13,B17:D19),B11:D13)</f>
        <v>6.25</v>
      </c>
      <c r="K3">
        <v>0</v>
      </c>
      <c r="L3">
        <v>0</v>
      </c>
    </row>
    <row r="4" spans="1:12" x14ac:dyDescent="0.35">
      <c r="A4" t="s">
        <v>2</v>
      </c>
      <c r="B4" s="3">
        <v>3000</v>
      </c>
      <c r="C4" s="1">
        <v>0.02</v>
      </c>
      <c r="D4" s="1">
        <v>3.0000000000000001E-3</v>
      </c>
      <c r="E4" s="2">
        <v>0.2</v>
      </c>
      <c r="F4" s="3">
        <f t="shared" ref="F4:F5" si="0">PRODUCT(B4,C4,E4)</f>
        <v>12</v>
      </c>
      <c r="I4" t="s">
        <v>2</v>
      </c>
      <c r="J4">
        <v>0</v>
      </c>
      <c r="K4">
        <v>3.24</v>
      </c>
      <c r="L4">
        <v>0</v>
      </c>
    </row>
    <row r="5" spans="1:12" x14ac:dyDescent="0.35">
      <c r="A5" t="s">
        <v>3</v>
      </c>
      <c r="B5" s="3">
        <v>1000</v>
      </c>
      <c r="C5" s="1">
        <v>1.4999999999999999E-2</v>
      </c>
      <c r="D5" s="1">
        <v>6.0000000000000001E-3</v>
      </c>
      <c r="E5" s="2">
        <v>0.8</v>
      </c>
      <c r="F5" s="3">
        <f t="shared" si="0"/>
        <v>12</v>
      </c>
      <c r="I5" t="s">
        <v>3</v>
      </c>
      <c r="J5">
        <v>0</v>
      </c>
      <c r="K5">
        <v>0</v>
      </c>
      <c r="L5">
        <v>23.040000000000006</v>
      </c>
    </row>
    <row r="6" spans="1:12" x14ac:dyDescent="0.35">
      <c r="A6" t="s">
        <v>4</v>
      </c>
      <c r="B6" s="3">
        <f>SUM(B3:B5)</f>
        <v>5000</v>
      </c>
      <c r="F6" s="3">
        <f>SUM(F3:F5)</f>
        <v>40</v>
      </c>
    </row>
    <row r="9" spans="1:12" x14ac:dyDescent="0.35">
      <c r="A9" t="s">
        <v>18</v>
      </c>
    </row>
    <row r="10" spans="1:12" x14ac:dyDescent="0.35">
      <c r="A10" t="s">
        <v>9</v>
      </c>
      <c r="B10" t="s">
        <v>1</v>
      </c>
      <c r="C10" t="s">
        <v>2</v>
      </c>
      <c r="D10" t="s">
        <v>3</v>
      </c>
      <c r="E10" t="s">
        <v>10</v>
      </c>
      <c r="I10" t="s">
        <v>12</v>
      </c>
      <c r="J10">
        <f>SUM(J3:L5)</f>
        <v>32.530000000000008</v>
      </c>
    </row>
    <row r="11" spans="1:12" x14ac:dyDescent="0.35">
      <c r="A11" t="s">
        <v>1</v>
      </c>
      <c r="B11" s="4">
        <f>B3*D3*E3</f>
        <v>2.5</v>
      </c>
      <c r="C11" s="4">
        <v>0</v>
      </c>
      <c r="D11" s="4">
        <v>0</v>
      </c>
      <c r="E11" s="4">
        <f>SUM(B11:D11)</f>
        <v>2.5</v>
      </c>
      <c r="I11" t="s">
        <v>15</v>
      </c>
      <c r="J11" s="4">
        <f>SQRT(J10)</f>
        <v>5.7035076926396799</v>
      </c>
      <c r="K11" t="s">
        <v>17</v>
      </c>
    </row>
    <row r="12" spans="1:12" x14ac:dyDescent="0.35">
      <c r="A12" t="s">
        <v>2</v>
      </c>
      <c r="B12" s="4">
        <v>0</v>
      </c>
      <c r="C12" s="4">
        <f>B4*D4*E4</f>
        <v>1.8</v>
      </c>
      <c r="D12" s="4">
        <v>0</v>
      </c>
      <c r="E12" s="4">
        <f t="shared" ref="E12:E13" si="1">SUM(B12:D12)</f>
        <v>1.8</v>
      </c>
      <c r="I12" t="s">
        <v>16</v>
      </c>
      <c r="J12">
        <f>_xlfn.NORM.INV(95%,F6,J11)</f>
        <v>49.381435314583996</v>
      </c>
    </row>
    <row r="13" spans="1:12" x14ac:dyDescent="0.35">
      <c r="A13" t="s">
        <v>3</v>
      </c>
      <c r="B13" s="4">
        <v>0</v>
      </c>
      <c r="C13" s="4">
        <v>0</v>
      </c>
      <c r="D13" s="4">
        <f>B5*D5*E5</f>
        <v>4.8000000000000007</v>
      </c>
      <c r="E13" s="4">
        <f t="shared" si="1"/>
        <v>4.8000000000000007</v>
      </c>
    </row>
    <row r="14" spans="1:12" x14ac:dyDescent="0.35">
      <c r="B14" s="4"/>
      <c r="C14" s="4"/>
      <c r="D14" s="4"/>
      <c r="E14" s="4">
        <f>SUM(E11:E13)</f>
        <v>9.1000000000000014</v>
      </c>
    </row>
    <row r="15" spans="1:12" x14ac:dyDescent="0.35">
      <c r="A15" t="s">
        <v>20</v>
      </c>
    </row>
    <row r="16" spans="1:12" x14ac:dyDescent="0.35">
      <c r="A16" t="s">
        <v>13</v>
      </c>
      <c r="B16" t="s">
        <v>1</v>
      </c>
      <c r="C16" t="s">
        <v>2</v>
      </c>
      <c r="D16" t="s">
        <v>3</v>
      </c>
    </row>
    <row r="17" spans="1:4" x14ac:dyDescent="0.35">
      <c r="A17" t="s">
        <v>1</v>
      </c>
      <c r="B17" s="2">
        <v>1</v>
      </c>
      <c r="C17" s="2">
        <v>0</v>
      </c>
      <c r="D17" s="2">
        <v>0</v>
      </c>
    </row>
    <row r="18" spans="1:4" x14ac:dyDescent="0.35">
      <c r="A18" t="s">
        <v>2</v>
      </c>
      <c r="B18" s="2">
        <v>0</v>
      </c>
      <c r="C18" s="2">
        <v>1</v>
      </c>
      <c r="D18" s="2">
        <v>0</v>
      </c>
    </row>
    <row r="19" spans="1:4" x14ac:dyDescent="0.35">
      <c r="A19" t="s">
        <v>3</v>
      </c>
      <c r="B19" s="2">
        <v>0</v>
      </c>
      <c r="C19" s="2">
        <v>0</v>
      </c>
      <c r="D19" s="2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Кудряшов Сергей Сергеевич</dc:creator>
  <cp:lastModifiedBy>Кудряшов Сергей Сергеевич</cp:lastModifiedBy>
  <dcterms:created xsi:type="dcterms:W3CDTF">2022-02-28T09:54:03Z</dcterms:created>
  <dcterms:modified xsi:type="dcterms:W3CDTF">2022-03-02T08:14:25Z</dcterms:modified>
</cp:coreProperties>
</file>