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3ECCB657-DFA1-4509-9A3A-F80464A9385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ret" sheetId="1" r:id="rId1"/>
    <sheet name="Sheet4" sheetId="2" r:id="rId2"/>
    <sheet name="Sheet5" sheetId="3" r:id="rId3"/>
    <sheet name="print" sheetId="4" r:id="rId4"/>
    <sheet name="Sheet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" l="1"/>
  <c r="G332" i="1"/>
  <c r="G317" i="1"/>
  <c r="F338" i="1"/>
  <c r="G338" i="1" s="1"/>
  <c r="G337" i="1"/>
  <c r="G335" i="1"/>
  <c r="F335" i="1"/>
  <c r="F334" i="1"/>
  <c r="G334" i="1" s="1"/>
  <c r="G333" i="1"/>
  <c r="F333" i="1"/>
  <c r="F331" i="1"/>
  <c r="G331" i="1" s="1"/>
  <c r="G330" i="1"/>
  <c r="F329" i="1"/>
  <c r="G329" i="1" s="1"/>
  <c r="G328" i="1"/>
  <c r="F328" i="1"/>
  <c r="F327" i="1"/>
  <c r="G327" i="1" s="1"/>
  <c r="G326" i="1"/>
  <c r="F326" i="1"/>
  <c r="F323" i="1"/>
  <c r="G323" i="1" s="1"/>
  <c r="G322" i="1"/>
  <c r="F322" i="1"/>
  <c r="F321" i="1"/>
  <c r="G321" i="1" s="1"/>
  <c r="F320" i="1"/>
  <c r="G320" i="1" s="1"/>
  <c r="F319" i="1"/>
  <c r="G319" i="1" s="1"/>
  <c r="G316" i="1"/>
  <c r="F315" i="1"/>
  <c r="G315" i="1" s="1"/>
  <c r="F314" i="1"/>
  <c r="G314" i="1" s="1"/>
  <c r="G313" i="1"/>
  <c r="G312" i="1"/>
  <c r="F311" i="1"/>
  <c r="G311" i="1" s="1"/>
  <c r="G310" i="1"/>
  <c r="F310" i="1"/>
  <c r="G309" i="1"/>
  <c r="G308" i="1"/>
  <c r="G272" i="1"/>
  <c r="F272" i="1"/>
  <c r="E272" i="1"/>
  <c r="D272" i="1"/>
  <c r="C272" i="1"/>
  <c r="G271" i="1"/>
  <c r="F271" i="1"/>
  <c r="E271" i="1"/>
  <c r="D271" i="1"/>
  <c r="C271" i="1"/>
  <c r="G255" i="1"/>
  <c r="F276" i="1"/>
  <c r="G276" i="1" s="1"/>
  <c r="G275" i="1"/>
  <c r="G274" i="1"/>
  <c r="F274" i="1"/>
  <c r="F273" i="1"/>
  <c r="G273" i="1" s="1"/>
  <c r="G270" i="1"/>
  <c r="F270" i="1"/>
  <c r="E270" i="1"/>
  <c r="D270" i="1"/>
  <c r="C270" i="1"/>
  <c r="F269" i="1"/>
  <c r="G269" i="1" s="1"/>
  <c r="G268" i="1"/>
  <c r="F267" i="1"/>
  <c r="G267" i="1" s="1"/>
  <c r="F266" i="1"/>
  <c r="G266" i="1" s="1"/>
  <c r="F265" i="1"/>
  <c r="G265" i="1" s="1"/>
  <c r="F264" i="1"/>
  <c r="G264" i="1" s="1"/>
  <c r="C263" i="1"/>
  <c r="F262" i="1"/>
  <c r="G262" i="1" s="1"/>
  <c r="G261" i="1"/>
  <c r="F260" i="1"/>
  <c r="G260" i="1" s="1"/>
  <c r="G259" i="1"/>
  <c r="F258" i="1"/>
  <c r="G258" i="1" s="1"/>
  <c r="G257" i="1"/>
  <c r="F257" i="1"/>
  <c r="G254" i="1"/>
  <c r="G251" i="1"/>
  <c r="G250" i="1"/>
  <c r="F248" i="1"/>
  <c r="G247" i="1"/>
  <c r="G246" i="1"/>
  <c r="G192" i="1"/>
  <c r="F210" i="1"/>
  <c r="G210" i="1" s="1"/>
  <c r="F209" i="1"/>
  <c r="G209" i="1" s="1"/>
  <c r="G207" i="1"/>
  <c r="G206" i="1"/>
  <c r="G205" i="1"/>
  <c r="G203" i="1"/>
  <c r="G202" i="1"/>
  <c r="G201" i="1"/>
  <c r="G200" i="1"/>
  <c r="G199" i="1"/>
  <c r="G198" i="1"/>
  <c r="G196" i="1"/>
  <c r="G195" i="1"/>
  <c r="G193" i="1"/>
  <c r="G191" i="1"/>
  <c r="G189" i="1"/>
  <c r="G188" i="1"/>
  <c r="G186" i="1"/>
  <c r="G185" i="1"/>
  <c r="G184" i="1"/>
  <c r="G182" i="1"/>
  <c r="G181" i="1"/>
  <c r="G80" i="1"/>
  <c r="G66" i="1"/>
  <c r="F340" i="1" l="1"/>
  <c r="G340" i="1" s="1"/>
  <c r="F278" i="1"/>
  <c r="G278" i="1" s="1"/>
  <c r="G248" i="1"/>
  <c r="F212" i="1"/>
  <c r="G212" i="1" s="1"/>
  <c r="G187" i="1"/>
  <c r="G148" i="1" l="1"/>
  <c r="F148" i="1"/>
  <c r="E148" i="1"/>
  <c r="D148" i="1"/>
  <c r="C148" i="1"/>
  <c r="C141" i="1"/>
  <c r="G127" i="1"/>
  <c r="F35" i="1" l="1"/>
  <c r="G35" i="1" s="1"/>
  <c r="F33" i="1"/>
  <c r="G33" i="1" s="1"/>
  <c r="F50" i="4"/>
  <c r="E50" i="4"/>
  <c r="E49" i="4"/>
  <c r="F49" i="4" s="1"/>
  <c r="E34" i="4"/>
  <c r="F34" i="4" s="1"/>
  <c r="E33" i="4"/>
  <c r="F33" i="4" s="1"/>
  <c r="F32" i="4"/>
  <c r="F31" i="4"/>
  <c r="E31" i="4"/>
  <c r="E30" i="4"/>
  <c r="F30" i="4" s="1"/>
  <c r="F29" i="4"/>
  <c r="E29" i="4"/>
  <c r="E28" i="4"/>
  <c r="F28" i="4" s="1"/>
  <c r="F27" i="4"/>
  <c r="E27" i="4"/>
  <c r="E26" i="4"/>
  <c r="F26" i="4" s="1"/>
  <c r="F25" i="4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F18" i="4"/>
  <c r="E17" i="4"/>
  <c r="F17" i="4" s="1"/>
  <c r="F16" i="4"/>
  <c r="E16" i="4"/>
  <c r="E15" i="4"/>
  <c r="F15" i="4" s="1"/>
  <c r="F14" i="4"/>
  <c r="E14" i="4"/>
  <c r="E13" i="4"/>
  <c r="F13" i="4" s="1"/>
  <c r="F12" i="4"/>
  <c r="E12" i="4"/>
  <c r="F11" i="4"/>
  <c r="F10" i="4"/>
  <c r="F9" i="4"/>
  <c r="F8" i="4"/>
  <c r="F7" i="4"/>
  <c r="F154" i="1"/>
  <c r="G154" i="1" s="1"/>
  <c r="G153" i="1"/>
  <c r="F152" i="1"/>
  <c r="G152" i="1" s="1"/>
  <c r="F151" i="1"/>
  <c r="G151" i="1" s="1"/>
  <c r="F150" i="1"/>
  <c r="G150" i="1" s="1"/>
  <c r="F149" i="1"/>
  <c r="G149" i="1" s="1"/>
  <c r="F147" i="1"/>
  <c r="G147" i="1" s="1"/>
  <c r="G146" i="1"/>
  <c r="F145" i="1"/>
  <c r="G145" i="1" s="1"/>
  <c r="F144" i="1"/>
  <c r="G144" i="1" s="1"/>
  <c r="G143" i="1"/>
  <c r="G142" i="1"/>
  <c r="F140" i="1"/>
  <c r="G140" i="1" s="1"/>
  <c r="G139" i="1"/>
  <c r="G138" i="1"/>
  <c r="F138" i="1"/>
  <c r="F137" i="1"/>
  <c r="G137" i="1" s="1"/>
  <c r="G136" i="1"/>
  <c r="F135" i="1"/>
  <c r="G135" i="1" s="1"/>
  <c r="G134" i="1"/>
  <c r="F134" i="1"/>
  <c r="G132" i="1"/>
  <c r="F131" i="1"/>
  <c r="G131" i="1" s="1"/>
  <c r="F130" i="1"/>
  <c r="G130" i="1" s="1"/>
  <c r="G129" i="1"/>
  <c r="G128" i="1"/>
  <c r="G126" i="1"/>
  <c r="G125" i="1"/>
  <c r="G124" i="1"/>
  <c r="F91" i="1"/>
  <c r="G91" i="1" s="1"/>
  <c r="G90" i="1"/>
  <c r="F89" i="1"/>
  <c r="G89" i="1" s="1"/>
  <c r="F88" i="1"/>
  <c r="G88" i="1" s="1"/>
  <c r="G87" i="1"/>
  <c r="G86" i="1"/>
  <c r="F84" i="1"/>
  <c r="G84" i="1" s="1"/>
  <c r="G83" i="1"/>
  <c r="G82" i="1"/>
  <c r="G81" i="1"/>
  <c r="G79" i="1"/>
  <c r="F77" i="1"/>
  <c r="G77" i="1" s="1"/>
  <c r="G76" i="1"/>
  <c r="G75" i="1"/>
  <c r="G74" i="1"/>
  <c r="G72" i="1"/>
  <c r="F70" i="1"/>
  <c r="G70" i="1" s="1"/>
  <c r="G69" i="1"/>
  <c r="G68" i="1"/>
  <c r="G67" i="1"/>
  <c r="G65" i="1"/>
  <c r="G63" i="1"/>
  <c r="G61" i="1"/>
  <c r="F32" i="1"/>
  <c r="G32" i="1" s="1"/>
  <c r="G29" i="1"/>
  <c r="G28" i="1"/>
  <c r="G27" i="1"/>
  <c r="G26" i="1"/>
  <c r="G25" i="1"/>
  <c r="F23" i="1"/>
  <c r="G23" i="1" s="1"/>
  <c r="G22" i="1"/>
  <c r="G21" i="1"/>
  <c r="G19" i="1"/>
  <c r="G18" i="1"/>
  <c r="G16" i="1"/>
  <c r="G15" i="1"/>
  <c r="G11" i="1"/>
  <c r="G9" i="1"/>
  <c r="G8" i="1"/>
  <c r="F7" i="1"/>
  <c r="F93" i="1" l="1"/>
  <c r="G93" i="1" s="1"/>
  <c r="F39" i="1"/>
  <c r="G39" i="1" s="1"/>
  <c r="G7" i="1"/>
  <c r="F156" i="1"/>
  <c r="G156" i="1" s="1"/>
  <c r="G62" i="1"/>
  <c r="E37" i="4"/>
  <c r="F37" i="4"/>
</calcChain>
</file>

<file path=xl/sharedStrings.xml><?xml version="1.0" encoding="utf-8"?>
<sst xmlns="http://schemas.openxmlformats.org/spreadsheetml/2006/main" count="368" uniqueCount="105">
  <si>
    <t>Emri</t>
  </si>
  <si>
    <t>për orë</t>
  </si>
  <si>
    <t>Arlind</t>
  </si>
  <si>
    <t>Data</t>
  </si>
  <si>
    <t>Vendi i punes</t>
  </si>
  <si>
    <t>Fillim</t>
  </si>
  <si>
    <t>Mbarim</t>
  </si>
  <si>
    <t>Oret</t>
  </si>
  <si>
    <t>shuma</t>
  </si>
  <si>
    <t>//</t>
  </si>
  <si>
    <t>MITEGRA</t>
  </si>
  <si>
    <t>PUNTORI</t>
  </si>
  <si>
    <t>Dritan</t>
  </si>
  <si>
    <t>Shkelzen</t>
  </si>
  <si>
    <t>Shemsi</t>
  </si>
  <si>
    <t>Totali i oreve</t>
  </si>
  <si>
    <t>shuma totale</t>
  </si>
  <si>
    <t>Punetori:</t>
  </si>
  <si>
    <t>E Hene</t>
  </si>
  <si>
    <t>E Marte</t>
  </si>
  <si>
    <t>E Merkure</t>
  </si>
  <si>
    <t>E Enjte</t>
  </si>
  <si>
    <t>E Premte</t>
  </si>
  <si>
    <t>E Shtune</t>
  </si>
  <si>
    <t>Dritan Kaziu</t>
  </si>
  <si>
    <t>Jusuf Duka</t>
  </si>
  <si>
    <t>Shemsi Iljazi</t>
  </si>
  <si>
    <t>Arlind Mashkulli</t>
  </si>
  <si>
    <t>Jon Kerluku</t>
  </si>
  <si>
    <t>Rakip Frangu</t>
  </si>
  <si>
    <t>Bukurosh Lazri</t>
  </si>
  <si>
    <t>Xhevat Jajaga</t>
  </si>
  <si>
    <t>E Diel</t>
  </si>
  <si>
    <t>Shahin Ballanca</t>
  </si>
  <si>
    <t>Imer Lleshi Home</t>
  </si>
  <si>
    <t>Mili Kokale</t>
  </si>
  <si>
    <t>Mili Kokale, Klima, banesa</t>
  </si>
  <si>
    <t>Erebara</t>
  </si>
  <si>
    <t>Erebara, Buci Home, diqa</t>
  </si>
  <si>
    <t>Erebara, Demi banese</t>
  </si>
  <si>
    <t>Haxhirexha</t>
  </si>
  <si>
    <t xml:space="preserve">Erebara </t>
  </si>
  <si>
    <t xml:space="preserve">Shahin </t>
  </si>
  <si>
    <t>Panorama/Lirim Zunche</t>
  </si>
  <si>
    <t>Erebara/Panorama</t>
  </si>
  <si>
    <t>Erebara/Shermin</t>
  </si>
  <si>
    <t>Erebara/Bimi Lela</t>
  </si>
  <si>
    <t>Jusuf</t>
  </si>
  <si>
    <t>Astrit Axhirexha</t>
  </si>
  <si>
    <t>Beni Kaziu</t>
  </si>
  <si>
    <t>Shaban Papraniku</t>
  </si>
  <si>
    <t>Arti Kaba</t>
  </si>
  <si>
    <t>Erebara/Muhamed</t>
  </si>
  <si>
    <t>Visar Dema</t>
  </si>
  <si>
    <t>Sh.Xhafa. T. jani</t>
  </si>
  <si>
    <t>Erebara/Shkelzen</t>
  </si>
  <si>
    <t>Lleshi diqan</t>
  </si>
  <si>
    <t>Shermin/Visar</t>
  </si>
  <si>
    <t>Axhirexha/Mili</t>
  </si>
  <si>
    <t>Axhirexha/Buci</t>
  </si>
  <si>
    <t>Muha/Ball./Mili</t>
  </si>
  <si>
    <t>Se mbaj mend</t>
  </si>
  <si>
    <t>Foto Art kati II</t>
  </si>
  <si>
    <t>Gjunkshi/kati II</t>
  </si>
  <si>
    <t xml:space="preserve">Gjunkshi </t>
  </si>
  <si>
    <t>01.12/31.12.2022</t>
  </si>
  <si>
    <t>Jon</t>
  </si>
  <si>
    <t>Buci kotell</t>
  </si>
  <si>
    <t>Bani</t>
  </si>
  <si>
    <t>Klima Multi</t>
  </si>
  <si>
    <t>Cefka, baker, toplinske</t>
  </si>
  <si>
    <t>Toplinska Daikin</t>
  </si>
  <si>
    <t>Visar/Buci</t>
  </si>
  <si>
    <t>Ventilimi</t>
  </si>
  <si>
    <t>Visar (Cerdhe)</t>
  </si>
  <si>
    <t>Objekti</t>
  </si>
  <si>
    <t>Objekti Klima</t>
  </si>
  <si>
    <t>Behar/ kati II</t>
  </si>
  <si>
    <t>Behar Iljazi</t>
  </si>
  <si>
    <t>Multi Split</t>
  </si>
  <si>
    <t>Visar</t>
  </si>
  <si>
    <t xml:space="preserve">Toplinska </t>
  </si>
  <si>
    <t>Toplinska</t>
  </si>
  <si>
    <t>Genci Ventilim</t>
  </si>
  <si>
    <t>Cefka baker</t>
  </si>
  <si>
    <t>Klima Gerti</t>
  </si>
  <si>
    <t>Loshi</t>
  </si>
  <si>
    <t>Semure (Grip)</t>
  </si>
  <si>
    <t>Sahin Ballanca</t>
  </si>
  <si>
    <t>Erebara/ Lela</t>
  </si>
  <si>
    <t>Rakip</t>
  </si>
  <si>
    <t>Haxhixrexha/Astrit.K.</t>
  </si>
  <si>
    <t>Astrit.K.</t>
  </si>
  <si>
    <t>Jasin/Naim</t>
  </si>
  <si>
    <t xml:space="preserve">// </t>
  </si>
  <si>
    <t>Shahin Ballanca/Cerdhe</t>
  </si>
  <si>
    <t>Drenushe Ballanca</t>
  </si>
  <si>
    <t>Naim (Prisojnica)</t>
  </si>
  <si>
    <t>Pushim (Shetitje)</t>
  </si>
  <si>
    <t>Kuli/Buci/Florin.E.</t>
  </si>
  <si>
    <t>Xhiti (Shtepi)/Genc.P.</t>
  </si>
  <si>
    <t>Genc Popinara</t>
  </si>
  <si>
    <t>Visar Dema/Haxhirexha</t>
  </si>
  <si>
    <t>Zimi Ballanca</t>
  </si>
  <si>
    <t>Bimi Lela/Kaziu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</si>
</sst>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din]#,##0.00"/>
    <numFmt numFmtId="165" formatCode="mm/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4"/>
      <color theme="1"/>
      <name val="Arial"/>
      <scheme val="minor"/>
    </font>
    <font>
      <sz val="10"/>
      <color rgb="FF000000"/>
      <name val="Arial"/>
    </font>
    <font>
      <sz val="11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19" fontId="5" fillId="4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9" fontId="7" fillId="4" borderId="0" xfId="0" applyNumberFormat="1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19" fontId="1" fillId="3" borderId="0" xfId="0" applyNumberFormat="1" applyFont="1" applyFill="1" applyAlignment="1">
      <alignment horizontal="center" vertical="center"/>
    </xf>
    <xf numFmtId="19" fontId="5" fillId="3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1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vertical="center"/>
    </xf>
    <xf numFmtId="4" fontId="1" fillId="0" borderId="0" xfId="0" applyNumberFormat="1" applyFont="1" applyAlignment="1">
      <alignment vertical="center"/>
    </xf>
    <xf numFmtId="0" fontId="8" fillId="4" borderId="0" xfId="0" applyFont="1" applyFill="1" applyAlignment="1">
      <alignment horizontal="center" wrapText="1"/>
    </xf>
    <xf numFmtId="0" fontId="1" fillId="4" borderId="0" xfId="0" applyFont="1" applyFill="1"/>
    <xf numFmtId="4" fontId="1" fillId="0" borderId="0" xfId="0" applyNumberFormat="1" applyFont="1"/>
    <xf numFmtId="9" fontId="1" fillId="0" borderId="0" xfId="0" applyNumberFormat="1" applyFont="1"/>
    <xf numFmtId="4" fontId="1" fillId="3" borderId="0" xfId="0" applyNumberFormat="1" applyFont="1" applyFill="1"/>
    <xf numFmtId="0" fontId="1" fillId="3" borderId="0" xfId="0" applyFont="1" applyFill="1"/>
    <xf numFmtId="19" fontId="1" fillId="0" borderId="0" xfId="0" applyNumberFormat="1" applyFont="1"/>
    <xf numFmtId="18" fontId="7" fillId="4" borderId="0" xfId="0" applyNumberFormat="1" applyFont="1" applyFill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/>
    <xf numFmtId="0" fontId="11" fillId="0" borderId="0" xfId="0" applyFont="1" applyAlignment="1">
      <alignment horizontal="center" vertical="center"/>
    </xf>
    <xf numFmtId="19" fontId="12" fillId="0" borderId="0" xfId="0" applyNumberFormat="1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4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97</xdr:row>
      <xdr:rowOff>19050</xdr:rowOff>
    </xdr:from>
    <xdr:ext cx="2286000" cy="4762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5425" y="18497550"/>
          <a:ext cx="2286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97</xdr:row>
      <xdr:rowOff>28575</xdr:rowOff>
    </xdr:from>
    <xdr:ext cx="2286000" cy="476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0" y="18507075"/>
          <a:ext cx="2286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247650</xdr:colOff>
      <xdr:row>42</xdr:row>
      <xdr:rowOff>47625</xdr:rowOff>
    </xdr:from>
    <xdr:ext cx="2286000" cy="45719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775" y="9553575"/>
          <a:ext cx="2286000" cy="45719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42</xdr:row>
      <xdr:rowOff>28575</xdr:rowOff>
    </xdr:from>
    <xdr:ext cx="2286000" cy="47625"/>
    <xdr:pic>
      <xdr:nvPicPr>
        <xdr:cNvPr id="8" name="image1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9534525"/>
          <a:ext cx="2286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216</xdr:row>
      <xdr:rowOff>19050</xdr:rowOff>
    </xdr:from>
    <xdr:ext cx="2286000" cy="47625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F17188E4-A93C-404C-A9B7-C4BA00B38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300" y="18497550"/>
          <a:ext cx="2286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216</xdr:row>
      <xdr:rowOff>28575</xdr:rowOff>
    </xdr:from>
    <xdr:ext cx="2286000" cy="47625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819BF431-0788-49C0-81C5-5ED636C4A5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0" y="18507075"/>
          <a:ext cx="2286000" cy="47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1133475</xdr:colOff>
      <xdr:row>8</xdr:row>
      <xdr:rowOff>76200</xdr:rowOff>
    </xdr:from>
    <xdr:ext cx="2714625" cy="8001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B109" workbookViewId="0">
      <selection activeCell="H245" sqref="H245"/>
    </sheetView>
  </sheetViews>
  <sheetFormatPr defaultColWidth="12.5703125" defaultRowHeight="15.75" customHeight="1" x14ac:dyDescent="0.2"/>
  <cols>
    <col min="1" max="1" width="15" hidden="1" customWidth="1"/>
    <col min="2" max="2" width="12" customWidth="1"/>
    <col min="3" max="3" width="21.7109375" customWidth="1"/>
    <col min="4" max="4" width="19.42578125" customWidth="1"/>
    <col min="5" max="5" width="18.140625" customWidth="1"/>
  </cols>
  <sheetData>
    <row r="1" spans="1:20" ht="12.75" x14ac:dyDescent="0.2">
      <c r="A1" s="53"/>
      <c r="B1" s="63" t="s">
        <v>65</v>
      </c>
      <c r="C1" s="54"/>
      <c r="D1" s="54"/>
      <c r="E1" s="54"/>
      <c r="F1" s="53"/>
      <c r="G1" s="54"/>
      <c r="H1" s="1"/>
      <c r="I1" s="53"/>
      <c r="J1" s="53"/>
      <c r="K1" s="1"/>
      <c r="L1" s="1"/>
      <c r="M1" s="1"/>
      <c r="N1" s="53"/>
      <c r="O1" s="54"/>
      <c r="P1" s="1"/>
      <c r="Q1" s="1"/>
      <c r="R1" s="1"/>
      <c r="S1" s="1"/>
      <c r="T1" s="1"/>
    </row>
    <row r="2" spans="1:20" ht="12.75" x14ac:dyDescent="0.2">
      <c r="A2" s="54"/>
      <c r="B2" s="54"/>
      <c r="C2" s="54"/>
      <c r="D2" s="54"/>
      <c r="E2" s="54"/>
      <c r="F2" s="54"/>
      <c r="G2" s="54"/>
      <c r="H2" s="1"/>
      <c r="I2" s="54"/>
      <c r="J2" s="54"/>
      <c r="K2" s="1"/>
      <c r="L2" s="1"/>
      <c r="M2" s="1"/>
      <c r="N2" s="54"/>
      <c r="O2" s="54"/>
      <c r="P2" s="1"/>
      <c r="Q2" s="1"/>
      <c r="R2" s="1"/>
      <c r="S2" s="1"/>
      <c r="T2" s="1"/>
    </row>
    <row r="3" spans="1:20" ht="12.75" x14ac:dyDescent="0.2">
      <c r="A3" s="54"/>
      <c r="B3" s="54"/>
      <c r="C3" s="54"/>
      <c r="D3" s="54"/>
      <c r="E3" s="54"/>
      <c r="F3" s="54"/>
      <c r="G3" s="54"/>
      <c r="H3" s="1"/>
      <c r="I3" s="54"/>
      <c r="J3" s="54"/>
      <c r="K3" s="1"/>
      <c r="L3" s="1"/>
      <c r="M3" s="1"/>
      <c r="N3" s="54"/>
      <c r="O3" s="54"/>
      <c r="P3" s="1"/>
      <c r="Q3" s="1"/>
      <c r="R3" s="1"/>
      <c r="S3" s="1"/>
      <c r="T3" s="1"/>
    </row>
    <row r="4" spans="1:20" ht="12.75" x14ac:dyDescent="0.2">
      <c r="A4" s="54"/>
      <c r="B4" s="54"/>
      <c r="C4" s="54"/>
      <c r="D4" s="54"/>
      <c r="E4" s="54"/>
      <c r="F4" s="2" t="s">
        <v>0</v>
      </c>
      <c r="G4" s="2" t="s">
        <v>1</v>
      </c>
      <c r="H4" s="1"/>
      <c r="I4" s="54"/>
      <c r="J4" s="54"/>
      <c r="K4" s="1"/>
      <c r="L4" s="1"/>
      <c r="M4" s="1"/>
      <c r="N4" s="2"/>
      <c r="O4" s="2"/>
      <c r="P4" s="1"/>
      <c r="Q4" s="1"/>
      <c r="R4" s="1"/>
      <c r="S4" s="1"/>
      <c r="T4" s="1"/>
    </row>
    <row r="5" spans="1:20" ht="12.75" x14ac:dyDescent="0.2">
      <c r="A5" s="54"/>
      <c r="B5" s="54"/>
      <c r="C5" s="54"/>
      <c r="D5" s="54"/>
      <c r="E5" s="54"/>
      <c r="F5" s="3" t="s">
        <v>2</v>
      </c>
      <c r="G5" s="4">
        <v>80</v>
      </c>
      <c r="H5" s="1"/>
      <c r="I5" s="54"/>
      <c r="J5" s="54"/>
      <c r="K5" s="1"/>
      <c r="L5" s="1"/>
      <c r="M5" s="1"/>
      <c r="N5" s="3"/>
      <c r="O5" s="4"/>
      <c r="P5" s="1"/>
      <c r="Q5" s="1"/>
      <c r="R5" s="1"/>
      <c r="S5" s="1"/>
      <c r="T5" s="1"/>
    </row>
    <row r="6" spans="1:20" ht="12.75" x14ac:dyDescent="0.2">
      <c r="A6" s="5" t="s">
        <v>3</v>
      </c>
      <c r="B6" s="5" t="s">
        <v>3</v>
      </c>
      <c r="C6" s="6" t="s">
        <v>4</v>
      </c>
      <c r="D6" s="5" t="s">
        <v>5</v>
      </c>
      <c r="E6" s="5" t="s">
        <v>6</v>
      </c>
      <c r="F6" s="5" t="s">
        <v>7</v>
      </c>
      <c r="G6" s="2" t="s">
        <v>8</v>
      </c>
      <c r="H6" s="1"/>
      <c r="I6" s="7"/>
      <c r="J6" s="5"/>
      <c r="K6" s="6"/>
      <c r="L6" s="5"/>
      <c r="M6" s="5"/>
      <c r="N6" s="5"/>
      <c r="O6" s="2"/>
      <c r="P6" s="1"/>
      <c r="Q6" s="1"/>
      <c r="R6" s="1"/>
      <c r="S6" s="1"/>
      <c r="T6" s="1"/>
    </row>
    <row r="7" spans="1:20" ht="19.5" customHeight="1" x14ac:dyDescent="0.2">
      <c r="A7" s="8"/>
      <c r="B7" s="8">
        <v>44896</v>
      </c>
      <c r="C7" s="64" t="s">
        <v>37</v>
      </c>
      <c r="D7" s="9">
        <v>0.33333333333333331</v>
      </c>
      <c r="E7" s="9">
        <v>0.75</v>
      </c>
      <c r="F7" s="10">
        <f>(E7-D7)*24-1</f>
        <v>9</v>
      </c>
      <c r="G7" s="4">
        <f t="shared" ref="G7:G11" si="0">F7*$G$5</f>
        <v>720</v>
      </c>
      <c r="H7" s="1"/>
      <c r="I7" s="8"/>
      <c r="J7" s="8"/>
      <c r="K7" s="1"/>
      <c r="L7" s="9"/>
      <c r="M7" s="9"/>
      <c r="N7" s="10"/>
      <c r="O7" s="4"/>
      <c r="P7" s="1"/>
      <c r="Q7" s="1"/>
      <c r="R7" s="1"/>
      <c r="S7" s="1"/>
      <c r="T7" s="1"/>
    </row>
    <row r="8" spans="1:20" ht="19.5" customHeight="1" x14ac:dyDescent="0.2">
      <c r="A8" s="8"/>
      <c r="B8" s="8">
        <v>44897</v>
      </c>
      <c r="C8" s="64" t="s">
        <v>37</v>
      </c>
      <c r="D8" s="9">
        <v>0.33333333333333331</v>
      </c>
      <c r="E8" s="9">
        <v>0.75</v>
      </c>
      <c r="F8" s="10">
        <v>8</v>
      </c>
      <c r="G8" s="4">
        <f t="shared" si="0"/>
        <v>640</v>
      </c>
      <c r="H8" s="1"/>
      <c r="I8" s="8"/>
      <c r="J8" s="8"/>
      <c r="K8" s="1"/>
      <c r="L8" s="9"/>
      <c r="M8" s="9"/>
      <c r="N8" s="10"/>
      <c r="O8" s="4"/>
      <c r="P8" s="1"/>
      <c r="Q8" s="1"/>
      <c r="R8" s="1"/>
      <c r="S8" s="1"/>
      <c r="T8" s="1"/>
    </row>
    <row r="9" spans="1:20" ht="19.5" customHeight="1" x14ac:dyDescent="0.2">
      <c r="A9" s="8"/>
      <c r="B9" s="8">
        <v>44898</v>
      </c>
      <c r="C9" s="64" t="s">
        <v>38</v>
      </c>
      <c r="D9" s="9">
        <v>0.33333333333333331</v>
      </c>
      <c r="E9" s="9">
        <v>0.875</v>
      </c>
      <c r="F9" s="10">
        <v>12</v>
      </c>
      <c r="G9" s="4">
        <f t="shared" si="0"/>
        <v>960</v>
      </c>
      <c r="H9" s="1"/>
      <c r="I9" s="8"/>
      <c r="J9" s="8"/>
      <c r="K9" s="1"/>
      <c r="L9" s="9"/>
      <c r="M9" s="9"/>
      <c r="N9" s="10"/>
      <c r="O9" s="4"/>
      <c r="P9" s="1"/>
      <c r="Q9" s="1"/>
      <c r="R9" s="1"/>
      <c r="S9" s="1"/>
      <c r="T9" s="1"/>
    </row>
    <row r="10" spans="1:20" ht="19.5" customHeight="1" x14ac:dyDescent="0.2">
      <c r="A10" s="8"/>
      <c r="B10" s="8">
        <v>44899</v>
      </c>
      <c r="C10" s="64" t="s">
        <v>9</v>
      </c>
      <c r="D10" s="9" t="s">
        <v>9</v>
      </c>
      <c r="E10" s="9" t="s">
        <v>9</v>
      </c>
      <c r="F10" s="10" t="s">
        <v>9</v>
      </c>
      <c r="G10" s="10" t="s">
        <v>9</v>
      </c>
      <c r="H10" s="1"/>
      <c r="I10" s="8"/>
      <c r="J10" s="8"/>
      <c r="K10" s="1"/>
      <c r="L10" s="9"/>
      <c r="M10" s="9"/>
      <c r="N10" s="10"/>
      <c r="O10" s="4"/>
      <c r="P10" s="1"/>
      <c r="Q10" s="1"/>
      <c r="R10" s="1"/>
      <c r="S10" s="1"/>
      <c r="T10" s="1"/>
    </row>
    <row r="11" spans="1:20" ht="19.5" customHeight="1" x14ac:dyDescent="0.2">
      <c r="A11" s="8"/>
      <c r="B11" s="8">
        <v>44900</v>
      </c>
      <c r="C11" s="64" t="s">
        <v>37</v>
      </c>
      <c r="D11" s="9">
        <v>0.33333333333333331</v>
      </c>
      <c r="E11" s="9">
        <v>0.75</v>
      </c>
      <c r="F11" s="10">
        <v>9</v>
      </c>
      <c r="G11" s="4">
        <f t="shared" si="0"/>
        <v>720</v>
      </c>
      <c r="H11" s="1"/>
      <c r="I11" s="8"/>
      <c r="J11" s="8"/>
      <c r="K11" s="1"/>
      <c r="L11" s="9"/>
      <c r="M11" s="9"/>
      <c r="N11" s="10"/>
      <c r="O11" s="4"/>
      <c r="P11" s="1"/>
      <c r="Q11" s="1"/>
      <c r="R11" s="1"/>
      <c r="S11" s="1"/>
      <c r="T11" s="1"/>
    </row>
    <row r="12" spans="1:20" ht="19.5" customHeight="1" x14ac:dyDescent="0.2">
      <c r="A12" s="8"/>
      <c r="B12" s="8">
        <v>44901</v>
      </c>
      <c r="C12" s="64" t="s">
        <v>9</v>
      </c>
      <c r="D12" s="1" t="s">
        <v>9</v>
      </c>
      <c r="E12" s="1" t="s">
        <v>9</v>
      </c>
      <c r="F12" s="10" t="s">
        <v>9</v>
      </c>
      <c r="G12" s="10" t="s">
        <v>9</v>
      </c>
      <c r="H12" s="1"/>
      <c r="I12" s="8"/>
      <c r="J12" s="8"/>
      <c r="K12" s="1"/>
      <c r="L12" s="9"/>
      <c r="M12" s="9"/>
      <c r="N12" s="10"/>
      <c r="O12" s="4"/>
      <c r="P12" s="1"/>
      <c r="Q12" s="1"/>
      <c r="R12" s="1"/>
      <c r="S12" s="1"/>
      <c r="T12" s="1"/>
    </row>
    <row r="13" spans="1:20" ht="19.5" customHeight="1" x14ac:dyDescent="0.2">
      <c r="A13" s="8"/>
      <c r="B13" s="8">
        <v>44902</v>
      </c>
      <c r="C13" s="64" t="s">
        <v>9</v>
      </c>
      <c r="D13" s="1" t="s">
        <v>9</v>
      </c>
      <c r="E13" s="1" t="s">
        <v>9</v>
      </c>
      <c r="F13" s="10" t="s">
        <v>9</v>
      </c>
      <c r="G13" s="10" t="s">
        <v>9</v>
      </c>
      <c r="H13" s="1"/>
      <c r="I13" s="8"/>
      <c r="J13" s="8"/>
      <c r="K13" s="1"/>
      <c r="L13" s="1"/>
      <c r="M13" s="1"/>
      <c r="N13" s="10"/>
      <c r="O13" s="4"/>
      <c r="P13" s="1"/>
      <c r="Q13" s="1"/>
      <c r="R13" s="1"/>
      <c r="S13" s="1"/>
      <c r="T13" s="1"/>
    </row>
    <row r="14" spans="1:20" ht="19.5" customHeight="1" x14ac:dyDescent="0.2">
      <c r="A14" s="8"/>
      <c r="B14" s="8">
        <v>44903</v>
      </c>
      <c r="C14" s="66" t="s">
        <v>9</v>
      </c>
      <c r="D14" s="10" t="s">
        <v>9</v>
      </c>
      <c r="E14" s="10" t="s">
        <v>9</v>
      </c>
      <c r="F14" s="10" t="s">
        <v>9</v>
      </c>
      <c r="G14" s="10" t="s">
        <v>9</v>
      </c>
      <c r="H14" s="1"/>
      <c r="I14" s="8"/>
      <c r="J14" s="8"/>
      <c r="K14" s="1"/>
      <c r="L14" s="9"/>
      <c r="M14" s="9"/>
      <c r="N14" s="10"/>
      <c r="O14" s="4"/>
      <c r="P14" s="1"/>
      <c r="Q14" s="1"/>
      <c r="R14" s="1"/>
      <c r="S14" s="1"/>
      <c r="T14" s="1"/>
    </row>
    <row r="15" spans="1:20" ht="19.5" customHeight="1" x14ac:dyDescent="0.2">
      <c r="A15" s="8"/>
      <c r="B15" s="8">
        <v>44904</v>
      </c>
      <c r="C15" s="64" t="s">
        <v>37</v>
      </c>
      <c r="D15" s="9">
        <v>0.33333333333333331</v>
      </c>
      <c r="E15" s="9">
        <v>0.83333333333333337</v>
      </c>
      <c r="F15" s="10">
        <v>10</v>
      </c>
      <c r="G15" s="4">
        <f t="shared" ref="G15:G36" si="1">F15*$G$5</f>
        <v>800</v>
      </c>
      <c r="H15" s="1"/>
      <c r="I15" s="8"/>
      <c r="J15" s="8"/>
      <c r="K15" s="1"/>
      <c r="L15" s="9"/>
      <c r="M15" s="9"/>
      <c r="N15" s="10"/>
      <c r="O15" s="4"/>
      <c r="P15" s="1"/>
      <c r="Q15" s="1"/>
      <c r="R15" s="1"/>
      <c r="S15" s="1"/>
      <c r="T15" s="1"/>
    </row>
    <row r="16" spans="1:20" ht="19.5" customHeight="1" x14ac:dyDescent="0.2">
      <c r="A16" s="8"/>
      <c r="B16" s="8">
        <v>44905</v>
      </c>
      <c r="C16" s="64" t="s">
        <v>33</v>
      </c>
      <c r="D16" s="9">
        <v>0.41666666666666669</v>
      </c>
      <c r="E16" s="9">
        <v>0.79166666666666663</v>
      </c>
      <c r="F16" s="10">
        <v>8</v>
      </c>
      <c r="G16" s="4">
        <f t="shared" si="1"/>
        <v>640</v>
      </c>
      <c r="H16" s="1"/>
      <c r="I16" s="8"/>
      <c r="J16" s="8"/>
      <c r="K16" s="1"/>
      <c r="L16" s="9"/>
      <c r="M16" s="9"/>
      <c r="N16" s="10"/>
      <c r="O16" s="4"/>
      <c r="P16" s="1"/>
      <c r="Q16" s="1"/>
      <c r="R16" s="1"/>
      <c r="S16" s="1"/>
      <c r="T16" s="1"/>
    </row>
    <row r="17" spans="1:20" ht="19.5" customHeight="1" x14ac:dyDescent="0.2">
      <c r="A17" s="8"/>
      <c r="B17" s="8">
        <v>44906</v>
      </c>
      <c r="C17" s="66" t="s">
        <v>9</v>
      </c>
      <c r="D17" s="10" t="s">
        <v>9</v>
      </c>
      <c r="E17" s="10" t="s">
        <v>9</v>
      </c>
      <c r="F17" s="10" t="s">
        <v>9</v>
      </c>
      <c r="G17" s="10" t="s">
        <v>9</v>
      </c>
      <c r="H17" s="1"/>
      <c r="I17" s="8"/>
      <c r="J17" s="8"/>
      <c r="K17" s="1"/>
      <c r="L17" s="9"/>
      <c r="M17" s="9"/>
      <c r="N17" s="10"/>
      <c r="O17" s="4"/>
      <c r="P17" s="1"/>
      <c r="Q17" s="1"/>
      <c r="R17" s="1"/>
      <c r="S17" s="1"/>
      <c r="T17" s="1"/>
    </row>
    <row r="18" spans="1:20" ht="19.5" customHeight="1" x14ac:dyDescent="0.2">
      <c r="A18" s="8"/>
      <c r="B18" s="8">
        <v>44907</v>
      </c>
      <c r="C18" s="64" t="s">
        <v>37</v>
      </c>
      <c r="D18" s="9">
        <v>0.33333333333333331</v>
      </c>
      <c r="E18" s="9">
        <v>0.75</v>
      </c>
      <c r="F18" s="10">
        <v>9</v>
      </c>
      <c r="G18" s="4">
        <f t="shared" si="1"/>
        <v>720</v>
      </c>
      <c r="H18" s="1"/>
      <c r="I18" s="8"/>
      <c r="J18" s="8"/>
      <c r="K18" s="1"/>
      <c r="L18" s="9"/>
      <c r="M18" s="9"/>
      <c r="N18" s="10"/>
      <c r="O18" s="4"/>
      <c r="P18" s="1"/>
      <c r="Q18" s="1"/>
      <c r="R18" s="1"/>
      <c r="S18" s="1"/>
      <c r="T18" s="1"/>
    </row>
    <row r="19" spans="1:20" ht="19.5" customHeight="1" x14ac:dyDescent="0.2">
      <c r="A19" s="8"/>
      <c r="B19" s="8">
        <v>44908</v>
      </c>
      <c r="C19" s="64" t="s">
        <v>37</v>
      </c>
      <c r="D19" s="9">
        <v>0.33333333333333331</v>
      </c>
      <c r="E19" s="9">
        <v>0.66666666666666663</v>
      </c>
      <c r="F19" s="10">
        <v>7</v>
      </c>
      <c r="G19" s="4">
        <f t="shared" si="1"/>
        <v>560</v>
      </c>
      <c r="H19" s="1"/>
      <c r="I19" s="8"/>
      <c r="J19" s="8"/>
      <c r="K19" s="1"/>
      <c r="L19" s="9"/>
      <c r="M19" s="9"/>
      <c r="N19" s="10"/>
      <c r="O19" s="4"/>
      <c r="P19" s="1"/>
      <c r="Q19" s="1"/>
      <c r="R19" s="1"/>
      <c r="S19" s="1"/>
      <c r="T19" s="1"/>
    </row>
    <row r="20" spans="1:20" ht="19.5" customHeight="1" x14ac:dyDescent="0.2">
      <c r="A20" s="8"/>
      <c r="B20" s="8">
        <v>44909</v>
      </c>
      <c r="C20" s="66" t="s">
        <v>9</v>
      </c>
      <c r="D20" s="10" t="s">
        <v>9</v>
      </c>
      <c r="E20" s="10" t="s">
        <v>9</v>
      </c>
      <c r="F20" s="10" t="s">
        <v>9</v>
      </c>
      <c r="G20" s="10" t="s">
        <v>9</v>
      </c>
      <c r="H20" s="1"/>
      <c r="I20" s="8"/>
      <c r="J20" s="8"/>
      <c r="K20" s="1"/>
      <c r="L20" s="9"/>
      <c r="M20" s="9"/>
      <c r="N20" s="10"/>
      <c r="O20" s="4"/>
      <c r="P20" s="1"/>
      <c r="Q20" s="1"/>
      <c r="R20" s="1"/>
      <c r="S20" s="1"/>
      <c r="T20" s="1"/>
    </row>
    <row r="21" spans="1:20" ht="19.5" customHeight="1" x14ac:dyDescent="0.2">
      <c r="A21" s="8"/>
      <c r="B21" s="8">
        <v>44910</v>
      </c>
      <c r="C21" s="64" t="s">
        <v>37</v>
      </c>
      <c r="D21" s="9">
        <v>0.33333333333333331</v>
      </c>
      <c r="E21" s="9">
        <v>0.75</v>
      </c>
      <c r="F21" s="10">
        <v>9</v>
      </c>
      <c r="G21" s="4">
        <f t="shared" si="1"/>
        <v>720</v>
      </c>
      <c r="H21" s="1"/>
      <c r="I21" s="8"/>
      <c r="J21" s="8"/>
      <c r="K21" s="1"/>
      <c r="L21" s="9"/>
      <c r="M21" s="9"/>
      <c r="N21" s="10"/>
      <c r="O21" s="4"/>
      <c r="P21" s="1"/>
      <c r="Q21" s="1"/>
      <c r="R21" s="1"/>
      <c r="S21" s="1"/>
      <c r="T21" s="1"/>
    </row>
    <row r="22" spans="1:20" ht="19.5" customHeight="1" x14ac:dyDescent="0.2">
      <c r="A22" s="8"/>
      <c r="B22" s="8">
        <v>44911</v>
      </c>
      <c r="C22" s="64" t="s">
        <v>34</v>
      </c>
      <c r="D22" s="9">
        <v>0.33333333333333331</v>
      </c>
      <c r="E22" s="9">
        <v>0.75</v>
      </c>
      <c r="F22" s="10">
        <v>8</v>
      </c>
      <c r="G22" s="4">
        <f t="shared" si="1"/>
        <v>640</v>
      </c>
      <c r="H22" s="1"/>
      <c r="I22" s="8"/>
      <c r="J22" s="8"/>
      <c r="K22" s="1"/>
      <c r="L22" s="9"/>
      <c r="M22" s="9"/>
      <c r="N22" s="10"/>
      <c r="O22" s="4"/>
      <c r="P22" s="1"/>
      <c r="Q22" s="1"/>
      <c r="R22" s="1"/>
      <c r="S22" s="1"/>
      <c r="T22" s="1"/>
    </row>
    <row r="23" spans="1:20" ht="19.5" customHeight="1" x14ac:dyDescent="0.2">
      <c r="A23" s="8"/>
      <c r="B23" s="8">
        <v>44912</v>
      </c>
      <c r="C23" s="64" t="s">
        <v>37</v>
      </c>
      <c r="D23" s="9">
        <v>0.33333333333333331</v>
      </c>
      <c r="E23" s="9">
        <v>0.75</v>
      </c>
      <c r="F23" s="10">
        <f t="shared" ref="F23" si="2">(E23-D23)*24-1</f>
        <v>9</v>
      </c>
      <c r="G23" s="4">
        <f t="shared" si="1"/>
        <v>720</v>
      </c>
      <c r="H23" s="1"/>
      <c r="I23" s="8"/>
      <c r="J23" s="8"/>
      <c r="K23" s="1"/>
      <c r="L23" s="9"/>
      <c r="M23" s="9"/>
      <c r="N23" s="10"/>
      <c r="O23" s="4"/>
      <c r="P23" s="1"/>
      <c r="Q23" s="1"/>
      <c r="R23" s="1"/>
      <c r="S23" s="1"/>
      <c r="T23" s="1"/>
    </row>
    <row r="24" spans="1:20" ht="19.5" customHeight="1" x14ac:dyDescent="0.2">
      <c r="A24" s="8"/>
      <c r="B24" s="8">
        <v>44913</v>
      </c>
      <c r="C24" s="66" t="s">
        <v>9</v>
      </c>
      <c r="D24" s="10" t="s">
        <v>9</v>
      </c>
      <c r="E24" s="10" t="s">
        <v>9</v>
      </c>
      <c r="F24" s="10" t="s">
        <v>9</v>
      </c>
      <c r="G24" s="10" t="s">
        <v>9</v>
      </c>
      <c r="H24" s="1"/>
      <c r="I24" s="8"/>
      <c r="J24" s="8"/>
      <c r="K24" s="1"/>
      <c r="L24" s="9"/>
      <c r="M24" s="9"/>
      <c r="N24" s="10"/>
      <c r="O24" s="4"/>
      <c r="P24" s="1"/>
      <c r="Q24" s="1"/>
      <c r="R24" s="1"/>
      <c r="S24" s="1"/>
      <c r="T24" s="1"/>
    </row>
    <row r="25" spans="1:20" ht="19.5" customHeight="1" x14ac:dyDescent="0.2">
      <c r="A25" s="8"/>
      <c r="B25" s="8">
        <v>44914</v>
      </c>
      <c r="C25" s="64" t="s">
        <v>39</v>
      </c>
      <c r="D25" s="9">
        <v>0.33333333333333331</v>
      </c>
      <c r="E25" s="9">
        <v>0.79166666666666663</v>
      </c>
      <c r="F25" s="10">
        <v>9</v>
      </c>
      <c r="G25" s="4">
        <f t="shared" si="1"/>
        <v>720</v>
      </c>
      <c r="H25" s="1"/>
      <c r="I25" s="8"/>
      <c r="J25" s="8"/>
      <c r="K25" s="1"/>
      <c r="L25" s="9"/>
      <c r="M25" s="9"/>
      <c r="N25" s="10"/>
      <c r="O25" s="4"/>
      <c r="P25" s="1"/>
      <c r="Q25" s="1"/>
      <c r="R25" s="1"/>
      <c r="S25" s="1"/>
      <c r="T25" s="1"/>
    </row>
    <row r="26" spans="1:20" ht="19.5" customHeight="1" x14ac:dyDescent="0.2">
      <c r="A26" s="8"/>
      <c r="B26" s="8">
        <v>44915</v>
      </c>
      <c r="C26" s="64" t="s">
        <v>37</v>
      </c>
      <c r="D26" s="9">
        <v>0.33333333333333331</v>
      </c>
      <c r="E26" s="9">
        <v>0.75</v>
      </c>
      <c r="F26" s="10">
        <v>10</v>
      </c>
      <c r="G26" s="4">
        <f t="shared" si="1"/>
        <v>800</v>
      </c>
      <c r="H26" s="1"/>
      <c r="I26" s="8"/>
      <c r="J26" s="8"/>
      <c r="K26" s="1"/>
      <c r="L26" s="9"/>
      <c r="M26" s="9"/>
      <c r="N26" s="10"/>
      <c r="O26" s="4"/>
      <c r="P26" s="1"/>
      <c r="Q26" s="1"/>
      <c r="R26" s="1"/>
      <c r="S26" s="1"/>
      <c r="T26" s="1"/>
    </row>
    <row r="27" spans="1:20" ht="19.5" customHeight="1" x14ac:dyDescent="0.2">
      <c r="A27" s="8"/>
      <c r="B27" s="8">
        <v>44916</v>
      </c>
      <c r="C27" s="64" t="s">
        <v>37</v>
      </c>
      <c r="D27" s="9">
        <v>0.33333333333333331</v>
      </c>
      <c r="E27" s="9">
        <v>0.75</v>
      </c>
      <c r="F27" s="10">
        <v>9</v>
      </c>
      <c r="G27" s="4">
        <f t="shared" si="1"/>
        <v>720</v>
      </c>
      <c r="H27" s="1"/>
      <c r="I27" s="8"/>
      <c r="J27" s="8"/>
      <c r="K27" s="1"/>
      <c r="L27" s="9"/>
      <c r="M27" s="9"/>
      <c r="N27" s="10"/>
      <c r="O27" s="4"/>
      <c r="P27" s="1"/>
      <c r="Q27" s="1"/>
      <c r="R27" s="1"/>
      <c r="S27" s="1"/>
      <c r="T27" s="1"/>
    </row>
    <row r="28" spans="1:20" ht="19.5" customHeight="1" x14ac:dyDescent="0.2">
      <c r="A28" s="8"/>
      <c r="B28" s="8">
        <v>44917</v>
      </c>
      <c r="C28" s="64" t="s">
        <v>37</v>
      </c>
      <c r="D28" s="9">
        <v>0.33333333333333331</v>
      </c>
      <c r="E28" s="9">
        <v>0.75</v>
      </c>
      <c r="F28" s="10">
        <v>9</v>
      </c>
      <c r="G28" s="4">
        <f t="shared" si="1"/>
        <v>720</v>
      </c>
      <c r="H28" s="1"/>
      <c r="I28" s="8"/>
      <c r="J28" s="8"/>
      <c r="K28" s="1"/>
      <c r="L28" s="9"/>
      <c r="M28" s="9"/>
      <c r="N28" s="10"/>
      <c r="O28" s="4"/>
      <c r="P28" s="1"/>
      <c r="Q28" s="1"/>
      <c r="R28" s="1"/>
      <c r="S28" s="1"/>
      <c r="T28" s="1"/>
    </row>
    <row r="29" spans="1:20" ht="19.5" customHeight="1" x14ac:dyDescent="0.2">
      <c r="A29" s="8"/>
      <c r="B29" s="8">
        <v>44918</v>
      </c>
      <c r="C29" s="64" t="s">
        <v>37</v>
      </c>
      <c r="D29" s="9">
        <v>0.33333333333333331</v>
      </c>
      <c r="E29" s="9">
        <v>0.75</v>
      </c>
      <c r="F29" s="10">
        <v>8</v>
      </c>
      <c r="G29" s="4">
        <f t="shared" si="1"/>
        <v>640</v>
      </c>
      <c r="H29" s="1"/>
      <c r="I29" s="8"/>
      <c r="J29" s="8"/>
      <c r="K29" s="1"/>
      <c r="L29" s="9"/>
      <c r="M29" s="9"/>
      <c r="N29" s="10"/>
      <c r="O29" s="4"/>
      <c r="P29" s="1"/>
      <c r="Q29" s="1"/>
      <c r="R29" s="1"/>
      <c r="S29" s="1"/>
      <c r="T29" s="1"/>
    </row>
    <row r="30" spans="1:20" ht="19.5" customHeight="1" x14ac:dyDescent="0.2">
      <c r="A30" s="8"/>
      <c r="B30" s="8">
        <v>44919</v>
      </c>
      <c r="C30" s="66" t="s">
        <v>9</v>
      </c>
      <c r="D30" s="10" t="s">
        <v>9</v>
      </c>
      <c r="E30" s="10" t="s">
        <v>9</v>
      </c>
      <c r="F30" s="10" t="s">
        <v>9</v>
      </c>
      <c r="G30" s="10" t="s">
        <v>9</v>
      </c>
      <c r="H30" s="1"/>
      <c r="I30" s="8"/>
      <c r="J30" s="8"/>
      <c r="K30" s="1"/>
      <c r="L30" s="1"/>
      <c r="M30" s="1"/>
      <c r="N30" s="10"/>
      <c r="O30" s="4"/>
      <c r="P30" s="1"/>
      <c r="Q30" s="1"/>
      <c r="R30" s="1"/>
      <c r="S30" s="1"/>
      <c r="T30" s="1"/>
    </row>
    <row r="31" spans="1:20" ht="19.5" customHeight="1" x14ac:dyDescent="0.2">
      <c r="A31" s="8"/>
      <c r="B31" s="8">
        <v>44920</v>
      </c>
      <c r="C31" s="66" t="s">
        <v>9</v>
      </c>
      <c r="D31" s="10" t="s">
        <v>9</v>
      </c>
      <c r="E31" s="10" t="s">
        <v>9</v>
      </c>
      <c r="F31" s="10" t="s">
        <v>9</v>
      </c>
      <c r="G31" s="10" t="s">
        <v>9</v>
      </c>
      <c r="H31" s="1"/>
      <c r="I31" s="8"/>
      <c r="J31" s="8"/>
      <c r="K31" s="1"/>
      <c r="L31" s="9"/>
      <c r="M31" s="9"/>
      <c r="N31" s="10"/>
      <c r="O31" s="4"/>
      <c r="P31" s="1"/>
      <c r="Q31" s="1"/>
      <c r="R31" s="1"/>
      <c r="S31" s="1"/>
      <c r="T31" s="1"/>
    </row>
    <row r="32" spans="1:20" ht="19.5" customHeight="1" x14ac:dyDescent="0.2">
      <c r="A32" s="8"/>
      <c r="B32" s="8">
        <v>44921</v>
      </c>
      <c r="C32" s="64" t="s">
        <v>35</v>
      </c>
      <c r="D32" s="9">
        <v>0.33333333333333331</v>
      </c>
      <c r="E32" s="9">
        <v>0.75</v>
      </c>
      <c r="F32" s="10">
        <f t="shared" ref="F32:F35" si="3">(E32-D32)*24-1</f>
        <v>9</v>
      </c>
      <c r="G32" s="4">
        <f t="shared" si="1"/>
        <v>720</v>
      </c>
      <c r="H32" s="1"/>
      <c r="I32" s="8"/>
      <c r="J32" s="8"/>
      <c r="K32" s="1"/>
      <c r="L32" s="1"/>
      <c r="M32" s="11"/>
      <c r="N32" s="10"/>
      <c r="O32" s="4"/>
      <c r="P32" s="1"/>
      <c r="Q32" s="1"/>
      <c r="R32" s="1"/>
      <c r="S32" s="1"/>
      <c r="T32" s="1"/>
    </row>
    <row r="33" spans="1:20" ht="19.5" customHeight="1" x14ac:dyDescent="0.2">
      <c r="A33" s="8"/>
      <c r="B33" s="8">
        <v>44922</v>
      </c>
      <c r="C33" s="64" t="s">
        <v>36</v>
      </c>
      <c r="D33" s="9">
        <v>0.33333333333333331</v>
      </c>
      <c r="E33" s="9">
        <v>0.75</v>
      </c>
      <c r="F33" s="10">
        <f t="shared" si="3"/>
        <v>9</v>
      </c>
      <c r="G33" s="4">
        <f t="shared" si="1"/>
        <v>720</v>
      </c>
      <c r="H33" s="1"/>
      <c r="I33" s="8"/>
      <c r="J33" s="8"/>
      <c r="K33" s="11"/>
      <c r="L33" s="9"/>
      <c r="M33" s="12"/>
      <c r="N33" s="10"/>
      <c r="O33" s="4"/>
      <c r="P33" s="1"/>
      <c r="Q33" s="1"/>
      <c r="R33" s="1"/>
      <c r="S33" s="1"/>
      <c r="T33" s="1"/>
    </row>
    <row r="34" spans="1:20" ht="19.5" customHeight="1" x14ac:dyDescent="0.2">
      <c r="A34" s="8"/>
      <c r="B34" s="8">
        <v>44923</v>
      </c>
      <c r="C34" s="66" t="s">
        <v>9</v>
      </c>
      <c r="D34" s="10" t="s">
        <v>9</v>
      </c>
      <c r="E34" s="10" t="s">
        <v>9</v>
      </c>
      <c r="F34" s="10" t="s">
        <v>9</v>
      </c>
      <c r="G34" s="10" t="s">
        <v>9</v>
      </c>
      <c r="H34" s="1"/>
      <c r="I34" s="8"/>
      <c r="J34" s="8"/>
      <c r="K34" s="1"/>
      <c r="L34" s="9"/>
      <c r="M34" s="12"/>
      <c r="N34" s="10"/>
      <c r="O34" s="4"/>
      <c r="P34" s="1"/>
      <c r="Q34" s="1"/>
      <c r="R34" s="1"/>
      <c r="S34" s="1"/>
      <c r="T34" s="1"/>
    </row>
    <row r="35" spans="1:20" ht="19.5" customHeight="1" x14ac:dyDescent="0.2">
      <c r="A35" s="8"/>
      <c r="B35" s="8">
        <v>44924</v>
      </c>
      <c r="C35" s="64" t="s">
        <v>34</v>
      </c>
      <c r="D35" s="9">
        <v>0.33333333333333331</v>
      </c>
      <c r="E35" s="9">
        <v>0.75</v>
      </c>
      <c r="F35" s="10">
        <f t="shared" si="3"/>
        <v>9</v>
      </c>
      <c r="G35" s="4">
        <f t="shared" si="1"/>
        <v>720</v>
      </c>
      <c r="H35" s="1"/>
      <c r="I35" s="8"/>
      <c r="J35" s="8"/>
      <c r="K35" s="1"/>
      <c r="L35" s="1"/>
      <c r="M35" s="1"/>
      <c r="N35" s="10"/>
      <c r="O35" s="4"/>
      <c r="P35" s="1"/>
      <c r="Q35" s="1"/>
      <c r="R35" s="1"/>
      <c r="S35" s="1"/>
      <c r="T35" s="1"/>
    </row>
    <row r="36" spans="1:20" ht="19.5" customHeight="1" x14ac:dyDescent="0.2">
      <c r="A36" s="8"/>
      <c r="B36" s="8">
        <v>44925</v>
      </c>
      <c r="C36" s="64"/>
      <c r="D36" s="9">
        <v>0.33333333333333331</v>
      </c>
      <c r="E36" s="9">
        <v>0.75</v>
      </c>
      <c r="F36" s="10">
        <v>8</v>
      </c>
      <c r="G36" s="4">
        <v>640</v>
      </c>
      <c r="H36" s="1"/>
      <c r="I36" s="8"/>
      <c r="J36" s="8"/>
      <c r="K36" s="1"/>
      <c r="L36" s="1"/>
      <c r="M36" s="1"/>
      <c r="N36" s="10"/>
      <c r="O36" s="4"/>
      <c r="P36" s="1"/>
      <c r="Q36" s="1"/>
      <c r="R36" s="1"/>
      <c r="S36" s="1"/>
      <c r="T36" s="1"/>
    </row>
    <row r="37" spans="1:20" ht="12.75" x14ac:dyDescent="0.2">
      <c r="A37" s="8"/>
      <c r="B37" s="8">
        <v>44926</v>
      </c>
      <c r="C37" s="64"/>
      <c r="D37" s="9">
        <v>0.33333333333333331</v>
      </c>
      <c r="E37" s="9">
        <v>0.66666666666666663</v>
      </c>
      <c r="F37" s="10">
        <v>7</v>
      </c>
      <c r="G37" s="4">
        <v>560</v>
      </c>
      <c r="H37" s="1"/>
      <c r="I37" s="8"/>
      <c r="J37" s="8"/>
      <c r="K37" s="1"/>
      <c r="L37" s="9"/>
      <c r="M37" s="9"/>
      <c r="N37" s="10"/>
      <c r="O37" s="4"/>
      <c r="P37" s="1"/>
      <c r="Q37" s="1"/>
      <c r="R37" s="1"/>
      <c r="S37" s="1"/>
      <c r="T37" s="1"/>
    </row>
    <row r="38" spans="1:20" ht="12.75" x14ac:dyDescent="0.2">
      <c r="A38" s="8"/>
      <c r="B38" s="8"/>
      <c r="C38" s="8"/>
      <c r="D38" s="8"/>
      <c r="E38" s="8"/>
      <c r="F38" s="55"/>
      <c r="G38" s="54"/>
      <c r="H38" s="1"/>
      <c r="I38" s="8"/>
      <c r="J38" s="8"/>
      <c r="K38" s="8"/>
      <c r="L38" s="8"/>
      <c r="M38" s="8"/>
      <c r="N38" s="55"/>
      <c r="O38" s="54"/>
      <c r="P38" s="1"/>
      <c r="Q38" s="1"/>
      <c r="R38" s="1"/>
      <c r="S38" s="1"/>
      <c r="T38" s="1"/>
    </row>
    <row r="39" spans="1:20" ht="12.75" x14ac:dyDescent="0.2">
      <c r="A39" s="8"/>
      <c r="B39" s="8"/>
      <c r="C39" s="8"/>
      <c r="D39" s="8"/>
      <c r="E39" s="8"/>
      <c r="F39" s="13">
        <f>SUM(F7:F37)</f>
        <v>185</v>
      </c>
      <c r="G39" s="14">
        <f>F39*G5</f>
        <v>14800</v>
      </c>
      <c r="H39" s="1"/>
      <c r="I39" s="8"/>
      <c r="J39" s="8"/>
      <c r="K39" s="8"/>
      <c r="L39" s="8"/>
      <c r="M39" s="8"/>
      <c r="N39" s="13"/>
      <c r="O39" s="14"/>
      <c r="P39" s="1"/>
      <c r="Q39" s="1"/>
      <c r="R39" s="1"/>
      <c r="S39" s="1"/>
      <c r="T39" s="1"/>
    </row>
    <row r="40" spans="1:20" ht="18" x14ac:dyDescent="0.2">
      <c r="A40" s="8"/>
      <c r="B40" s="1"/>
      <c r="C40" s="15"/>
      <c r="D40" s="15"/>
      <c r="E40" s="1"/>
      <c r="F40" s="1"/>
      <c r="G40" s="1"/>
      <c r="H40" s="1"/>
      <c r="I40" s="8"/>
      <c r="J40" s="8"/>
      <c r="K40" s="15"/>
      <c r="L40" s="15"/>
      <c r="M40" s="1"/>
      <c r="N40" s="1"/>
      <c r="O40" s="1"/>
      <c r="P40" s="1"/>
      <c r="Q40" s="1"/>
      <c r="R40" s="1"/>
      <c r="S40" s="1"/>
      <c r="T40" s="1"/>
    </row>
    <row r="41" spans="1:20" ht="18" x14ac:dyDescent="0.2">
      <c r="A41" s="1"/>
      <c r="B41" s="1"/>
      <c r="C41" s="15" t="s">
        <v>10</v>
      </c>
      <c r="D41" s="1"/>
      <c r="E41" s="56" t="s">
        <v>11</v>
      </c>
      <c r="F41" s="54"/>
      <c r="G41" s="1"/>
      <c r="H41" s="1"/>
      <c r="I41" s="1"/>
      <c r="J41" s="1"/>
      <c r="K41" s="15"/>
      <c r="L41" s="1"/>
      <c r="M41" s="56"/>
      <c r="N41" s="54"/>
      <c r="O41" s="1"/>
      <c r="P41" s="1"/>
      <c r="Q41" s="1"/>
      <c r="R41" s="1"/>
      <c r="S41" s="1"/>
      <c r="T41" s="1"/>
    </row>
    <row r="42" spans="1:20" ht="12.75" x14ac:dyDescent="0.2">
      <c r="A42" s="53"/>
      <c r="B42" s="1"/>
      <c r="C42" s="1"/>
      <c r="D42" s="1"/>
      <c r="E42" s="1"/>
      <c r="F42" s="1"/>
      <c r="G42" s="1"/>
      <c r="H42" s="1"/>
      <c r="I42" s="1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</row>
    <row r="43" spans="1:20" ht="7.5" customHeight="1" x14ac:dyDescent="0.2">
      <c r="A43" s="54"/>
      <c r="B43" s="1"/>
      <c r="C43" s="1"/>
      <c r="D43" s="1"/>
      <c r="E43" s="1"/>
      <c r="F43" s="1"/>
      <c r="G43" s="1"/>
      <c r="H43" s="1"/>
      <c r="I43" s="1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54"/>
      <c r="B44" s="1"/>
      <c r="C44" s="1"/>
      <c r="D44" s="1"/>
      <c r="E44" s="1"/>
      <c r="F44" s="1"/>
      <c r="G44" s="1"/>
      <c r="H44" s="1"/>
      <c r="I44" s="1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54"/>
      <c r="B45" s="1"/>
      <c r="C45" s="1"/>
      <c r="D45" s="1"/>
      <c r="E45" s="1"/>
      <c r="F45" s="1"/>
      <c r="G45" s="1"/>
      <c r="H45" s="1"/>
      <c r="I45" s="1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5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63" t="s">
        <v>65</v>
      </c>
      <c r="C55" s="54"/>
      <c r="D55" s="54"/>
      <c r="E55" s="54"/>
      <c r="F55" s="53"/>
      <c r="G55" s="5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54"/>
      <c r="C56" s="54"/>
      <c r="D56" s="54"/>
      <c r="E56" s="54"/>
      <c r="F56" s="54"/>
      <c r="G56" s="54"/>
      <c r="H56" s="1"/>
      <c r="I56" s="1"/>
      <c r="J56" s="1"/>
      <c r="K56" s="9"/>
      <c r="L56" s="9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54"/>
      <c r="C57" s="54"/>
      <c r="D57" s="54"/>
      <c r="E57" s="54"/>
      <c r="F57" s="54"/>
      <c r="G57" s="54"/>
      <c r="H57" s="1"/>
      <c r="I57" s="1"/>
      <c r="J57" s="1"/>
      <c r="K57" s="9"/>
      <c r="L57" s="9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54"/>
      <c r="C58" s="54"/>
      <c r="D58" s="54"/>
      <c r="E58" s="54"/>
      <c r="F58" s="2" t="s">
        <v>0</v>
      </c>
      <c r="G58" s="2" t="s">
        <v>1</v>
      </c>
      <c r="H58" s="1"/>
      <c r="I58" s="1"/>
      <c r="J58" s="1"/>
      <c r="K58" s="9"/>
      <c r="L58" s="9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54"/>
      <c r="C59" s="54"/>
      <c r="D59" s="54"/>
      <c r="E59" s="54"/>
      <c r="F59" s="3" t="s">
        <v>47</v>
      </c>
      <c r="G59" s="4">
        <v>70</v>
      </c>
      <c r="H59" s="1"/>
      <c r="I59" s="1"/>
      <c r="J59" s="1"/>
      <c r="K59" s="9"/>
      <c r="L59" s="9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7"/>
      <c r="B60" s="5" t="s">
        <v>3</v>
      </c>
      <c r="C60" s="6" t="s">
        <v>4</v>
      </c>
      <c r="D60" s="5" t="s">
        <v>5</v>
      </c>
      <c r="E60" s="5" t="s">
        <v>6</v>
      </c>
      <c r="F60" s="5" t="s">
        <v>7</v>
      </c>
      <c r="G60" s="2" t="s">
        <v>8</v>
      </c>
      <c r="H60" s="1"/>
      <c r="I60" s="1"/>
      <c r="J60" s="1"/>
      <c r="K60" s="9"/>
      <c r="L60" s="9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8"/>
      <c r="B61" s="8">
        <v>44896</v>
      </c>
      <c r="C61" s="64" t="s">
        <v>48</v>
      </c>
      <c r="D61" s="9">
        <v>0.58333333333333337</v>
      </c>
      <c r="E61" s="9">
        <v>0.79166666666666663</v>
      </c>
      <c r="F61" s="10">
        <v>5</v>
      </c>
      <c r="G61" s="4">
        <f t="shared" ref="G61:G63" si="4">F61*$G$59</f>
        <v>350</v>
      </c>
      <c r="H61" s="1"/>
      <c r="I61" s="1"/>
      <c r="J61" s="1"/>
      <c r="K61" s="16"/>
      <c r="L61" s="9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8"/>
      <c r="B62" s="8">
        <v>44897</v>
      </c>
      <c r="C62" s="64" t="s">
        <v>49</v>
      </c>
      <c r="D62" s="9">
        <v>0.33333333333333331</v>
      </c>
      <c r="E62" s="9">
        <v>0.77083333333333337</v>
      </c>
      <c r="F62" s="10">
        <v>8.3000000000000007</v>
      </c>
      <c r="G62" s="4">
        <f t="shared" si="4"/>
        <v>581</v>
      </c>
      <c r="H62" s="1"/>
      <c r="I62" s="1"/>
      <c r="J62" s="1"/>
      <c r="K62" s="9"/>
      <c r="L62" s="9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8"/>
      <c r="B63" s="8">
        <v>44898</v>
      </c>
      <c r="C63" s="64" t="s">
        <v>50</v>
      </c>
      <c r="D63" s="9">
        <v>0.45833333333333331</v>
      </c>
      <c r="E63" s="9">
        <v>0.77777777777777779</v>
      </c>
      <c r="F63" s="10">
        <v>7</v>
      </c>
      <c r="G63" s="4">
        <f t="shared" si="4"/>
        <v>490</v>
      </c>
      <c r="H63" s="1"/>
      <c r="I63" s="1"/>
      <c r="J63" s="1"/>
      <c r="K63" s="9"/>
      <c r="L63" s="9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8"/>
      <c r="B64" s="8">
        <v>44899</v>
      </c>
      <c r="C64" s="64" t="s">
        <v>51</v>
      </c>
      <c r="D64" s="9">
        <v>0.58333333333333337</v>
      </c>
      <c r="E64" s="9">
        <v>0.75</v>
      </c>
      <c r="F64" s="10">
        <v>4</v>
      </c>
      <c r="G64" s="4">
        <v>270</v>
      </c>
      <c r="H64" s="1"/>
      <c r="I64" s="1"/>
      <c r="J64" s="1"/>
      <c r="K64" s="9"/>
      <c r="L64" s="9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8"/>
      <c r="B65" s="8">
        <v>44900</v>
      </c>
      <c r="C65" s="64" t="s">
        <v>37</v>
      </c>
      <c r="D65" s="9">
        <v>0.58333333333333337</v>
      </c>
      <c r="E65" s="9">
        <v>0.75</v>
      </c>
      <c r="F65" s="10">
        <v>4</v>
      </c>
      <c r="G65" s="4">
        <f>F65*$G$59</f>
        <v>280</v>
      </c>
      <c r="H65" s="1"/>
      <c r="I65" s="1"/>
      <c r="J65" s="1"/>
      <c r="K65" s="9"/>
      <c r="L65" s="9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8"/>
      <c r="B66" s="8">
        <v>44901</v>
      </c>
      <c r="C66" s="64" t="s">
        <v>52</v>
      </c>
      <c r="D66" s="9">
        <v>0.54166666666666663</v>
      </c>
      <c r="E66" s="9">
        <v>0.75</v>
      </c>
      <c r="F66" s="10">
        <v>5</v>
      </c>
      <c r="G66" s="4">
        <f>F66*$G$59</f>
        <v>350</v>
      </c>
      <c r="H66" s="1"/>
      <c r="I66" s="1"/>
      <c r="J66" s="1"/>
      <c r="K66" s="9"/>
      <c r="L66" s="12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8"/>
      <c r="B67" s="8">
        <v>44902</v>
      </c>
      <c r="C67" s="64" t="s">
        <v>37</v>
      </c>
      <c r="D67" s="9">
        <v>0.58333333333333337</v>
      </c>
      <c r="E67" s="9">
        <v>0.75</v>
      </c>
      <c r="F67" s="10">
        <v>4</v>
      </c>
      <c r="G67" s="4">
        <f t="shared" ref="G67:G70" si="5">F67*$G$59</f>
        <v>280</v>
      </c>
      <c r="H67" s="1"/>
      <c r="I67" s="1"/>
      <c r="J67" s="1"/>
      <c r="K67" s="9"/>
      <c r="L67" s="9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8"/>
      <c r="B68" s="8">
        <v>44903</v>
      </c>
      <c r="C68" s="64" t="s">
        <v>37</v>
      </c>
      <c r="D68" s="9">
        <v>0.35416666666666669</v>
      </c>
      <c r="E68" s="9">
        <v>0.75</v>
      </c>
      <c r="F68" s="10">
        <v>8.3000000000000007</v>
      </c>
      <c r="G68" s="4">
        <f t="shared" si="5"/>
        <v>581</v>
      </c>
      <c r="H68" s="1"/>
      <c r="I68" s="1"/>
      <c r="J68" s="1"/>
      <c r="K68" s="9"/>
      <c r="L68" s="9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8"/>
      <c r="B69" s="8">
        <v>44904</v>
      </c>
      <c r="C69" s="64" t="s">
        <v>53</v>
      </c>
      <c r="D69" s="9">
        <v>0.58333333333333337</v>
      </c>
      <c r="E69" s="9">
        <v>0.75</v>
      </c>
      <c r="F69" s="10">
        <v>4</v>
      </c>
      <c r="G69" s="4">
        <f t="shared" si="5"/>
        <v>280</v>
      </c>
      <c r="H69" s="1"/>
      <c r="I69" s="1"/>
      <c r="J69" s="1"/>
      <c r="K69" s="9"/>
      <c r="L69" s="9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8"/>
      <c r="B70" s="8">
        <v>44905</v>
      </c>
      <c r="C70" s="64" t="s">
        <v>54</v>
      </c>
      <c r="D70" s="9">
        <v>0.33333333333333331</v>
      </c>
      <c r="E70" s="9">
        <v>0.875</v>
      </c>
      <c r="F70" s="10">
        <f t="shared" ref="F67:F70" si="6">(E70-D70)*24-1</f>
        <v>12.000000000000002</v>
      </c>
      <c r="G70" s="4">
        <f t="shared" si="5"/>
        <v>840.00000000000011</v>
      </c>
      <c r="H70" s="1"/>
      <c r="I70" s="1"/>
      <c r="J70" s="1"/>
      <c r="K70" s="9"/>
      <c r="L70" s="9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8"/>
      <c r="B71" s="8">
        <v>44906</v>
      </c>
      <c r="C71" s="65"/>
      <c r="D71" s="9"/>
      <c r="E71" s="9"/>
      <c r="F71" s="10"/>
      <c r="G71" s="4"/>
      <c r="H71" s="1"/>
      <c r="I71" s="1"/>
      <c r="J71" s="1"/>
      <c r="K71" s="9"/>
      <c r="L71" s="9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8"/>
      <c r="B72" s="8">
        <v>44907</v>
      </c>
      <c r="C72" s="64" t="s">
        <v>37</v>
      </c>
      <c r="D72" s="9">
        <v>0.58333333333333337</v>
      </c>
      <c r="E72" s="9">
        <v>0.75</v>
      </c>
      <c r="F72" s="10">
        <v>4</v>
      </c>
      <c r="G72" s="4">
        <f t="shared" ref="G72:G80" si="7">F72*$G$59</f>
        <v>280</v>
      </c>
      <c r="H72" s="1"/>
      <c r="I72" s="1"/>
      <c r="J72" s="1"/>
      <c r="K72" s="9"/>
      <c r="L72" s="9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8"/>
      <c r="B73" s="8">
        <v>44908</v>
      </c>
      <c r="C73" s="64" t="s">
        <v>9</v>
      </c>
      <c r="D73" s="60" t="s">
        <v>9</v>
      </c>
      <c r="E73" s="60" t="s">
        <v>9</v>
      </c>
      <c r="F73" s="60" t="s">
        <v>9</v>
      </c>
      <c r="G73" s="60" t="s">
        <v>9</v>
      </c>
      <c r="H73" s="1"/>
      <c r="I73" s="1"/>
      <c r="J73" s="1"/>
      <c r="K73" s="9"/>
      <c r="L73" s="9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8"/>
      <c r="B74" s="8">
        <v>44909</v>
      </c>
      <c r="C74" s="64" t="s">
        <v>55</v>
      </c>
      <c r="D74" s="9">
        <v>0.54166666666666663</v>
      </c>
      <c r="E74" s="9">
        <v>0.875</v>
      </c>
      <c r="F74" s="10">
        <v>8</v>
      </c>
      <c r="G74" s="4">
        <f t="shared" si="7"/>
        <v>560</v>
      </c>
      <c r="H74" s="1"/>
      <c r="I74" s="1"/>
      <c r="J74" s="1"/>
      <c r="K74" s="9"/>
      <c r="L74" s="9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8"/>
      <c r="B75" s="8">
        <v>44910</v>
      </c>
      <c r="C75" s="64" t="s">
        <v>56</v>
      </c>
      <c r="D75" s="9">
        <v>0.5625</v>
      </c>
      <c r="E75" s="9">
        <v>0.8125</v>
      </c>
      <c r="F75" s="10">
        <v>6</v>
      </c>
      <c r="G75" s="4">
        <f t="shared" si="7"/>
        <v>420</v>
      </c>
      <c r="H75" s="1"/>
      <c r="I75" s="1"/>
      <c r="J75" s="1"/>
      <c r="K75" s="9"/>
      <c r="L75" s="9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8"/>
      <c r="B76" s="8">
        <v>44911</v>
      </c>
      <c r="C76" s="64" t="s">
        <v>13</v>
      </c>
      <c r="D76" s="9">
        <v>0.58333333333333337</v>
      </c>
      <c r="E76" s="9">
        <v>0.75</v>
      </c>
      <c r="F76" s="10">
        <v>4</v>
      </c>
      <c r="G76" s="4">
        <f t="shared" si="7"/>
        <v>280</v>
      </c>
      <c r="H76" s="1"/>
      <c r="I76" s="1"/>
      <c r="J76" s="1"/>
      <c r="K76" s="9"/>
      <c r="L76" s="9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8"/>
      <c r="B77" s="8">
        <v>44912</v>
      </c>
      <c r="C77" s="64" t="s">
        <v>57</v>
      </c>
      <c r="D77" s="9">
        <v>0.375</v>
      </c>
      <c r="E77" s="61">
        <v>0.75</v>
      </c>
      <c r="F77" s="10">
        <f t="shared" ref="F72:F79" si="8">(E77-D77)*24-1</f>
        <v>8</v>
      </c>
      <c r="G77" s="4">
        <f t="shared" si="7"/>
        <v>560</v>
      </c>
      <c r="H77" s="1"/>
      <c r="I77" s="1"/>
      <c r="J77" s="1"/>
      <c r="K77" s="9"/>
      <c r="L77" s="9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8"/>
      <c r="B78" s="8">
        <v>44913</v>
      </c>
      <c r="C78" s="64" t="s">
        <v>9</v>
      </c>
      <c r="D78" s="60" t="s">
        <v>9</v>
      </c>
      <c r="E78" s="60" t="s">
        <v>9</v>
      </c>
      <c r="F78" s="60" t="s">
        <v>9</v>
      </c>
      <c r="G78" s="60" t="s">
        <v>9</v>
      </c>
      <c r="H78" s="1"/>
      <c r="I78" s="1"/>
      <c r="J78" s="1"/>
      <c r="K78" s="9"/>
      <c r="L78" s="9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8"/>
      <c r="B79" s="8">
        <v>44914</v>
      </c>
      <c r="C79" s="64" t="s">
        <v>37</v>
      </c>
      <c r="D79" s="9">
        <v>0.625</v>
      </c>
      <c r="E79" s="9">
        <v>0.75</v>
      </c>
      <c r="F79" s="10">
        <v>3</v>
      </c>
      <c r="G79" s="4">
        <f t="shared" si="7"/>
        <v>210</v>
      </c>
      <c r="H79" s="1"/>
      <c r="I79" s="1"/>
      <c r="J79" s="1"/>
      <c r="K79" s="9"/>
      <c r="L79" s="9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8"/>
      <c r="B80" s="8">
        <v>44915</v>
      </c>
      <c r="C80" s="64" t="s">
        <v>37</v>
      </c>
      <c r="D80" s="9">
        <v>0.625</v>
      </c>
      <c r="E80" s="9">
        <v>0.75</v>
      </c>
      <c r="F80" s="10">
        <v>3</v>
      </c>
      <c r="G80" s="4">
        <f t="shared" si="7"/>
        <v>210</v>
      </c>
      <c r="H80" s="1"/>
      <c r="I80" s="1"/>
      <c r="J80" s="1"/>
      <c r="K80" s="9"/>
      <c r="L80" s="9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8"/>
      <c r="B81" s="8">
        <v>44916</v>
      </c>
      <c r="C81" s="64" t="s">
        <v>37</v>
      </c>
      <c r="D81" s="9">
        <v>0.4375</v>
      </c>
      <c r="E81" s="9">
        <v>0.75</v>
      </c>
      <c r="F81" s="10">
        <v>6.3</v>
      </c>
      <c r="G81" s="4">
        <f t="shared" ref="G81:G84" si="9">F81*$G$59</f>
        <v>441</v>
      </c>
      <c r="H81" s="1"/>
      <c r="I81" s="1"/>
      <c r="J81" s="1"/>
      <c r="K81" s="9"/>
      <c r="L81" s="9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8"/>
      <c r="B82" s="8">
        <v>44917</v>
      </c>
      <c r="C82" s="64" t="s">
        <v>58</v>
      </c>
      <c r="D82" s="9">
        <v>0.58333333333333337</v>
      </c>
      <c r="E82" s="9">
        <v>0.75</v>
      </c>
      <c r="F82" s="10">
        <v>4</v>
      </c>
      <c r="G82" s="4">
        <f t="shared" si="9"/>
        <v>280</v>
      </c>
      <c r="H82" s="1"/>
      <c r="I82" s="1"/>
      <c r="J82" s="1"/>
      <c r="K82" s="9"/>
      <c r="L82" s="9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8"/>
      <c r="B83" s="8">
        <v>44918</v>
      </c>
      <c r="C83" s="64" t="s">
        <v>59</v>
      </c>
      <c r="D83" s="9">
        <v>0.58333333333333337</v>
      </c>
      <c r="E83" s="9">
        <v>0.75</v>
      </c>
      <c r="F83" s="10">
        <v>4</v>
      </c>
      <c r="G83" s="4">
        <f t="shared" si="9"/>
        <v>280</v>
      </c>
      <c r="H83" s="1"/>
      <c r="I83" s="1"/>
      <c r="J83" s="1"/>
      <c r="K83" s="9"/>
      <c r="L83" s="9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8"/>
      <c r="B84" s="8">
        <v>44919</v>
      </c>
      <c r="C84" s="64" t="s">
        <v>60</v>
      </c>
      <c r="D84" s="9">
        <v>0.33333333333333331</v>
      </c>
      <c r="E84" s="9">
        <v>0.83333333333333337</v>
      </c>
      <c r="F84" s="10">
        <f t="shared" ref="F81:F84" si="10">(E84-D84)*24-1</f>
        <v>11</v>
      </c>
      <c r="G84" s="4">
        <f t="shared" si="9"/>
        <v>770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8"/>
      <c r="B85" s="8">
        <v>44920</v>
      </c>
      <c r="C85" s="64"/>
      <c r="D85" s="9"/>
      <c r="E85" s="9"/>
      <c r="F85" s="10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8"/>
      <c r="B86" s="8">
        <v>44921</v>
      </c>
      <c r="C86" s="64" t="s">
        <v>61</v>
      </c>
      <c r="D86" s="9">
        <v>0.58333333333333337</v>
      </c>
      <c r="E86" s="9">
        <v>0.75</v>
      </c>
      <c r="F86" s="10">
        <v>4</v>
      </c>
      <c r="G86" s="4">
        <f t="shared" ref="G86:G91" si="11">F86*$G$59</f>
        <v>280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8"/>
      <c r="B87" s="8">
        <v>44922</v>
      </c>
      <c r="C87" s="64" t="s">
        <v>62</v>
      </c>
      <c r="D87" s="9">
        <v>0.58333333333333337</v>
      </c>
      <c r="E87" s="9">
        <v>0.75</v>
      </c>
      <c r="F87" s="10">
        <v>4</v>
      </c>
      <c r="G87" s="4">
        <f t="shared" si="11"/>
        <v>280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8"/>
      <c r="B88" s="8">
        <v>44923</v>
      </c>
      <c r="C88" s="64" t="s">
        <v>63</v>
      </c>
      <c r="D88" s="9">
        <v>0.41666666666666669</v>
      </c>
      <c r="E88" s="9">
        <v>0.75</v>
      </c>
      <c r="F88" s="10">
        <f t="shared" ref="F86:F91" si="12">(E88-D88)*24-1</f>
        <v>7</v>
      </c>
      <c r="G88" s="4">
        <f t="shared" si="11"/>
        <v>490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8"/>
      <c r="B89" s="8">
        <v>44924</v>
      </c>
      <c r="C89" s="64" t="s">
        <v>64</v>
      </c>
      <c r="D89" s="9">
        <v>0.33333333333333331</v>
      </c>
      <c r="E89" s="9">
        <v>0.75</v>
      </c>
      <c r="F89" s="10">
        <f t="shared" si="12"/>
        <v>9</v>
      </c>
      <c r="G89" s="4">
        <f t="shared" si="11"/>
        <v>630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8"/>
      <c r="B90" s="8">
        <v>44925</v>
      </c>
      <c r="C90" s="64" t="s">
        <v>63</v>
      </c>
      <c r="D90" s="9">
        <v>0.375</v>
      </c>
      <c r="E90" s="9">
        <v>0.79166666666666663</v>
      </c>
      <c r="F90" s="10">
        <v>8</v>
      </c>
      <c r="G90" s="4">
        <f t="shared" si="11"/>
        <v>560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8"/>
      <c r="B91" s="8">
        <v>44926</v>
      </c>
      <c r="C91" s="64"/>
      <c r="D91" s="9">
        <v>0.33333333333333331</v>
      </c>
      <c r="E91" s="9">
        <v>0.66666666666666663</v>
      </c>
      <c r="F91" s="10">
        <f t="shared" si="12"/>
        <v>7</v>
      </c>
      <c r="G91" s="4">
        <f t="shared" si="11"/>
        <v>490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8"/>
      <c r="B92" s="8"/>
      <c r="C92" s="8"/>
      <c r="D92" s="8"/>
      <c r="E92" s="8"/>
      <c r="F92" s="55"/>
      <c r="G92" s="5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8"/>
      <c r="B93" s="8"/>
      <c r="C93" s="8"/>
      <c r="D93" s="8"/>
      <c r="E93" s="8"/>
      <c r="F93" s="13">
        <f>SUM(F61:F91)</f>
        <v>161.89999999999998</v>
      </c>
      <c r="G93" s="14">
        <f>F93*G59</f>
        <v>11332.999999999998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8" x14ac:dyDescent="0.2">
      <c r="A94" s="8"/>
      <c r="B94" s="1"/>
      <c r="C94" s="15"/>
      <c r="D94" s="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8" x14ac:dyDescent="0.2">
      <c r="A95" s="1"/>
      <c r="B95" s="1"/>
      <c r="C95" s="15" t="s">
        <v>10</v>
      </c>
      <c r="D95" s="1"/>
      <c r="E95" s="56" t="s">
        <v>11</v>
      </c>
      <c r="F95" s="5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5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5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5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5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5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8"/>
      <c r="B101" s="17"/>
      <c r="C101" s="3"/>
      <c r="D101" s="18"/>
      <c r="E101" s="19"/>
      <c r="F101" s="20"/>
      <c r="G101" s="2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8"/>
      <c r="B102" s="8"/>
      <c r="C102" s="1"/>
      <c r="D102" s="9"/>
      <c r="E102" s="9"/>
      <c r="F102" s="10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8"/>
      <c r="B103" s="8"/>
      <c r="C103" s="1"/>
      <c r="D103" s="9"/>
      <c r="E103" s="9"/>
      <c r="F103" s="10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8"/>
      <c r="B104" s="8"/>
      <c r="C104" s="1"/>
      <c r="D104" s="9"/>
      <c r="E104" s="9"/>
      <c r="F104" s="10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8"/>
      <c r="B105" s="8"/>
      <c r="C105" s="1"/>
      <c r="D105" s="9"/>
      <c r="E105" s="9"/>
      <c r="F105" s="10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8"/>
      <c r="B106" s="8"/>
      <c r="C106" s="1"/>
      <c r="D106" s="9"/>
      <c r="E106" s="12"/>
      <c r="F106" s="10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8"/>
      <c r="B107" s="8"/>
      <c r="C107" s="1"/>
      <c r="D107" s="1"/>
      <c r="E107" s="1"/>
      <c r="F107" s="10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8"/>
      <c r="B108" s="8"/>
      <c r="C108" s="1"/>
      <c r="D108" s="9"/>
      <c r="E108" s="9"/>
      <c r="F108" s="10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8"/>
      <c r="B109" s="8"/>
      <c r="C109" s="1"/>
      <c r="D109" s="9"/>
      <c r="E109" s="9"/>
      <c r="F109" s="10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8"/>
      <c r="B110" s="8"/>
      <c r="C110" s="1"/>
      <c r="D110" s="9"/>
      <c r="E110" s="9"/>
      <c r="F110" s="10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8"/>
      <c r="B111" s="8"/>
      <c r="C111" s="1"/>
      <c r="D111" s="9"/>
      <c r="E111" s="9"/>
      <c r="F111" s="10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8"/>
      <c r="B112" s="8"/>
      <c r="C112" s="1"/>
      <c r="D112" s="9"/>
      <c r="E112" s="9"/>
      <c r="F112" s="10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8"/>
      <c r="B113" s="8"/>
      <c r="C113" s="1"/>
      <c r="D113" s="9"/>
      <c r="E113" s="9"/>
      <c r="F113" s="10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8"/>
      <c r="B114" s="8"/>
      <c r="C114" s="1"/>
      <c r="D114" s="1"/>
      <c r="E114" s="1"/>
      <c r="F114" s="10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8"/>
      <c r="B115" s="8"/>
      <c r="C115" s="1"/>
      <c r="D115" s="9"/>
      <c r="E115" s="9"/>
      <c r="F115" s="10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8"/>
      <c r="B116" s="8"/>
      <c r="C116" s="1"/>
      <c r="D116" s="9"/>
      <c r="E116" s="9"/>
      <c r="F116" s="10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8"/>
      <c r="B117" s="8"/>
      <c r="C117" s="22"/>
      <c r="D117" s="9"/>
      <c r="E117" s="9"/>
      <c r="F117" s="10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8"/>
      <c r="B118" s="63" t="s">
        <v>65</v>
      </c>
      <c r="C118" s="54"/>
      <c r="D118" s="54"/>
      <c r="E118" s="54"/>
      <c r="F118" s="53"/>
      <c r="G118" s="5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8"/>
      <c r="B119" s="54"/>
      <c r="C119" s="54"/>
      <c r="D119" s="54"/>
      <c r="E119" s="54"/>
      <c r="F119" s="54"/>
      <c r="G119" s="5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57"/>
      <c r="B120" s="54"/>
      <c r="C120" s="54"/>
      <c r="D120" s="54"/>
      <c r="E120" s="54"/>
      <c r="F120" s="54"/>
      <c r="G120" s="5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54"/>
      <c r="B121" s="54"/>
      <c r="C121" s="54"/>
      <c r="D121" s="54"/>
      <c r="E121" s="54"/>
      <c r="F121" s="2" t="s">
        <v>0</v>
      </c>
      <c r="G121" s="2" t="s">
        <v>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54"/>
      <c r="C122" s="54"/>
      <c r="D122" s="54"/>
      <c r="E122" s="54"/>
      <c r="F122" s="62" t="s">
        <v>14</v>
      </c>
      <c r="G122" s="4">
        <v>130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5" t="s">
        <v>3</v>
      </c>
      <c r="C123" s="6" t="s">
        <v>4</v>
      </c>
      <c r="D123" s="5" t="s">
        <v>5</v>
      </c>
      <c r="E123" s="5" t="s">
        <v>6</v>
      </c>
      <c r="F123" s="5" t="s">
        <v>7</v>
      </c>
      <c r="G123" s="2" t="s">
        <v>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8">
        <v>44896</v>
      </c>
      <c r="C124" s="64" t="s">
        <v>40</v>
      </c>
      <c r="D124" s="9">
        <v>0.33333333333333331</v>
      </c>
      <c r="E124" s="9">
        <v>0.79166666666666663</v>
      </c>
      <c r="F124" s="10">
        <v>10</v>
      </c>
      <c r="G124" s="4">
        <f t="shared" ref="G124:G125" si="13">F124*$G$122</f>
        <v>1300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8">
        <v>44897</v>
      </c>
      <c r="C125" s="64" t="s">
        <v>41</v>
      </c>
      <c r="D125" s="9">
        <v>0.33333333333333331</v>
      </c>
      <c r="E125" s="9">
        <v>0.75</v>
      </c>
      <c r="F125" s="10">
        <v>8</v>
      </c>
      <c r="G125" s="4">
        <f t="shared" si="13"/>
        <v>1040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8">
        <v>44898</v>
      </c>
      <c r="C126" s="64" t="s">
        <v>41</v>
      </c>
      <c r="D126" s="9">
        <v>0.33333333333333331</v>
      </c>
      <c r="E126" s="9">
        <v>0.77083333333333337</v>
      </c>
      <c r="F126" s="10">
        <v>9.3000000000000007</v>
      </c>
      <c r="G126" s="4">
        <f>F126*$G$122</f>
        <v>1209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8">
        <v>44899</v>
      </c>
      <c r="C127" s="64" t="s">
        <v>41</v>
      </c>
      <c r="D127" s="9">
        <v>0.33333333333333331</v>
      </c>
      <c r="E127" s="9">
        <v>0.77083333333333337</v>
      </c>
      <c r="F127" s="10">
        <v>9.3000000000000007</v>
      </c>
      <c r="G127" s="4">
        <f>F127*$G$122</f>
        <v>1209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7"/>
      <c r="B128" s="8">
        <v>44900</v>
      </c>
      <c r="C128" s="64" t="s">
        <v>41</v>
      </c>
      <c r="D128" s="9">
        <v>0.33333333333333331</v>
      </c>
      <c r="E128" s="9">
        <v>0.75</v>
      </c>
      <c r="F128" s="10">
        <v>9</v>
      </c>
      <c r="G128" s="4">
        <f t="shared" ref="G128:G140" si="14">F128*$G$122</f>
        <v>1170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8"/>
      <c r="B129" s="8">
        <v>44901</v>
      </c>
      <c r="C129" s="64" t="s">
        <v>41</v>
      </c>
      <c r="D129" s="9">
        <v>0.33333333333333331</v>
      </c>
      <c r="E129" s="9">
        <v>0.77083333333333337</v>
      </c>
      <c r="F129" s="10">
        <v>9.3000000000000007</v>
      </c>
      <c r="G129" s="4">
        <f t="shared" si="14"/>
        <v>1209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8"/>
      <c r="B130" s="8">
        <v>44902</v>
      </c>
      <c r="C130" s="64" t="s">
        <v>41</v>
      </c>
      <c r="D130" s="9">
        <v>0.33333333333333331</v>
      </c>
      <c r="E130" s="9">
        <v>0.75</v>
      </c>
      <c r="F130" s="10">
        <f t="shared" ref="F130:F140" si="15">(E130-D130)*24-1</f>
        <v>9</v>
      </c>
      <c r="G130" s="4">
        <f t="shared" si="14"/>
        <v>1170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8"/>
      <c r="B131" s="8">
        <v>44903</v>
      </c>
      <c r="C131" s="64" t="s">
        <v>41</v>
      </c>
      <c r="D131" s="9">
        <v>0.33333333333333331</v>
      </c>
      <c r="E131" s="9">
        <v>0.83333333333333337</v>
      </c>
      <c r="F131" s="10">
        <f t="shared" si="15"/>
        <v>11</v>
      </c>
      <c r="G131" s="4">
        <f t="shared" si="14"/>
        <v>1430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8"/>
      <c r="B132" s="8">
        <v>44904</v>
      </c>
      <c r="C132" s="64" t="s">
        <v>42</v>
      </c>
      <c r="D132" s="9">
        <v>0.33333333333333331</v>
      </c>
      <c r="E132" s="9">
        <v>0.75</v>
      </c>
      <c r="F132" s="10">
        <v>8</v>
      </c>
      <c r="G132" s="4">
        <f t="shared" si="14"/>
        <v>1040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8"/>
      <c r="B133" s="8">
        <v>44905</v>
      </c>
      <c r="C133" s="64" t="s">
        <v>9</v>
      </c>
      <c r="D133" s="1" t="s">
        <v>9</v>
      </c>
      <c r="E133" s="1" t="s">
        <v>9</v>
      </c>
      <c r="F133" s="1" t="s">
        <v>9</v>
      </c>
      <c r="G133" s="1" t="s">
        <v>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8"/>
      <c r="B134" s="8">
        <v>44906</v>
      </c>
      <c r="C134" s="64" t="s">
        <v>42</v>
      </c>
      <c r="D134" s="9">
        <v>0.33333333333333331</v>
      </c>
      <c r="E134" s="9">
        <v>0.75</v>
      </c>
      <c r="F134" s="10">
        <f t="shared" si="15"/>
        <v>9</v>
      </c>
      <c r="G134" s="4">
        <f t="shared" si="14"/>
        <v>1170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8"/>
      <c r="B135" s="8">
        <v>44907</v>
      </c>
      <c r="C135" s="64" t="s">
        <v>41</v>
      </c>
      <c r="D135" s="9">
        <v>0.33333333333333331</v>
      </c>
      <c r="E135" s="9">
        <v>0.75</v>
      </c>
      <c r="F135" s="10">
        <f t="shared" si="15"/>
        <v>9</v>
      </c>
      <c r="G135" s="4">
        <f t="shared" si="14"/>
        <v>1170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8"/>
      <c r="B136" s="8">
        <v>44908</v>
      </c>
      <c r="C136" s="64" t="s">
        <v>42</v>
      </c>
      <c r="D136" s="9">
        <v>0.33333333333333331</v>
      </c>
      <c r="E136" s="9">
        <v>0.77083333333333337</v>
      </c>
      <c r="F136" s="10">
        <v>9.3000000000000007</v>
      </c>
      <c r="G136" s="4">
        <f t="shared" si="14"/>
        <v>1209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8"/>
      <c r="B137" s="8">
        <v>44909</v>
      </c>
      <c r="C137" s="64" t="s">
        <v>43</v>
      </c>
      <c r="D137" s="9">
        <v>0.33333333333333331</v>
      </c>
      <c r="E137" s="9">
        <v>0.75</v>
      </c>
      <c r="F137" s="10">
        <f t="shared" si="15"/>
        <v>9</v>
      </c>
      <c r="G137" s="4">
        <f t="shared" si="14"/>
        <v>1170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8"/>
      <c r="B138" s="8">
        <v>44910</v>
      </c>
      <c r="C138" s="64" t="s">
        <v>44</v>
      </c>
      <c r="D138" s="9">
        <v>0.33333333333333331</v>
      </c>
      <c r="E138" s="9">
        <v>0.75</v>
      </c>
      <c r="F138" s="10">
        <f t="shared" si="15"/>
        <v>9</v>
      </c>
      <c r="G138" s="4">
        <f t="shared" si="14"/>
        <v>1170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8"/>
      <c r="B139" s="8">
        <v>44911</v>
      </c>
      <c r="C139" s="64" t="s">
        <v>37</v>
      </c>
      <c r="D139" s="9">
        <v>0.33333333333333331</v>
      </c>
      <c r="E139" s="9">
        <v>0.75</v>
      </c>
      <c r="F139" s="10">
        <v>8</v>
      </c>
      <c r="G139" s="4">
        <f t="shared" si="14"/>
        <v>1040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8"/>
      <c r="B140" s="8">
        <v>44912</v>
      </c>
      <c r="C140" s="64" t="s">
        <v>45</v>
      </c>
      <c r="D140" s="9">
        <v>0.33333333333333331</v>
      </c>
      <c r="E140" s="9">
        <v>0.83333333333333337</v>
      </c>
      <c r="F140" s="10">
        <f t="shared" si="15"/>
        <v>11</v>
      </c>
      <c r="G140" s="4">
        <f t="shared" si="14"/>
        <v>1430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8"/>
      <c r="B141" s="8">
        <v>44913</v>
      </c>
      <c r="C141" s="64" t="str">
        <f>$C$133</f>
        <v>//</v>
      </c>
      <c r="D141" s="1" t="s">
        <v>9</v>
      </c>
      <c r="E141" s="1" t="s">
        <v>9</v>
      </c>
      <c r="F141" s="1" t="s">
        <v>9</v>
      </c>
      <c r="G141" s="1" t="s">
        <v>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8"/>
      <c r="B142" s="8">
        <v>44914</v>
      </c>
      <c r="C142" s="64" t="s">
        <v>37</v>
      </c>
      <c r="D142" s="9">
        <v>0.33333333333333331</v>
      </c>
      <c r="E142" s="9">
        <v>0.72916666666666663</v>
      </c>
      <c r="F142" s="10">
        <v>8.3000000000000007</v>
      </c>
      <c r="G142" s="4">
        <f t="shared" ref="G142:G147" si="16">F142*$G$122</f>
        <v>1079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8"/>
      <c r="B143" s="8">
        <v>44915</v>
      </c>
      <c r="C143" s="64" t="s">
        <v>37</v>
      </c>
      <c r="D143" s="9">
        <v>0.33333333333333331</v>
      </c>
      <c r="E143" s="9">
        <v>0.77083333333333337</v>
      </c>
      <c r="F143" s="10">
        <v>9.3000000000000007</v>
      </c>
      <c r="G143" s="4">
        <f t="shared" si="16"/>
        <v>1209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8"/>
      <c r="B144" s="8">
        <v>44916</v>
      </c>
      <c r="C144" s="64" t="s">
        <v>37</v>
      </c>
      <c r="D144" s="9">
        <v>0.33333333333333331</v>
      </c>
      <c r="E144" s="9">
        <v>0.75</v>
      </c>
      <c r="F144" s="10">
        <f t="shared" ref="F142:F147" si="17">(E144-D144)*24-1</f>
        <v>9</v>
      </c>
      <c r="G144" s="4">
        <f t="shared" si="16"/>
        <v>1170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8"/>
      <c r="B145" s="8">
        <v>44917</v>
      </c>
      <c r="C145" s="64" t="s">
        <v>37</v>
      </c>
      <c r="D145" s="9">
        <v>0.33333333333333331</v>
      </c>
      <c r="E145" s="9">
        <v>0.70833333333333337</v>
      </c>
      <c r="F145" s="10">
        <f t="shared" si="17"/>
        <v>8.0000000000000018</v>
      </c>
      <c r="G145" s="4">
        <f t="shared" si="16"/>
        <v>1040.0000000000002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8"/>
      <c r="B146" s="8">
        <v>44918</v>
      </c>
      <c r="C146" s="64" t="s">
        <v>37</v>
      </c>
      <c r="D146" s="9">
        <v>0.33333333333333331</v>
      </c>
      <c r="E146" s="9">
        <v>0.75</v>
      </c>
      <c r="F146" s="10">
        <v>8</v>
      </c>
      <c r="G146" s="4">
        <f t="shared" si="16"/>
        <v>1040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8"/>
      <c r="B147" s="8">
        <v>44919</v>
      </c>
      <c r="C147" s="64" t="s">
        <v>37</v>
      </c>
      <c r="D147" s="9">
        <v>0.33333333333333331</v>
      </c>
      <c r="E147" s="9">
        <v>0.75</v>
      </c>
      <c r="F147" s="10">
        <f t="shared" si="17"/>
        <v>9</v>
      </c>
      <c r="G147" s="4">
        <f t="shared" si="16"/>
        <v>1170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8"/>
      <c r="B148" s="8">
        <v>44920</v>
      </c>
      <c r="C148" s="64" t="str">
        <f>$C$133</f>
        <v>//</v>
      </c>
      <c r="D148" s="1" t="str">
        <f>$C$133</f>
        <v>//</v>
      </c>
      <c r="E148" s="1" t="str">
        <f>$C$133</f>
        <v>//</v>
      </c>
      <c r="F148" s="1" t="str">
        <f>$C$133</f>
        <v>//</v>
      </c>
      <c r="G148" s="1" t="str">
        <f>$C$133</f>
        <v>//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8"/>
      <c r="B149" s="8">
        <v>44921</v>
      </c>
      <c r="C149" s="64" t="s">
        <v>37</v>
      </c>
      <c r="D149" s="9">
        <v>0.33333333333333331</v>
      </c>
      <c r="E149" s="9">
        <v>0.75</v>
      </c>
      <c r="F149" s="10">
        <f t="shared" ref="F149:F154" si="18">(E149-D149)*24-1</f>
        <v>9</v>
      </c>
      <c r="G149" s="4">
        <f t="shared" ref="G149:G154" si="19">F149*$G$122</f>
        <v>1170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8"/>
      <c r="B150" s="8">
        <v>44922</v>
      </c>
      <c r="C150" s="64" t="s">
        <v>37</v>
      </c>
      <c r="D150" s="9">
        <v>0.33333333333333331</v>
      </c>
      <c r="E150" s="9">
        <v>0.75</v>
      </c>
      <c r="F150" s="10">
        <f t="shared" si="18"/>
        <v>9</v>
      </c>
      <c r="G150" s="4">
        <f t="shared" si="19"/>
        <v>1170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8"/>
      <c r="B151" s="8">
        <v>44923</v>
      </c>
      <c r="C151" s="64" t="s">
        <v>37</v>
      </c>
      <c r="D151" s="9">
        <v>0.33333333333333331</v>
      </c>
      <c r="E151" s="9">
        <v>0.75</v>
      </c>
      <c r="F151" s="10">
        <f t="shared" si="18"/>
        <v>9</v>
      </c>
      <c r="G151" s="4">
        <f t="shared" si="19"/>
        <v>1170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8"/>
      <c r="B152" s="8">
        <v>44924</v>
      </c>
      <c r="C152" s="64" t="s">
        <v>46</v>
      </c>
      <c r="D152" s="9">
        <v>0.33333333333333331</v>
      </c>
      <c r="E152" s="9">
        <v>0.75</v>
      </c>
      <c r="F152" s="10">
        <f t="shared" si="18"/>
        <v>9</v>
      </c>
      <c r="G152" s="4">
        <f t="shared" si="19"/>
        <v>1170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8"/>
      <c r="B153" s="8">
        <v>44925</v>
      </c>
      <c r="C153" s="64" t="s">
        <v>77</v>
      </c>
      <c r="D153" s="9">
        <v>0.33333333333333331</v>
      </c>
      <c r="E153" s="9">
        <v>0.75</v>
      </c>
      <c r="F153" s="10">
        <v>8</v>
      </c>
      <c r="G153" s="4">
        <f t="shared" si="19"/>
        <v>1040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8"/>
      <c r="B154" s="8">
        <v>44926</v>
      </c>
      <c r="C154" s="64" t="s">
        <v>78</v>
      </c>
      <c r="D154" s="9">
        <v>0.33333333333333331</v>
      </c>
      <c r="E154" s="9">
        <v>0.66666666666666663</v>
      </c>
      <c r="F154" s="10">
        <f t="shared" si="18"/>
        <v>7</v>
      </c>
      <c r="G154" s="4">
        <f t="shared" si="19"/>
        <v>910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8"/>
      <c r="B155" s="8"/>
      <c r="C155" s="8"/>
      <c r="D155" s="8"/>
      <c r="E155" s="8"/>
      <c r="F155" s="10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8"/>
      <c r="B156" s="8"/>
      <c r="C156" s="8"/>
      <c r="D156" s="8"/>
      <c r="E156" s="8"/>
      <c r="F156" s="13">
        <f>SUM(F124:F154)</f>
        <v>249.8</v>
      </c>
      <c r="G156" s="14">
        <f>F156*G122</f>
        <v>32474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" x14ac:dyDescent="0.2">
      <c r="A157" s="8"/>
      <c r="B157" s="1"/>
      <c r="C157" s="15"/>
      <c r="D157" s="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" x14ac:dyDescent="0.2">
      <c r="A158" s="8"/>
      <c r="B158" s="1"/>
      <c r="C158" s="15" t="s">
        <v>10</v>
      </c>
      <c r="D158" s="1"/>
      <c r="E158" s="56" t="s">
        <v>11</v>
      </c>
      <c r="F158" s="5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63" t="s">
        <v>65</v>
      </c>
      <c r="C174" s="54"/>
      <c r="D174" s="54"/>
      <c r="E174" s="54"/>
      <c r="F174" s="53"/>
      <c r="G174" s="5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54"/>
      <c r="C175" s="54"/>
      <c r="D175" s="54"/>
      <c r="E175" s="54"/>
      <c r="F175" s="54"/>
      <c r="G175" s="5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54"/>
      <c r="C176" s="54"/>
      <c r="D176" s="54"/>
      <c r="E176" s="54"/>
      <c r="F176" s="54"/>
      <c r="G176" s="5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54"/>
      <c r="C177" s="54"/>
      <c r="D177" s="54"/>
      <c r="E177" s="54"/>
      <c r="F177" s="2" t="s">
        <v>0</v>
      </c>
      <c r="G177" s="2" t="s">
        <v>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54"/>
      <c r="C178" s="54"/>
      <c r="D178" s="54"/>
      <c r="E178" s="54"/>
      <c r="F178" s="62" t="s">
        <v>66</v>
      </c>
      <c r="G178" s="4">
        <v>90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customHeight="1" x14ac:dyDescent="0.2">
      <c r="A179" s="1"/>
      <c r="B179" s="5" t="s">
        <v>3</v>
      </c>
      <c r="C179" s="6" t="s">
        <v>4</v>
      </c>
      <c r="D179" s="5" t="s">
        <v>5</v>
      </c>
      <c r="E179" s="5" t="s">
        <v>6</v>
      </c>
      <c r="F179" s="5" t="s">
        <v>7</v>
      </c>
      <c r="G179" s="2" t="s">
        <v>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8">
        <v>44896</v>
      </c>
      <c r="C180" s="64" t="s">
        <v>53</v>
      </c>
      <c r="D180" s="9">
        <v>0.54166666666666663</v>
      </c>
      <c r="E180" s="9">
        <v>0.79166666666666663</v>
      </c>
      <c r="F180" s="10">
        <v>6</v>
      </c>
      <c r="G180" s="4">
        <f>F180*$G$59</f>
        <v>420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8">
        <v>44897</v>
      </c>
      <c r="C181" s="64" t="s">
        <v>67</v>
      </c>
      <c r="D181" s="9">
        <v>0.54166666666666663</v>
      </c>
      <c r="E181" s="9">
        <v>0.79166666666666663</v>
      </c>
      <c r="F181" s="10">
        <v>6</v>
      </c>
      <c r="G181" s="4">
        <f t="shared" ref="G180:G182" si="20">F181*$G$59</f>
        <v>420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8">
        <v>44898</v>
      </c>
      <c r="C182" s="64" t="s">
        <v>68</v>
      </c>
      <c r="D182" s="9">
        <v>0.33333333333333331</v>
      </c>
      <c r="E182" s="9">
        <v>0.79166666666666663</v>
      </c>
      <c r="F182" s="10">
        <v>10</v>
      </c>
      <c r="G182" s="4">
        <f t="shared" si="20"/>
        <v>700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8">
        <v>44899</v>
      </c>
      <c r="C183" s="64" t="s">
        <v>69</v>
      </c>
      <c r="D183" s="9">
        <v>0.41666666666666669</v>
      </c>
      <c r="E183" s="9">
        <v>0.79166666666666663</v>
      </c>
      <c r="F183" s="10">
        <v>8</v>
      </c>
      <c r="G183" s="4">
        <v>720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8">
        <v>44900</v>
      </c>
      <c r="C184" s="64" t="s">
        <v>70</v>
      </c>
      <c r="D184" s="9">
        <v>0.52083333333333337</v>
      </c>
      <c r="E184" s="9">
        <v>0.75</v>
      </c>
      <c r="F184" s="10">
        <v>6.3</v>
      </c>
      <c r="G184" s="4">
        <f>F184*$G$59</f>
        <v>441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8">
        <v>44901</v>
      </c>
      <c r="C185" s="64" t="s">
        <v>71</v>
      </c>
      <c r="D185" s="9">
        <v>0.52083333333333337</v>
      </c>
      <c r="E185" s="9">
        <v>0.75</v>
      </c>
      <c r="F185" s="10">
        <v>6.3</v>
      </c>
      <c r="G185" s="4">
        <f>F185*$G$59</f>
        <v>441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2">
      <c r="A186" s="1"/>
      <c r="B186" s="8">
        <v>44902</v>
      </c>
      <c r="C186" s="64" t="s">
        <v>72</v>
      </c>
      <c r="D186" s="9">
        <v>0.33333333333333331</v>
      </c>
      <c r="E186" s="9">
        <v>0.75</v>
      </c>
      <c r="F186" s="10">
        <v>9</v>
      </c>
      <c r="G186" s="4">
        <f t="shared" ref="G186:G189" si="21">F186*$G$59</f>
        <v>630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8">
        <v>44903</v>
      </c>
      <c r="C187" s="64" t="s">
        <v>73</v>
      </c>
      <c r="D187" s="9">
        <v>0.35416666666666669</v>
      </c>
      <c r="E187" s="9">
        <v>0.75</v>
      </c>
      <c r="F187" s="10">
        <v>8.3000000000000007</v>
      </c>
      <c r="G187" s="4">
        <f t="shared" si="21"/>
        <v>581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8">
        <v>44904</v>
      </c>
      <c r="C188" s="64" t="s">
        <v>74</v>
      </c>
      <c r="D188" s="9">
        <v>0.3611111111111111</v>
      </c>
      <c r="E188" s="9">
        <v>0.75</v>
      </c>
      <c r="F188" s="10">
        <v>7.2</v>
      </c>
      <c r="G188" s="4">
        <f t="shared" si="21"/>
        <v>504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8">
        <v>44905</v>
      </c>
      <c r="C189" s="64" t="s">
        <v>69</v>
      </c>
      <c r="D189" s="9">
        <v>0.375</v>
      </c>
      <c r="E189" s="9">
        <v>0.85416666666666663</v>
      </c>
      <c r="F189" s="10">
        <v>10.3</v>
      </c>
      <c r="G189" s="4">
        <f t="shared" si="21"/>
        <v>721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8">
        <v>44906</v>
      </c>
      <c r="C190" s="65"/>
      <c r="D190" s="9"/>
      <c r="E190" s="9"/>
      <c r="F190" s="10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8">
        <v>44907</v>
      </c>
      <c r="C191" s="64" t="s">
        <v>75</v>
      </c>
      <c r="D191" s="9">
        <v>0.3611111111111111</v>
      </c>
      <c r="E191" s="9">
        <v>0.75</v>
      </c>
      <c r="F191" s="10">
        <v>8.1999999999999993</v>
      </c>
      <c r="G191" s="4">
        <f t="shared" ref="G191:G199" si="22">F191*$G$59</f>
        <v>574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8">
        <v>44908</v>
      </c>
      <c r="C192" s="64" t="s">
        <v>76</v>
      </c>
      <c r="D192" s="9">
        <v>0.3611111111111111</v>
      </c>
      <c r="E192" s="9">
        <v>0.8125</v>
      </c>
      <c r="F192" s="10">
        <v>10</v>
      </c>
      <c r="G192" s="4">
        <f t="shared" si="22"/>
        <v>700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8">
        <v>44909</v>
      </c>
      <c r="C193" s="64" t="s">
        <v>71</v>
      </c>
      <c r="D193" s="9">
        <v>0.35416666666666669</v>
      </c>
      <c r="E193" s="9">
        <v>0.75</v>
      </c>
      <c r="F193" s="10">
        <v>8.3000000000000007</v>
      </c>
      <c r="G193" s="4">
        <f t="shared" ref="G193:G201" si="23">F193*$G$59</f>
        <v>581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8">
        <v>44910</v>
      </c>
      <c r="C194" s="64" t="s">
        <v>9</v>
      </c>
      <c r="D194" s="60" t="s">
        <v>9</v>
      </c>
      <c r="E194" s="60" t="s">
        <v>9</v>
      </c>
      <c r="F194" s="60" t="s">
        <v>9</v>
      </c>
      <c r="G194" s="60" t="s">
        <v>9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8">
        <v>44911</v>
      </c>
      <c r="C195" s="64" t="s">
        <v>79</v>
      </c>
      <c r="D195" s="9">
        <v>0.35416666666666669</v>
      </c>
      <c r="E195" s="9">
        <v>0.79166666666666663</v>
      </c>
      <c r="F195" s="10">
        <v>8.3000000000000007</v>
      </c>
      <c r="G195" s="4">
        <f t="shared" si="23"/>
        <v>581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8">
        <v>44912</v>
      </c>
      <c r="C196" s="64" t="s">
        <v>80</v>
      </c>
      <c r="D196" s="9">
        <v>0.375</v>
      </c>
      <c r="E196" s="61">
        <v>0.8125</v>
      </c>
      <c r="F196" s="10">
        <v>9.3000000000000007</v>
      </c>
      <c r="G196" s="4">
        <f t="shared" si="23"/>
        <v>651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8">
        <v>44913</v>
      </c>
      <c r="C197" s="64" t="s">
        <v>9</v>
      </c>
      <c r="D197" s="60" t="s">
        <v>9</v>
      </c>
      <c r="E197" s="60" t="s">
        <v>9</v>
      </c>
      <c r="F197" s="60" t="s">
        <v>9</v>
      </c>
      <c r="G197" s="60" t="s">
        <v>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8">
        <v>44914</v>
      </c>
      <c r="C198" s="64" t="s">
        <v>73</v>
      </c>
      <c r="D198" s="9">
        <v>0.54166666666666663</v>
      </c>
      <c r="E198" s="9">
        <v>0.75</v>
      </c>
      <c r="F198" s="10">
        <v>5</v>
      </c>
      <c r="G198" s="4">
        <f t="shared" ref="G198:G206" si="24">F198*$G$59</f>
        <v>350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8">
        <v>44915</v>
      </c>
      <c r="C199" s="64" t="s">
        <v>73</v>
      </c>
      <c r="D199" s="9">
        <v>0.3611111111111111</v>
      </c>
      <c r="E199" s="9">
        <v>0.79166666666666663</v>
      </c>
      <c r="F199" s="10">
        <v>9.1999999999999993</v>
      </c>
      <c r="G199" s="4">
        <f t="shared" si="24"/>
        <v>644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8">
        <v>44916</v>
      </c>
      <c r="C200" s="64" t="s">
        <v>81</v>
      </c>
      <c r="D200" s="9">
        <v>0.3611111111111111</v>
      </c>
      <c r="E200" s="9">
        <v>0.75</v>
      </c>
      <c r="F200" s="10">
        <v>9.1999999999999993</v>
      </c>
      <c r="G200" s="4">
        <f t="shared" si="24"/>
        <v>644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8">
        <v>44917</v>
      </c>
      <c r="C201" s="64" t="s">
        <v>82</v>
      </c>
      <c r="D201" s="9">
        <v>0.3611111111111111</v>
      </c>
      <c r="E201" s="9">
        <v>0.75</v>
      </c>
      <c r="F201" s="10">
        <v>8.4</v>
      </c>
      <c r="G201" s="4">
        <f t="shared" si="24"/>
        <v>588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8">
        <v>44918</v>
      </c>
      <c r="C202" s="64" t="s">
        <v>83</v>
      </c>
      <c r="D202" s="9">
        <v>0.3611111111111111</v>
      </c>
      <c r="E202" s="9">
        <v>0.75</v>
      </c>
      <c r="F202" s="10">
        <v>7.3</v>
      </c>
      <c r="G202" s="4">
        <f t="shared" si="24"/>
        <v>511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8">
        <v>44919</v>
      </c>
      <c r="C203" s="64" t="s">
        <v>82</v>
      </c>
      <c r="D203" s="9">
        <v>0.3611111111111111</v>
      </c>
      <c r="E203" s="9">
        <v>0.77083333333333337</v>
      </c>
      <c r="F203" s="10">
        <v>9</v>
      </c>
      <c r="G203" s="4">
        <f t="shared" si="24"/>
        <v>630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8">
        <v>44920</v>
      </c>
      <c r="C204" s="64"/>
      <c r="D204" s="9"/>
      <c r="E204" s="9"/>
      <c r="F204" s="10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8">
        <v>44921</v>
      </c>
      <c r="C205" s="64" t="s">
        <v>82</v>
      </c>
      <c r="D205" s="9">
        <v>0.375</v>
      </c>
      <c r="E205" s="9">
        <v>0.75</v>
      </c>
      <c r="F205" s="10">
        <v>8</v>
      </c>
      <c r="G205" s="4">
        <f t="shared" ref="G205:G210" si="25">F205*$G$59</f>
        <v>560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8">
        <v>44922</v>
      </c>
      <c r="C206" s="64" t="s">
        <v>84</v>
      </c>
      <c r="D206" s="9">
        <v>0.35416666666666669</v>
      </c>
      <c r="E206" s="9">
        <v>0.75</v>
      </c>
      <c r="F206" s="10">
        <v>8.3000000000000007</v>
      </c>
      <c r="G206" s="4">
        <f t="shared" si="25"/>
        <v>581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8">
        <v>44923</v>
      </c>
      <c r="C207" s="64" t="s">
        <v>85</v>
      </c>
      <c r="D207" s="9">
        <v>0.35416666666666669</v>
      </c>
      <c r="E207" s="9">
        <v>0.75</v>
      </c>
      <c r="F207" s="10">
        <v>8.3000000000000007</v>
      </c>
      <c r="G207" s="4">
        <f t="shared" si="25"/>
        <v>581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8">
        <v>44924</v>
      </c>
      <c r="C208" s="64"/>
      <c r="D208" s="9"/>
      <c r="E208" s="9"/>
      <c r="F208" s="10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8">
        <v>44925</v>
      </c>
      <c r="C209" s="64" t="s">
        <v>80</v>
      </c>
      <c r="D209" s="9">
        <v>0.33333333333333331</v>
      </c>
      <c r="E209" s="9">
        <v>0.75</v>
      </c>
      <c r="F209" s="10">
        <f t="shared" ref="F207:F212" si="26">(E209-D209)*24-1</f>
        <v>9</v>
      </c>
      <c r="G209" s="4">
        <f t="shared" si="25"/>
        <v>630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8">
        <v>44926</v>
      </c>
      <c r="C210" s="64" t="s">
        <v>78</v>
      </c>
      <c r="D210" s="9">
        <v>0.375</v>
      </c>
      <c r="E210" s="9">
        <v>0.66666666666666663</v>
      </c>
      <c r="F210" s="10">
        <f t="shared" si="26"/>
        <v>5.9999999999999991</v>
      </c>
      <c r="G210" s="4">
        <f t="shared" si="25"/>
        <v>419.99999999999994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8"/>
      <c r="C211" s="8"/>
      <c r="D211" s="8"/>
      <c r="E211" s="8"/>
      <c r="F211" s="55"/>
      <c r="G211" s="5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8"/>
      <c r="C212" s="8"/>
      <c r="D212" s="8"/>
      <c r="E212" s="8"/>
      <c r="F212" s="13">
        <f>SUM(F180:F210)</f>
        <v>209.20000000000002</v>
      </c>
      <c r="G212" s="14">
        <f>F212*G178</f>
        <v>18828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8" x14ac:dyDescent="0.2">
      <c r="A213" s="1"/>
      <c r="B213" s="1"/>
      <c r="C213" s="15"/>
      <c r="D213" s="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8" x14ac:dyDescent="0.2">
      <c r="A214" s="1"/>
      <c r="B214" s="1"/>
      <c r="C214" s="15" t="s">
        <v>10</v>
      </c>
      <c r="D214" s="1"/>
      <c r="E214" s="56" t="s">
        <v>11</v>
      </c>
      <c r="F214" s="5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7"/>
      <c r="C220" s="3"/>
      <c r="D220" s="18"/>
      <c r="E220" s="19"/>
      <c r="F220" s="20"/>
      <c r="G220" s="2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8"/>
      <c r="C221" s="1"/>
      <c r="D221" s="9"/>
      <c r="E221" s="9"/>
      <c r="F221" s="10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8"/>
      <c r="C222" s="1"/>
      <c r="D222" s="9"/>
      <c r="E222" s="9"/>
      <c r="F222" s="10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8"/>
      <c r="C223" s="1"/>
      <c r="D223" s="9"/>
      <c r="E223" s="9"/>
      <c r="F223" s="10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8"/>
      <c r="C224" s="1"/>
      <c r="D224" s="9"/>
      <c r="E224" s="9"/>
      <c r="F224" s="10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8"/>
      <c r="C225" s="1"/>
      <c r="D225" s="9"/>
      <c r="E225" s="12"/>
      <c r="F225" s="10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8"/>
      <c r="C226" s="1"/>
      <c r="D226" s="1"/>
      <c r="E226" s="1"/>
      <c r="F226" s="10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8"/>
      <c r="C227" s="1"/>
      <c r="D227" s="9"/>
      <c r="E227" s="9"/>
      <c r="F227" s="10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8"/>
      <c r="C228" s="1"/>
      <c r="D228" s="9"/>
      <c r="E228" s="9"/>
      <c r="F228" s="10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8"/>
      <c r="C229" s="1"/>
      <c r="D229" s="9"/>
      <c r="E229" s="9"/>
      <c r="F229" s="10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53"/>
      <c r="C234" s="54"/>
      <c r="D234" s="54"/>
      <c r="E234" s="54"/>
      <c r="F234" s="53"/>
      <c r="G234" s="5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54"/>
      <c r="C235" s="54"/>
      <c r="D235" s="54"/>
      <c r="E235" s="54"/>
      <c r="F235" s="54"/>
      <c r="G235" s="5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54"/>
      <c r="C236" s="54"/>
      <c r="D236" s="54"/>
      <c r="E236" s="54"/>
      <c r="F236" s="54"/>
      <c r="G236" s="5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54"/>
      <c r="C237" s="54"/>
      <c r="D237" s="54"/>
      <c r="E237" s="54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54"/>
      <c r="C238" s="54"/>
      <c r="D238" s="54"/>
      <c r="E238" s="54"/>
      <c r="F238" s="3"/>
      <c r="G238" s="4"/>
      <c r="H238" s="2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5"/>
      <c r="C239" s="6"/>
      <c r="D239" s="5"/>
      <c r="E239" s="5"/>
      <c r="F239" s="5"/>
      <c r="G239" s="2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63" t="s">
        <v>65</v>
      </c>
      <c r="C240" s="54"/>
      <c r="D240" s="54"/>
      <c r="E240" s="54"/>
      <c r="F240" s="53"/>
      <c r="G240" s="5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54"/>
      <c r="C241" s="54"/>
      <c r="D241" s="54"/>
      <c r="E241" s="54"/>
      <c r="F241" s="54"/>
      <c r="G241" s="5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54"/>
      <c r="C242" s="54"/>
      <c r="D242" s="54"/>
      <c r="E242" s="54"/>
      <c r="F242" s="54"/>
      <c r="G242" s="5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54"/>
      <c r="C243" s="54"/>
      <c r="D243" s="54"/>
      <c r="E243" s="54"/>
      <c r="F243" s="2" t="s">
        <v>0</v>
      </c>
      <c r="G243" s="2" t="s">
        <v>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54"/>
      <c r="C244" s="54"/>
      <c r="D244" s="54"/>
      <c r="E244" s="54"/>
      <c r="F244" s="62" t="s">
        <v>86</v>
      </c>
      <c r="G244" s="4">
        <v>80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5" t="s">
        <v>3</v>
      </c>
      <c r="C245" s="6" t="s">
        <v>4</v>
      </c>
      <c r="D245" s="5" t="s">
        <v>5</v>
      </c>
      <c r="E245" s="5" t="s">
        <v>6</v>
      </c>
      <c r="F245" s="5" t="s">
        <v>7</v>
      </c>
      <c r="G245" s="2" t="s">
        <v>8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8">
        <v>44896</v>
      </c>
      <c r="C246" s="64" t="s">
        <v>37</v>
      </c>
      <c r="D246" s="9">
        <v>0.375</v>
      </c>
      <c r="E246" s="9">
        <v>0.75</v>
      </c>
      <c r="F246" s="10">
        <v>8</v>
      </c>
      <c r="G246" s="4">
        <f t="shared" ref="G246:G247" si="27">F246*$G$122</f>
        <v>1040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8">
        <v>44897</v>
      </c>
      <c r="C247" s="64" t="s">
        <v>41</v>
      </c>
      <c r="D247" s="9">
        <v>0.33333333333333331</v>
      </c>
      <c r="E247" s="9">
        <v>0.75</v>
      </c>
      <c r="F247" s="10">
        <v>8</v>
      </c>
      <c r="G247" s="4">
        <f t="shared" si="27"/>
        <v>1040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8">
        <v>44898</v>
      </c>
      <c r="C248" s="64" t="s">
        <v>41</v>
      </c>
      <c r="D248" s="9">
        <v>0.33333333333333331</v>
      </c>
      <c r="E248" s="9">
        <v>0.79166666666666663</v>
      </c>
      <c r="F248" s="10">
        <f>(E248-D248)*24-1</f>
        <v>10</v>
      </c>
      <c r="G248" s="4">
        <f>F248*$G$122</f>
        <v>1300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8">
        <v>44899</v>
      </c>
      <c r="C249" s="64" t="s">
        <v>9</v>
      </c>
      <c r="D249" s="64" t="s">
        <v>9</v>
      </c>
      <c r="E249" s="64" t="s">
        <v>9</v>
      </c>
      <c r="F249" s="64" t="s">
        <v>9</v>
      </c>
      <c r="G249" s="64" t="s">
        <v>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8">
        <v>44900</v>
      </c>
      <c r="C250" s="64" t="s">
        <v>41</v>
      </c>
      <c r="D250" s="9">
        <v>0.33333333333333331</v>
      </c>
      <c r="E250" s="9">
        <v>0.79166666666666663</v>
      </c>
      <c r="F250" s="10">
        <v>10</v>
      </c>
      <c r="G250" s="4">
        <f t="shared" ref="G250:G262" si="28">F250*$G$122</f>
        <v>1300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8">
        <v>44901</v>
      </c>
      <c r="C251" s="64" t="s">
        <v>41</v>
      </c>
      <c r="D251" s="9">
        <v>0.33333333333333331</v>
      </c>
      <c r="E251" s="9">
        <v>0.75</v>
      </c>
      <c r="F251" s="10">
        <v>9</v>
      </c>
      <c r="G251" s="4">
        <f t="shared" si="28"/>
        <v>1170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8">
        <v>44902</v>
      </c>
      <c r="C252" s="64" t="s">
        <v>87</v>
      </c>
      <c r="D252" s="64" t="s">
        <v>9</v>
      </c>
      <c r="E252" s="64" t="s">
        <v>9</v>
      </c>
      <c r="F252" s="64" t="s">
        <v>9</v>
      </c>
      <c r="G252" s="64" t="s">
        <v>9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8">
        <v>44903</v>
      </c>
      <c r="C253" s="64" t="s">
        <v>87</v>
      </c>
      <c r="D253" s="64" t="s">
        <v>9</v>
      </c>
      <c r="E253" s="64" t="s">
        <v>9</v>
      </c>
      <c r="F253" s="64" t="s">
        <v>9</v>
      </c>
      <c r="G253" s="64" t="s">
        <v>9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8">
        <v>44904</v>
      </c>
      <c r="C254" s="64" t="s">
        <v>37</v>
      </c>
      <c r="D254" s="9">
        <v>0.33333333333333331</v>
      </c>
      <c r="E254" s="9">
        <v>0.83333333333333337</v>
      </c>
      <c r="F254" s="10">
        <v>10</v>
      </c>
      <c r="G254" s="4">
        <f t="shared" si="28"/>
        <v>1300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8">
        <v>44905</v>
      </c>
      <c r="C255" s="64" t="s">
        <v>88</v>
      </c>
      <c r="D255" s="9">
        <v>0.33333333333333331</v>
      </c>
      <c r="E255" s="9">
        <v>0.79166666666666663</v>
      </c>
      <c r="F255" s="1">
        <v>10</v>
      </c>
      <c r="G255" s="4">
        <f t="shared" si="28"/>
        <v>1300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8">
        <v>44906</v>
      </c>
      <c r="C256" s="64" t="s">
        <v>9</v>
      </c>
      <c r="D256" s="64" t="s">
        <v>9</v>
      </c>
      <c r="E256" s="64" t="s">
        <v>9</v>
      </c>
      <c r="F256" s="64" t="s">
        <v>9</v>
      </c>
      <c r="G256" s="64" t="s">
        <v>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8">
        <v>44907</v>
      </c>
      <c r="C257" s="64" t="s">
        <v>41</v>
      </c>
      <c r="D257" s="9">
        <v>0.33333333333333331</v>
      </c>
      <c r="E257" s="9">
        <v>0.75</v>
      </c>
      <c r="F257" s="10">
        <f t="shared" ref="F256:F266" si="29">(E257-D257)*24-1</f>
        <v>9</v>
      </c>
      <c r="G257" s="4">
        <f t="shared" ref="G256:G268" si="30">F257*$G$122</f>
        <v>1170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8">
        <v>44908</v>
      </c>
      <c r="C258" s="64" t="s">
        <v>37</v>
      </c>
      <c r="D258" s="9">
        <v>0.33333333333333331</v>
      </c>
      <c r="E258" s="9">
        <v>0.79166666666666663</v>
      </c>
      <c r="F258" s="10">
        <f t="shared" si="29"/>
        <v>10</v>
      </c>
      <c r="G258" s="4">
        <f t="shared" si="30"/>
        <v>1300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8">
        <v>44909</v>
      </c>
      <c r="C259" s="64" t="s">
        <v>44</v>
      </c>
      <c r="D259" s="9">
        <v>0.4375</v>
      </c>
      <c r="E259" s="9">
        <v>0.875</v>
      </c>
      <c r="F259" s="10">
        <v>9.3000000000000007</v>
      </c>
      <c r="G259" s="4">
        <f t="shared" si="30"/>
        <v>1209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8">
        <v>44910</v>
      </c>
      <c r="C260" s="64" t="s">
        <v>37</v>
      </c>
      <c r="D260" s="9">
        <v>0.375</v>
      </c>
      <c r="E260" s="9">
        <v>0.75</v>
      </c>
      <c r="F260" s="10">
        <f t="shared" si="29"/>
        <v>8</v>
      </c>
      <c r="G260" s="4">
        <f t="shared" si="30"/>
        <v>1040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8">
        <v>44911</v>
      </c>
      <c r="C261" s="64" t="s">
        <v>37</v>
      </c>
      <c r="D261" s="9">
        <v>0.33333333333333331</v>
      </c>
      <c r="E261" s="9">
        <v>0.75</v>
      </c>
      <c r="F261" s="10">
        <v>8</v>
      </c>
      <c r="G261" s="4">
        <f t="shared" si="30"/>
        <v>1040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8">
        <v>44912</v>
      </c>
      <c r="C262" s="64" t="s">
        <v>45</v>
      </c>
      <c r="D262" s="9">
        <v>0.33333333333333331</v>
      </c>
      <c r="E262" s="9">
        <v>0.75</v>
      </c>
      <c r="F262" s="10">
        <f t="shared" si="29"/>
        <v>9</v>
      </c>
      <c r="G262" s="4">
        <f t="shared" si="30"/>
        <v>1170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8">
        <v>44913</v>
      </c>
      <c r="C263" s="64" t="str">
        <f>$C$133</f>
        <v>//</v>
      </c>
      <c r="D263" s="1" t="s">
        <v>9</v>
      </c>
      <c r="E263" s="1" t="s">
        <v>9</v>
      </c>
      <c r="F263" s="1" t="s">
        <v>9</v>
      </c>
      <c r="G263" s="1" t="s">
        <v>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8">
        <v>44914</v>
      </c>
      <c r="C264" s="64" t="s">
        <v>37</v>
      </c>
      <c r="D264" s="9">
        <v>0.41666666666666669</v>
      </c>
      <c r="E264" s="9">
        <v>0.75</v>
      </c>
      <c r="F264" s="10">
        <f t="shared" ref="F264:F269" si="31">(E264-D264)*24-1</f>
        <v>7</v>
      </c>
      <c r="G264" s="4">
        <f t="shared" ref="G264:G269" si="32">F264*$G$122</f>
        <v>910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8">
        <v>44915</v>
      </c>
      <c r="C265" s="64" t="s">
        <v>37</v>
      </c>
      <c r="D265" s="9">
        <v>0.33333333333333331</v>
      </c>
      <c r="E265" s="9">
        <v>0.75</v>
      </c>
      <c r="F265" s="10">
        <f t="shared" si="31"/>
        <v>9</v>
      </c>
      <c r="G265" s="4">
        <f t="shared" si="32"/>
        <v>1170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8">
        <v>44916</v>
      </c>
      <c r="C266" s="64" t="s">
        <v>37</v>
      </c>
      <c r="D266" s="9">
        <v>0.33333333333333331</v>
      </c>
      <c r="E266" s="9">
        <v>0.75</v>
      </c>
      <c r="F266" s="10">
        <f t="shared" si="31"/>
        <v>9</v>
      </c>
      <c r="G266" s="4">
        <f t="shared" si="32"/>
        <v>1170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8">
        <v>44917</v>
      </c>
      <c r="C267" s="64" t="s">
        <v>37</v>
      </c>
      <c r="D267" s="9">
        <v>0.33333333333333331</v>
      </c>
      <c r="E267" s="9">
        <v>0.75</v>
      </c>
      <c r="F267" s="10">
        <f t="shared" si="31"/>
        <v>9</v>
      </c>
      <c r="G267" s="4">
        <f t="shared" si="32"/>
        <v>1170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8">
        <v>44918</v>
      </c>
      <c r="C268" s="64" t="s">
        <v>37</v>
      </c>
      <c r="D268" s="9">
        <v>0.33333333333333331</v>
      </c>
      <c r="E268" s="9">
        <v>0.75</v>
      </c>
      <c r="F268" s="10">
        <v>8</v>
      </c>
      <c r="G268" s="4">
        <f t="shared" si="32"/>
        <v>1040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8">
        <v>44919</v>
      </c>
      <c r="C269" s="64" t="s">
        <v>37</v>
      </c>
      <c r="D269" s="9">
        <v>0.33333333333333331</v>
      </c>
      <c r="E269" s="9">
        <v>0.75</v>
      </c>
      <c r="F269" s="10">
        <f t="shared" si="31"/>
        <v>9</v>
      </c>
      <c r="G269" s="4">
        <f t="shared" si="32"/>
        <v>1170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8">
        <v>44920</v>
      </c>
      <c r="C270" s="64" t="str">
        <f>$C$133</f>
        <v>//</v>
      </c>
      <c r="D270" s="1" t="str">
        <f>$C$133</f>
        <v>//</v>
      </c>
      <c r="E270" s="1" t="str">
        <f>$C$133</f>
        <v>//</v>
      </c>
      <c r="F270" s="1" t="str">
        <f>$C$133</f>
        <v>//</v>
      </c>
      <c r="G270" s="1" t="str">
        <f>$C$133</f>
        <v>//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8">
        <v>44921</v>
      </c>
      <c r="C271" s="64" t="str">
        <f>$C$133</f>
        <v>//</v>
      </c>
      <c r="D271" s="64" t="str">
        <f>$C$133</f>
        <v>//</v>
      </c>
      <c r="E271" s="64" t="str">
        <f>$C$133</f>
        <v>//</v>
      </c>
      <c r="F271" s="64" t="str">
        <f>$C$133</f>
        <v>//</v>
      </c>
      <c r="G271" s="64" t="str">
        <f>$C$133</f>
        <v>//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8">
        <v>44922</v>
      </c>
      <c r="C272" s="64" t="str">
        <f>$C$133</f>
        <v>//</v>
      </c>
      <c r="D272" s="64" t="str">
        <f>$C$133</f>
        <v>//</v>
      </c>
      <c r="E272" s="64" t="str">
        <f>$C$133</f>
        <v>//</v>
      </c>
      <c r="F272" s="64" t="str">
        <f>$C$133</f>
        <v>//</v>
      </c>
      <c r="G272" s="64" t="str">
        <f>$C$133</f>
        <v>//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8">
        <v>44923</v>
      </c>
      <c r="C273" s="64" t="s">
        <v>37</v>
      </c>
      <c r="D273" s="9">
        <v>0.41666666666666669</v>
      </c>
      <c r="E273" s="9">
        <v>0.75</v>
      </c>
      <c r="F273" s="10">
        <f t="shared" ref="F271:F276" si="33">(E273-D273)*24-1</f>
        <v>7</v>
      </c>
      <c r="G273" s="4">
        <f t="shared" ref="G271:G276" si="34">F273*$G$122</f>
        <v>910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8">
        <v>44924</v>
      </c>
      <c r="C274" s="64" t="s">
        <v>89</v>
      </c>
      <c r="D274" s="9">
        <v>0.33333333333333331</v>
      </c>
      <c r="E274" s="9">
        <v>0.75</v>
      </c>
      <c r="F274" s="10">
        <f t="shared" si="33"/>
        <v>9</v>
      </c>
      <c r="G274" s="4">
        <f t="shared" si="34"/>
        <v>1170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8">
        <v>44925</v>
      </c>
      <c r="C275" s="64"/>
      <c r="D275" s="9">
        <v>0.33333333333333331</v>
      </c>
      <c r="E275" s="9">
        <v>0.75</v>
      </c>
      <c r="F275" s="10">
        <v>8</v>
      </c>
      <c r="G275" s="4">
        <f t="shared" si="34"/>
        <v>1040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8">
        <v>44926</v>
      </c>
      <c r="C276" s="64"/>
      <c r="D276" s="9">
        <v>0.33333333333333331</v>
      </c>
      <c r="E276" s="9">
        <v>0.75</v>
      </c>
      <c r="F276" s="10">
        <f t="shared" ref="F276:F281" si="35">(E276-D276)*24-1</f>
        <v>9</v>
      </c>
      <c r="G276" s="4">
        <f t="shared" si="34"/>
        <v>1170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8"/>
      <c r="C277" s="8"/>
      <c r="D277" s="8"/>
      <c r="E277" s="8"/>
      <c r="F277" s="10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8"/>
      <c r="C278" s="8"/>
      <c r="D278" s="8"/>
      <c r="E278" s="8"/>
      <c r="F278" s="13">
        <f>SUM(F246:F276)</f>
        <v>202.3</v>
      </c>
      <c r="G278" s="14">
        <f>F278*G244</f>
        <v>16184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8" x14ac:dyDescent="0.2">
      <c r="A279" s="1"/>
      <c r="B279" s="1"/>
      <c r="C279" s="15"/>
      <c r="D279" s="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8" x14ac:dyDescent="0.2">
      <c r="A280" s="1"/>
      <c r="B280" s="1"/>
      <c r="C280" s="15" t="s">
        <v>10</v>
      </c>
      <c r="D280" s="1"/>
      <c r="E280" s="56" t="s">
        <v>11</v>
      </c>
      <c r="F280" s="5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53"/>
      <c r="C296" s="54"/>
      <c r="D296" s="54"/>
      <c r="E296" s="54"/>
      <c r="F296" s="53"/>
      <c r="G296" s="5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54"/>
      <c r="C297" s="54"/>
      <c r="D297" s="54"/>
      <c r="E297" s="54"/>
      <c r="F297" s="54"/>
      <c r="G297" s="5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54"/>
      <c r="C298" s="54"/>
      <c r="D298" s="54"/>
      <c r="E298" s="54"/>
      <c r="F298" s="54"/>
      <c r="G298" s="5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54"/>
      <c r="C299" s="54"/>
      <c r="D299" s="54"/>
      <c r="E299" s="54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54"/>
      <c r="C300" s="54"/>
      <c r="D300" s="54"/>
      <c r="E300" s="54"/>
      <c r="F300" s="3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5"/>
      <c r="C301" s="6"/>
      <c r="D301" s="5"/>
      <c r="E301" s="5"/>
      <c r="F301" s="5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63" t="s">
        <v>65</v>
      </c>
      <c r="C302" s="54"/>
      <c r="D302" s="54"/>
      <c r="E302" s="54"/>
      <c r="F302" s="53"/>
      <c r="G302" s="5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54"/>
      <c r="C303" s="54"/>
      <c r="D303" s="54"/>
      <c r="E303" s="54"/>
      <c r="F303" s="54"/>
      <c r="G303" s="5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54"/>
      <c r="C304" s="54"/>
      <c r="D304" s="54"/>
      <c r="E304" s="54"/>
      <c r="F304" s="54"/>
      <c r="G304" s="5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54"/>
      <c r="C305" s="54"/>
      <c r="D305" s="54"/>
      <c r="E305" s="54"/>
      <c r="F305" s="2" t="s">
        <v>0</v>
      </c>
      <c r="G305" s="2" t="s">
        <v>1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54"/>
      <c r="C306" s="54"/>
      <c r="D306" s="54"/>
      <c r="E306" s="54"/>
      <c r="F306" s="62" t="s">
        <v>90</v>
      </c>
      <c r="G306" s="4">
        <v>90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5" t="s">
        <v>3</v>
      </c>
      <c r="C307" s="6" t="s">
        <v>4</v>
      </c>
      <c r="D307" s="5" t="s">
        <v>5</v>
      </c>
      <c r="E307" s="5" t="s">
        <v>6</v>
      </c>
      <c r="F307" s="5" t="s">
        <v>7</v>
      </c>
      <c r="G307" s="2" t="s">
        <v>8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8">
        <v>44896</v>
      </c>
      <c r="C308" s="64" t="s">
        <v>91</v>
      </c>
      <c r="D308" s="9">
        <v>0.33333333333333331</v>
      </c>
      <c r="E308" s="9">
        <v>0.79166666666666663</v>
      </c>
      <c r="F308" s="10">
        <v>10</v>
      </c>
      <c r="G308" s="4">
        <f t="shared" ref="G308:G309" si="36">F308*$G$122</f>
        <v>1300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8">
        <v>44897</v>
      </c>
      <c r="C309" s="64" t="s">
        <v>92</v>
      </c>
      <c r="D309" s="9">
        <v>0.33333333333333331</v>
      </c>
      <c r="E309" s="9">
        <v>0.83333333333333337</v>
      </c>
      <c r="F309" s="10">
        <v>10</v>
      </c>
      <c r="G309" s="4">
        <f t="shared" si="36"/>
        <v>1300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8">
        <v>44898</v>
      </c>
      <c r="C310" s="64" t="s">
        <v>93</v>
      </c>
      <c r="D310" s="9">
        <v>0.33333333333333331</v>
      </c>
      <c r="E310" s="9">
        <v>0.83333333333333337</v>
      </c>
      <c r="F310" s="10">
        <f>(E310-D310)*24-1</f>
        <v>11</v>
      </c>
      <c r="G310" s="4">
        <f>F310*$G$122</f>
        <v>1430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8">
        <v>44899</v>
      </c>
      <c r="C311" s="64" t="s">
        <v>41</v>
      </c>
      <c r="D311" s="9">
        <v>0.33333333333333331</v>
      </c>
      <c r="E311" s="9">
        <v>0.75</v>
      </c>
      <c r="F311" s="10">
        <f>(E311-D311)*24-1</f>
        <v>9</v>
      </c>
      <c r="G311" s="4">
        <f>F311*$G$122</f>
        <v>1170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8">
        <v>44900</v>
      </c>
      <c r="C312" s="64" t="s">
        <v>41</v>
      </c>
      <c r="D312" s="9">
        <v>0.33333333333333331</v>
      </c>
      <c r="E312" s="9">
        <v>0.75</v>
      </c>
      <c r="F312" s="10">
        <v>9</v>
      </c>
      <c r="G312" s="4">
        <f t="shared" ref="G312:G324" si="37">F312*$G$122</f>
        <v>1170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8">
        <v>44901</v>
      </c>
      <c r="C313" s="64" t="s">
        <v>41</v>
      </c>
      <c r="D313" s="9">
        <v>0.33333333333333331</v>
      </c>
      <c r="E313" s="9">
        <v>0.75</v>
      </c>
      <c r="F313" s="10">
        <v>9</v>
      </c>
      <c r="G313" s="4">
        <f t="shared" si="37"/>
        <v>1170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8">
        <v>44902</v>
      </c>
      <c r="C314" s="64" t="s">
        <v>41</v>
      </c>
      <c r="D314" s="9">
        <v>0.33333333333333331</v>
      </c>
      <c r="E314" s="9">
        <v>0.75</v>
      </c>
      <c r="F314" s="10">
        <f t="shared" ref="F314:F324" si="38">(E314-D314)*24-1</f>
        <v>9</v>
      </c>
      <c r="G314" s="4">
        <f t="shared" si="37"/>
        <v>1170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8">
        <v>44903</v>
      </c>
      <c r="C315" s="64" t="s">
        <v>41</v>
      </c>
      <c r="D315" s="9">
        <v>0.33333333333333331</v>
      </c>
      <c r="E315" s="9">
        <v>0.75</v>
      </c>
      <c r="F315" s="10">
        <f t="shared" si="38"/>
        <v>9</v>
      </c>
      <c r="G315" s="4">
        <f t="shared" si="37"/>
        <v>1170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8">
        <v>44904</v>
      </c>
      <c r="C316" s="64" t="s">
        <v>37</v>
      </c>
      <c r="D316" s="9">
        <v>0.33333333333333331</v>
      </c>
      <c r="E316" s="9">
        <v>0.83333333333333337</v>
      </c>
      <c r="F316" s="10">
        <v>10</v>
      </c>
      <c r="G316" s="4">
        <f t="shared" si="37"/>
        <v>1300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8">
        <v>44905</v>
      </c>
      <c r="C317" s="64" t="s">
        <v>33</v>
      </c>
      <c r="D317" s="9">
        <v>0.33333333333333331</v>
      </c>
      <c r="E317" s="9">
        <v>0.79166666666666663</v>
      </c>
      <c r="F317" s="10">
        <v>10</v>
      </c>
      <c r="G317" s="4">
        <f t="shared" si="37"/>
        <v>1300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8">
        <v>44906</v>
      </c>
      <c r="C318" s="64" t="s">
        <v>94</v>
      </c>
      <c r="D318" s="64" t="s">
        <v>94</v>
      </c>
      <c r="E318" s="64" t="s">
        <v>94</v>
      </c>
      <c r="F318" s="64" t="s">
        <v>94</v>
      </c>
      <c r="G318" s="64" t="s">
        <v>94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8">
        <v>44907</v>
      </c>
      <c r="C319" s="64" t="s">
        <v>33</v>
      </c>
      <c r="D319" s="9">
        <v>0.33333333333333331</v>
      </c>
      <c r="E319" s="9">
        <v>0.75</v>
      </c>
      <c r="F319" s="10">
        <f t="shared" ref="F318:F328" si="39">(E319-D319)*24-1</f>
        <v>9</v>
      </c>
      <c r="G319" s="4">
        <f t="shared" ref="G318:G330" si="40">F319*$G$122</f>
        <v>1170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8">
        <v>44908</v>
      </c>
      <c r="C320" s="64" t="s">
        <v>95</v>
      </c>
      <c r="D320" s="9">
        <v>0.33333333333333331</v>
      </c>
      <c r="E320" s="9">
        <v>0.79166666666666663</v>
      </c>
      <c r="F320" s="10">
        <f t="shared" si="39"/>
        <v>10</v>
      </c>
      <c r="G320" s="4">
        <f t="shared" si="40"/>
        <v>1300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8">
        <v>44909</v>
      </c>
      <c r="C321" s="64" t="s">
        <v>96</v>
      </c>
      <c r="D321" s="9">
        <v>0.33333333333333331</v>
      </c>
      <c r="E321" s="9">
        <v>0.75</v>
      </c>
      <c r="F321" s="10">
        <f t="shared" si="39"/>
        <v>9</v>
      </c>
      <c r="G321" s="4">
        <f t="shared" si="40"/>
        <v>1170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8">
        <v>44910</v>
      </c>
      <c r="C322" s="64" t="s">
        <v>96</v>
      </c>
      <c r="D322" s="9">
        <v>0.33333333333333331</v>
      </c>
      <c r="E322" s="9">
        <v>0.75</v>
      </c>
      <c r="F322" s="10">
        <f t="shared" si="39"/>
        <v>9</v>
      </c>
      <c r="G322" s="4">
        <f t="shared" si="40"/>
        <v>1170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8">
        <v>44911</v>
      </c>
      <c r="C323" s="64" t="s">
        <v>97</v>
      </c>
      <c r="D323" s="9">
        <v>0.33333333333333331</v>
      </c>
      <c r="E323" s="9">
        <v>0.79166666666666663</v>
      </c>
      <c r="F323" s="10">
        <f t="shared" si="39"/>
        <v>10</v>
      </c>
      <c r="G323" s="4">
        <f t="shared" si="40"/>
        <v>1300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8">
        <v>44912</v>
      </c>
      <c r="C324" s="64" t="s">
        <v>98</v>
      </c>
      <c r="D324" s="9"/>
      <c r="E324" s="9"/>
      <c r="F324" s="10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8">
        <v>44913</v>
      </c>
      <c r="C325" s="64" t="s">
        <v>99</v>
      </c>
      <c r="D325" s="9">
        <v>0.375</v>
      </c>
      <c r="E325" s="9">
        <v>0.75</v>
      </c>
      <c r="F325" s="10">
        <v>8</v>
      </c>
      <c r="G325" s="4">
        <v>720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8">
        <v>44914</v>
      </c>
      <c r="C326" s="64" t="s">
        <v>100</v>
      </c>
      <c r="D326" s="9">
        <v>0.33333333333333331</v>
      </c>
      <c r="E326" s="9">
        <v>0.75</v>
      </c>
      <c r="F326" s="10">
        <f t="shared" ref="F326:F331" si="41">(E326-D326)*24-1</f>
        <v>9</v>
      </c>
      <c r="G326" s="4">
        <f t="shared" ref="G326:G332" si="42">F326*$G$122</f>
        <v>1170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8">
        <v>44915</v>
      </c>
      <c r="C327" s="64" t="s">
        <v>101</v>
      </c>
      <c r="D327" s="9">
        <v>0.33333333333333331</v>
      </c>
      <c r="E327" s="9">
        <v>0.79166666666666663</v>
      </c>
      <c r="F327" s="10">
        <f t="shared" si="41"/>
        <v>10</v>
      </c>
      <c r="G327" s="4">
        <f t="shared" si="42"/>
        <v>1300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.5" customHeight="1" x14ac:dyDescent="0.2">
      <c r="A328" s="1"/>
      <c r="B328" s="8">
        <v>44916</v>
      </c>
      <c r="C328" s="64" t="s">
        <v>102</v>
      </c>
      <c r="D328" s="9">
        <v>0.33333333333333331</v>
      </c>
      <c r="E328" s="9">
        <v>0.75</v>
      </c>
      <c r="F328" s="10">
        <f t="shared" si="41"/>
        <v>9</v>
      </c>
      <c r="G328" s="4">
        <f t="shared" si="42"/>
        <v>1170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8">
        <v>44917</v>
      </c>
      <c r="C329" s="64" t="s">
        <v>40</v>
      </c>
      <c r="D329" s="9">
        <v>0.33333333333333331</v>
      </c>
      <c r="E329" s="9">
        <v>0.75</v>
      </c>
      <c r="F329" s="10">
        <f t="shared" si="41"/>
        <v>9</v>
      </c>
      <c r="G329" s="4">
        <f t="shared" si="42"/>
        <v>1170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8">
        <v>44918</v>
      </c>
      <c r="C330" s="64" t="s">
        <v>37</v>
      </c>
      <c r="D330" s="9">
        <v>0.33333333333333331</v>
      </c>
      <c r="E330" s="9">
        <v>0.75</v>
      </c>
      <c r="F330" s="10">
        <v>8</v>
      </c>
      <c r="G330" s="4">
        <f t="shared" si="42"/>
        <v>1040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8">
        <v>44919</v>
      </c>
      <c r="C331" s="64" t="s">
        <v>37</v>
      </c>
      <c r="D331" s="9">
        <v>0.33333333333333331</v>
      </c>
      <c r="E331" s="9">
        <v>0.75</v>
      </c>
      <c r="F331" s="10">
        <f t="shared" si="41"/>
        <v>9</v>
      </c>
      <c r="G331" s="4">
        <f t="shared" si="42"/>
        <v>1170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8">
        <v>44920</v>
      </c>
      <c r="C332" s="64" t="s">
        <v>103</v>
      </c>
      <c r="D332" s="9">
        <v>0.33333333333333331</v>
      </c>
      <c r="E332" s="9">
        <v>0.70833333333333337</v>
      </c>
      <c r="F332" s="10">
        <v>8</v>
      </c>
      <c r="G332" s="4">
        <f t="shared" si="42"/>
        <v>1040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8">
        <v>44921</v>
      </c>
      <c r="C333" s="64" t="s">
        <v>37</v>
      </c>
      <c r="D333" s="9">
        <v>0.33333333333333331</v>
      </c>
      <c r="E333" s="9">
        <v>0.75</v>
      </c>
      <c r="F333" s="10">
        <f t="shared" ref="F333:F338" si="43">(E333-D333)*24-1</f>
        <v>9</v>
      </c>
      <c r="G333" s="4">
        <f t="shared" ref="G333:G338" si="44">F333*$G$122</f>
        <v>1170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8">
        <v>44922</v>
      </c>
      <c r="C334" s="64" t="s">
        <v>37</v>
      </c>
      <c r="D334" s="9">
        <v>0.33333333333333331</v>
      </c>
      <c r="E334" s="9">
        <v>0.75</v>
      </c>
      <c r="F334" s="10">
        <f t="shared" si="43"/>
        <v>9</v>
      </c>
      <c r="G334" s="4">
        <f t="shared" si="44"/>
        <v>1170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8">
        <v>44923</v>
      </c>
      <c r="C335" s="64" t="s">
        <v>37</v>
      </c>
      <c r="D335" s="9">
        <v>0.33333333333333331</v>
      </c>
      <c r="E335" s="9">
        <v>0.75</v>
      </c>
      <c r="F335" s="10">
        <f t="shared" si="43"/>
        <v>9</v>
      </c>
      <c r="G335" s="4">
        <f t="shared" si="44"/>
        <v>1170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8">
        <v>44924</v>
      </c>
      <c r="C336" s="64" t="s">
        <v>94</v>
      </c>
      <c r="D336" s="64" t="s">
        <v>94</v>
      </c>
      <c r="E336" s="64" t="s">
        <v>94</v>
      </c>
      <c r="F336" s="64" t="s">
        <v>94</v>
      </c>
      <c r="G336" s="64" t="s">
        <v>94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8">
        <v>44925</v>
      </c>
      <c r="C337" s="64" t="s">
        <v>104</v>
      </c>
      <c r="D337" s="9">
        <v>0.33333333333333331</v>
      </c>
      <c r="E337" s="9">
        <v>0.75</v>
      </c>
      <c r="F337" s="10">
        <v>9</v>
      </c>
      <c r="G337" s="4">
        <f t="shared" si="44"/>
        <v>1170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8">
        <v>44926</v>
      </c>
      <c r="C338" s="64" t="s">
        <v>78</v>
      </c>
      <c r="D338" s="9">
        <v>0.33333333333333331</v>
      </c>
      <c r="E338" s="9">
        <v>0.75</v>
      </c>
      <c r="F338" s="10">
        <f t="shared" ref="F338:F343" si="45">(E338-D338)*24-1</f>
        <v>9</v>
      </c>
      <c r="G338" s="4">
        <f t="shared" si="44"/>
        <v>1170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8"/>
      <c r="C339" s="8"/>
      <c r="D339" s="9"/>
      <c r="E339" s="9"/>
      <c r="F339" s="10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8"/>
      <c r="C340" s="8"/>
      <c r="D340" s="8"/>
      <c r="E340" s="8"/>
      <c r="F340" s="13">
        <f>SUM(F308:F338)</f>
        <v>258</v>
      </c>
      <c r="G340" s="14">
        <f>F340*G306</f>
        <v>23220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8" x14ac:dyDescent="0.2">
      <c r="A341" s="1"/>
      <c r="B341" s="1"/>
      <c r="C341" s="15"/>
      <c r="D341" s="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8" x14ac:dyDescent="0.2">
      <c r="A342" s="1"/>
      <c r="B342" s="1"/>
      <c r="C342" s="15" t="s">
        <v>10</v>
      </c>
      <c r="D342" s="1"/>
      <c r="E342" s="56" t="s">
        <v>11</v>
      </c>
      <c r="F342" s="5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34">
    <mergeCell ref="E342:F342"/>
    <mergeCell ref="B174:E178"/>
    <mergeCell ref="F174:G176"/>
    <mergeCell ref="F211:G211"/>
    <mergeCell ref="E214:F214"/>
    <mergeCell ref="B240:E244"/>
    <mergeCell ref="F240:G242"/>
    <mergeCell ref="F296:G298"/>
    <mergeCell ref="B234:E238"/>
    <mergeCell ref="F234:G236"/>
    <mergeCell ref="B296:E300"/>
    <mergeCell ref="E280:F280"/>
    <mergeCell ref="B302:E306"/>
    <mergeCell ref="F302:G304"/>
    <mergeCell ref="A96:A100"/>
    <mergeCell ref="B118:E122"/>
    <mergeCell ref="F118:G120"/>
    <mergeCell ref="A120:A121"/>
    <mergeCell ref="E158:F158"/>
    <mergeCell ref="A42:A46"/>
    <mergeCell ref="B55:E59"/>
    <mergeCell ref="F55:G57"/>
    <mergeCell ref="F92:G92"/>
    <mergeCell ref="E95:F95"/>
    <mergeCell ref="N1:O3"/>
    <mergeCell ref="N38:O38"/>
    <mergeCell ref="F38:G38"/>
    <mergeCell ref="E41:F41"/>
    <mergeCell ref="M41:N41"/>
    <mergeCell ref="A1:A5"/>
    <mergeCell ref="B1:E5"/>
    <mergeCell ref="F1:G3"/>
    <mergeCell ref="I1:I5"/>
    <mergeCell ref="J1:J5"/>
  </mergeCells>
  <printOptions horizontalCentered="1" gridLines="1"/>
  <pageMargins left="0" right="0" top="0" bottom="0" header="0" footer="0"/>
  <pageSetup scale="97" pageOrder="overThenDown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2"/>
  <sheetViews>
    <sheetView workbookViewId="0">
      <selection sqref="A1:D5"/>
    </sheetView>
  </sheetViews>
  <sheetFormatPr defaultColWidth="12.5703125" defaultRowHeight="15.75" customHeight="1" x14ac:dyDescent="0.2"/>
  <cols>
    <col min="1" max="1" width="21.5703125" customWidth="1"/>
    <col min="2" max="2" width="21.85546875" customWidth="1"/>
    <col min="3" max="3" width="20.140625" customWidth="1"/>
    <col min="13" max="13" width="8.140625" customWidth="1"/>
    <col min="14" max="14" width="0.42578125" customWidth="1"/>
    <col min="15" max="15" width="16.42578125" customWidth="1"/>
    <col min="16" max="16" width="65.28515625" customWidth="1"/>
    <col min="17" max="17" width="21.85546875" customWidth="1"/>
    <col min="18" max="18" width="20.5703125" customWidth="1"/>
    <col min="19" max="19" width="17.42578125" customWidth="1"/>
  </cols>
  <sheetData>
    <row r="1" spans="1:20" ht="12.75" x14ac:dyDescent="0.2">
      <c r="A1" s="54"/>
      <c r="B1" s="54"/>
      <c r="C1" s="54"/>
      <c r="D1" s="54"/>
      <c r="E1" s="54"/>
      <c r="F1" s="54"/>
      <c r="G1" s="25"/>
      <c r="H1" s="25"/>
      <c r="I1" s="25"/>
      <c r="J1" s="25"/>
      <c r="K1" s="25"/>
      <c r="L1" s="25"/>
      <c r="M1" s="25"/>
    </row>
    <row r="2" spans="1:20" ht="12.75" x14ac:dyDescent="0.2">
      <c r="A2" s="54"/>
      <c r="B2" s="54"/>
      <c r="C2" s="54"/>
      <c r="D2" s="54"/>
      <c r="E2" s="54"/>
      <c r="F2" s="54"/>
      <c r="G2" s="25"/>
      <c r="H2" s="25"/>
      <c r="I2" s="25"/>
      <c r="J2" s="25"/>
      <c r="K2" s="25"/>
      <c r="L2" s="25"/>
      <c r="M2" s="25"/>
    </row>
    <row r="3" spans="1:20" ht="12.75" x14ac:dyDescent="0.2">
      <c r="A3" s="54"/>
      <c r="B3" s="54"/>
      <c r="C3" s="54"/>
      <c r="D3" s="54"/>
      <c r="E3" s="54"/>
      <c r="F3" s="54"/>
      <c r="G3" s="25"/>
      <c r="H3" s="25"/>
      <c r="I3" s="25"/>
      <c r="J3" s="25"/>
      <c r="K3" s="25"/>
      <c r="L3" s="25"/>
      <c r="M3" s="25"/>
    </row>
    <row r="4" spans="1:20" ht="12.75" x14ac:dyDescent="0.2">
      <c r="A4" s="54"/>
      <c r="B4" s="54"/>
      <c r="C4" s="54"/>
      <c r="D4" s="54"/>
      <c r="E4" s="2" t="s">
        <v>0</v>
      </c>
      <c r="F4" s="2" t="s">
        <v>1</v>
      </c>
      <c r="G4" s="25"/>
      <c r="H4" s="25"/>
      <c r="I4" s="25"/>
      <c r="J4" s="25"/>
      <c r="K4" s="25"/>
      <c r="L4" s="25"/>
      <c r="M4" s="25"/>
    </row>
    <row r="5" spans="1:20" ht="12.75" x14ac:dyDescent="0.2">
      <c r="A5" s="54"/>
      <c r="B5" s="54"/>
      <c r="C5" s="54"/>
      <c r="D5" s="54"/>
      <c r="E5" s="26" t="s">
        <v>12</v>
      </c>
      <c r="F5" s="27">
        <v>72</v>
      </c>
      <c r="G5" s="25"/>
      <c r="H5" s="25"/>
      <c r="I5" s="25"/>
      <c r="J5" s="25"/>
      <c r="K5" s="25"/>
      <c r="L5" s="25"/>
      <c r="M5" s="25"/>
    </row>
    <row r="6" spans="1:20" ht="12.75" x14ac:dyDescent="0.2">
      <c r="A6" s="28" t="s">
        <v>3</v>
      </c>
      <c r="B6" s="29" t="s">
        <v>4</v>
      </c>
      <c r="C6" s="28" t="s">
        <v>5</v>
      </c>
      <c r="D6" s="28" t="s">
        <v>6</v>
      </c>
      <c r="E6" s="28" t="s">
        <v>7</v>
      </c>
      <c r="F6" s="2" t="s">
        <v>8</v>
      </c>
      <c r="G6" s="25"/>
      <c r="H6" s="25"/>
      <c r="I6" s="25"/>
      <c r="J6" s="25"/>
      <c r="K6" s="25"/>
      <c r="L6" s="25"/>
      <c r="M6" s="25"/>
    </row>
    <row r="7" spans="1:20" ht="12.75" x14ac:dyDescent="0.2">
      <c r="A7" s="8">
        <v>44593</v>
      </c>
      <c r="B7" s="1"/>
      <c r="C7" s="9"/>
      <c r="D7" s="9">
        <v>0.70833333333333337</v>
      </c>
      <c r="E7" s="10">
        <v>8</v>
      </c>
      <c r="F7" s="4">
        <f t="shared" ref="F7:F34" si="0">E7*$F$5</f>
        <v>576</v>
      </c>
      <c r="G7" s="25"/>
      <c r="H7" s="25"/>
      <c r="I7" s="25"/>
      <c r="J7" s="25"/>
      <c r="K7" s="25"/>
      <c r="L7" s="25"/>
      <c r="M7" s="25"/>
    </row>
    <row r="8" spans="1:20" ht="12.75" x14ac:dyDescent="0.2">
      <c r="A8" s="8">
        <v>44594</v>
      </c>
      <c r="B8" s="1"/>
      <c r="C8" s="9"/>
      <c r="D8" s="9">
        <v>0.70833333333333337</v>
      </c>
      <c r="E8" s="10">
        <v>8</v>
      </c>
      <c r="F8" s="4">
        <f t="shared" si="0"/>
        <v>576</v>
      </c>
      <c r="G8" s="25"/>
      <c r="H8" s="25"/>
      <c r="I8" s="25"/>
      <c r="J8" s="25"/>
      <c r="K8" s="25"/>
      <c r="L8" s="25"/>
      <c r="M8" s="25"/>
    </row>
    <row r="9" spans="1:20" ht="12.75" x14ac:dyDescent="0.2">
      <c r="A9" s="8">
        <v>44595</v>
      </c>
      <c r="B9" s="1"/>
      <c r="C9" s="9"/>
      <c r="D9" s="9">
        <v>0.70833333333333337</v>
      </c>
      <c r="E9" s="10">
        <v>8</v>
      </c>
      <c r="F9" s="4">
        <f t="shared" si="0"/>
        <v>576</v>
      </c>
      <c r="G9" s="25"/>
      <c r="H9" s="25"/>
      <c r="I9" s="25"/>
      <c r="J9" s="25"/>
      <c r="K9" s="25"/>
      <c r="L9" s="25"/>
      <c r="M9" s="25"/>
      <c r="N9" s="58"/>
      <c r="O9" s="54"/>
      <c r="P9" s="54"/>
      <c r="R9" s="58"/>
      <c r="S9" s="30"/>
    </row>
    <row r="10" spans="1:20" ht="12.75" x14ac:dyDescent="0.2">
      <c r="A10" s="8">
        <v>44596</v>
      </c>
      <c r="B10" s="1"/>
      <c r="C10" s="9"/>
      <c r="D10" s="9">
        <v>0.70833333333333337</v>
      </c>
      <c r="E10" s="10">
        <v>8</v>
      </c>
      <c r="F10" s="4">
        <f t="shared" si="0"/>
        <v>576</v>
      </c>
      <c r="G10" s="25"/>
      <c r="H10" s="25"/>
      <c r="I10" s="25"/>
      <c r="J10" s="25"/>
      <c r="K10" s="25"/>
      <c r="L10" s="25"/>
      <c r="M10" s="25"/>
      <c r="N10" s="54"/>
      <c r="O10" s="54"/>
      <c r="P10" s="54"/>
      <c r="R10" s="54"/>
      <c r="S10" s="30"/>
    </row>
    <row r="11" spans="1:20" ht="12.75" x14ac:dyDescent="0.2">
      <c r="A11" s="8">
        <v>44597</v>
      </c>
      <c r="B11" s="1"/>
      <c r="C11" s="9"/>
      <c r="D11" s="9"/>
      <c r="E11" s="10"/>
      <c r="F11" s="4">
        <f t="shared" si="0"/>
        <v>0</v>
      </c>
      <c r="G11" s="25"/>
      <c r="H11" s="25"/>
      <c r="I11" s="25"/>
      <c r="J11" s="25"/>
      <c r="K11" s="25"/>
      <c r="L11" s="25"/>
      <c r="M11" s="25"/>
      <c r="N11" s="54"/>
      <c r="O11" s="54"/>
      <c r="P11" s="54"/>
      <c r="R11" s="54"/>
      <c r="S11" s="30"/>
    </row>
    <row r="12" spans="1:20" ht="12.75" x14ac:dyDescent="0.2">
      <c r="A12" s="8">
        <v>44598</v>
      </c>
      <c r="B12" s="1"/>
      <c r="C12" s="9"/>
      <c r="D12" s="9">
        <v>0.73958333333333337</v>
      </c>
      <c r="E12" s="10">
        <f t="shared" ref="E12:E17" si="1">(D12-C12)*24-1</f>
        <v>16.75</v>
      </c>
      <c r="F12" s="4">
        <f t="shared" si="0"/>
        <v>1206</v>
      </c>
      <c r="G12" s="25"/>
      <c r="H12" s="25"/>
      <c r="I12" s="25"/>
      <c r="J12" s="25"/>
      <c r="K12" s="25"/>
      <c r="L12" s="25"/>
      <c r="M12" s="25"/>
      <c r="N12" s="54"/>
      <c r="O12" s="54"/>
      <c r="P12" s="54"/>
      <c r="R12" s="2" t="s">
        <v>0</v>
      </c>
      <c r="S12" s="2"/>
    </row>
    <row r="13" spans="1:20" ht="15" customHeight="1" x14ac:dyDescent="0.2">
      <c r="A13" s="8">
        <v>44599</v>
      </c>
      <c r="B13" s="1"/>
      <c r="C13" s="9">
        <v>0.33333333333333331</v>
      </c>
      <c r="D13" s="31">
        <v>0.72222222222222221</v>
      </c>
      <c r="E13" s="10">
        <f t="shared" si="1"/>
        <v>8.3333333333333339</v>
      </c>
      <c r="F13" s="4">
        <f t="shared" si="0"/>
        <v>600</v>
      </c>
      <c r="G13" s="25"/>
      <c r="H13" s="25"/>
      <c r="I13" s="25"/>
      <c r="J13" s="25"/>
      <c r="K13" s="25"/>
      <c r="L13" s="25"/>
      <c r="M13" s="25"/>
      <c r="N13" s="54"/>
      <c r="O13" s="54"/>
      <c r="P13" s="54"/>
      <c r="R13" s="32"/>
      <c r="S13" s="30"/>
    </row>
    <row r="14" spans="1:20" ht="18" customHeight="1" x14ac:dyDescent="0.2">
      <c r="A14" s="8">
        <v>44600</v>
      </c>
      <c r="B14" s="1"/>
      <c r="C14" s="9">
        <v>0.33333333333333331</v>
      </c>
      <c r="D14" s="9">
        <v>0.70833333333333337</v>
      </c>
      <c r="E14" s="10">
        <f t="shared" si="1"/>
        <v>8.0000000000000018</v>
      </c>
      <c r="F14" s="4">
        <f t="shared" si="0"/>
        <v>576.00000000000011</v>
      </c>
      <c r="G14" s="25"/>
      <c r="H14" s="25"/>
      <c r="I14" s="25"/>
      <c r="J14" s="25"/>
      <c r="K14" s="25"/>
      <c r="L14" s="25"/>
      <c r="M14" s="25"/>
      <c r="N14" s="33"/>
      <c r="O14" s="5" t="s">
        <v>3</v>
      </c>
      <c r="P14" s="6" t="s">
        <v>4</v>
      </c>
      <c r="Q14" s="5" t="s">
        <v>5</v>
      </c>
      <c r="R14" s="5" t="s">
        <v>6</v>
      </c>
      <c r="S14" s="5" t="s">
        <v>7</v>
      </c>
      <c r="T14" s="24"/>
    </row>
    <row r="15" spans="1:20" ht="35.25" customHeight="1" x14ac:dyDescent="0.2">
      <c r="A15" s="8">
        <v>44601</v>
      </c>
      <c r="B15" s="1"/>
      <c r="C15" s="9">
        <v>0.33333333333333331</v>
      </c>
      <c r="D15" s="31">
        <v>0.72916666666666663</v>
      </c>
      <c r="E15" s="10">
        <f t="shared" si="1"/>
        <v>8.5</v>
      </c>
      <c r="F15" s="4">
        <f t="shared" si="0"/>
        <v>612</v>
      </c>
      <c r="G15" s="25"/>
      <c r="H15" s="25"/>
      <c r="I15" s="25"/>
      <c r="J15" s="25"/>
      <c r="K15" s="25"/>
      <c r="L15" s="25"/>
      <c r="M15" s="25"/>
      <c r="O15" s="8">
        <v>44896</v>
      </c>
      <c r="P15" s="1"/>
      <c r="Q15" s="9"/>
      <c r="R15" s="9"/>
      <c r="S15" s="34"/>
    </row>
    <row r="16" spans="1:20" ht="35.25" customHeight="1" x14ac:dyDescent="0.2">
      <c r="A16" s="8">
        <v>44602</v>
      </c>
      <c r="B16" s="1"/>
      <c r="C16" s="9">
        <v>0.33333333333333331</v>
      </c>
      <c r="D16" s="9">
        <v>0.72916666666666663</v>
      </c>
      <c r="E16" s="10">
        <f t="shared" si="1"/>
        <v>8.5</v>
      </c>
      <c r="F16" s="4">
        <f t="shared" si="0"/>
        <v>612</v>
      </c>
      <c r="G16" s="25"/>
      <c r="H16" s="25"/>
      <c r="I16" s="25"/>
      <c r="J16" s="25"/>
      <c r="K16" s="25"/>
      <c r="L16" s="25"/>
      <c r="M16" s="25"/>
      <c r="O16" s="8">
        <v>44897</v>
      </c>
      <c r="P16" s="1"/>
      <c r="Q16" s="9"/>
      <c r="R16" s="9"/>
      <c r="S16" s="35"/>
    </row>
    <row r="17" spans="1:19" ht="35.25" customHeight="1" x14ac:dyDescent="0.2">
      <c r="A17" s="8">
        <v>44603</v>
      </c>
      <c r="B17" s="1"/>
      <c r="C17" s="9">
        <v>0.33333333333333331</v>
      </c>
      <c r="D17" s="9">
        <v>0.70833333333333337</v>
      </c>
      <c r="E17" s="10">
        <f t="shared" si="1"/>
        <v>8.0000000000000018</v>
      </c>
      <c r="F17" s="4">
        <f t="shared" si="0"/>
        <v>576.00000000000011</v>
      </c>
      <c r="G17" s="25"/>
      <c r="H17" s="25"/>
      <c r="I17" s="25"/>
      <c r="J17" s="25"/>
      <c r="K17" s="25"/>
      <c r="L17" s="25"/>
      <c r="M17" s="25"/>
      <c r="O17" s="8">
        <v>44898</v>
      </c>
      <c r="P17" s="1"/>
      <c r="Q17" s="9"/>
      <c r="R17" s="9"/>
      <c r="S17" s="35"/>
    </row>
    <row r="18" spans="1:19" ht="35.25" customHeight="1" x14ac:dyDescent="0.2">
      <c r="A18" s="8">
        <v>44604</v>
      </c>
      <c r="B18" s="1"/>
      <c r="C18" s="1"/>
      <c r="D18" s="1"/>
      <c r="E18" s="10"/>
      <c r="F18" s="4">
        <f t="shared" si="0"/>
        <v>0</v>
      </c>
      <c r="G18" s="36"/>
      <c r="H18" s="36"/>
      <c r="I18" s="37"/>
      <c r="O18" s="8">
        <v>44899</v>
      </c>
      <c r="P18" s="1"/>
      <c r="Q18" s="9"/>
      <c r="R18" s="9"/>
      <c r="S18" s="35"/>
    </row>
    <row r="19" spans="1:19" ht="35.25" customHeight="1" x14ac:dyDescent="0.2">
      <c r="A19" s="8">
        <v>44605</v>
      </c>
      <c r="B19" s="1"/>
      <c r="C19" s="9">
        <v>0.33333333333333331</v>
      </c>
      <c r="D19" s="12">
        <v>0.70833333333333337</v>
      </c>
      <c r="E19" s="10">
        <f t="shared" ref="E19:E24" si="2">(D19-C19)*24-1</f>
        <v>8.0000000000000018</v>
      </c>
      <c r="F19" s="4">
        <f t="shared" si="0"/>
        <v>576.00000000000011</v>
      </c>
      <c r="G19" s="37"/>
      <c r="H19" s="37"/>
      <c r="I19" s="37"/>
      <c r="O19" s="8">
        <v>44900</v>
      </c>
      <c r="P19" s="1"/>
      <c r="Q19" s="9"/>
      <c r="R19" s="9"/>
      <c r="S19" s="38"/>
    </row>
    <row r="20" spans="1:19" ht="35.25" customHeight="1" x14ac:dyDescent="0.2">
      <c r="A20" s="8">
        <v>44606</v>
      </c>
      <c r="B20" s="1"/>
      <c r="C20" s="9">
        <v>0.34722222222222221</v>
      </c>
      <c r="D20" s="9">
        <v>0.70833333333333337</v>
      </c>
      <c r="E20" s="10">
        <f t="shared" si="2"/>
        <v>7.6666666666666679</v>
      </c>
      <c r="F20" s="4">
        <f t="shared" si="0"/>
        <v>552.00000000000011</v>
      </c>
      <c r="G20" s="37"/>
      <c r="H20" s="37"/>
      <c r="I20" s="37"/>
      <c r="O20" s="8">
        <v>44901</v>
      </c>
      <c r="P20" s="8"/>
      <c r="Q20" s="9"/>
      <c r="R20" s="9"/>
      <c r="S20" s="38"/>
    </row>
    <row r="21" spans="1:19" ht="35.25" customHeight="1" x14ac:dyDescent="0.2">
      <c r="A21" s="8">
        <v>44607</v>
      </c>
      <c r="B21" s="1"/>
      <c r="C21" s="9">
        <v>0.3125</v>
      </c>
      <c r="D21" s="9">
        <v>0.70833333333333337</v>
      </c>
      <c r="E21" s="10">
        <f t="shared" si="2"/>
        <v>8.5</v>
      </c>
      <c r="F21" s="4">
        <f t="shared" si="0"/>
        <v>612</v>
      </c>
      <c r="G21" s="37"/>
      <c r="H21" s="37"/>
      <c r="I21" s="37"/>
      <c r="O21" s="8">
        <v>44902</v>
      </c>
      <c r="P21" s="1"/>
      <c r="Q21" s="9"/>
      <c r="R21" s="9"/>
      <c r="S21" s="38"/>
    </row>
    <row r="22" spans="1:19" ht="35.25" customHeight="1" x14ac:dyDescent="0.2">
      <c r="A22" s="8">
        <v>44608</v>
      </c>
      <c r="B22" s="1"/>
      <c r="C22" s="9">
        <v>0.3125</v>
      </c>
      <c r="D22" s="9">
        <v>0.72916666666666663</v>
      </c>
      <c r="E22" s="10">
        <f t="shared" si="2"/>
        <v>9</v>
      </c>
      <c r="F22" s="4">
        <f t="shared" si="0"/>
        <v>648</v>
      </c>
      <c r="G22" s="37"/>
      <c r="H22" s="37"/>
      <c r="I22" s="37"/>
      <c r="O22" s="8">
        <v>44903</v>
      </c>
      <c r="P22" s="1"/>
      <c r="Q22" s="9"/>
      <c r="R22" s="9"/>
      <c r="S22" s="38"/>
    </row>
    <row r="23" spans="1:19" ht="35.25" customHeight="1" x14ac:dyDescent="0.2">
      <c r="A23" s="8">
        <v>44609</v>
      </c>
      <c r="B23" s="1"/>
      <c r="C23" s="9">
        <v>0.33333333333333331</v>
      </c>
      <c r="D23" s="9">
        <v>0.70833333333333337</v>
      </c>
      <c r="E23" s="10">
        <f t="shared" si="2"/>
        <v>8.0000000000000018</v>
      </c>
      <c r="F23" s="4">
        <f t="shared" si="0"/>
        <v>576.00000000000011</v>
      </c>
      <c r="G23" s="37"/>
      <c r="H23" s="37"/>
      <c r="I23" s="37"/>
      <c r="O23" s="8">
        <v>44904</v>
      </c>
      <c r="P23" s="1"/>
      <c r="Q23" s="9"/>
      <c r="R23" s="9"/>
      <c r="S23" s="38"/>
    </row>
    <row r="24" spans="1:19" ht="35.25" customHeight="1" x14ac:dyDescent="0.2">
      <c r="A24" s="8">
        <v>44610</v>
      </c>
      <c r="B24" s="1"/>
      <c r="C24" s="9">
        <v>0.33333333333333331</v>
      </c>
      <c r="D24" s="12">
        <v>0.75</v>
      </c>
      <c r="E24" s="10">
        <f t="shared" si="2"/>
        <v>9</v>
      </c>
      <c r="F24" s="4">
        <f t="shared" si="0"/>
        <v>648</v>
      </c>
      <c r="L24" s="39"/>
      <c r="O24" s="8">
        <v>44905</v>
      </c>
      <c r="P24" s="1"/>
      <c r="Q24" s="9"/>
      <c r="R24" s="9"/>
      <c r="S24" s="38"/>
    </row>
    <row r="25" spans="1:19" ht="35.25" customHeight="1" x14ac:dyDescent="0.2">
      <c r="A25" s="8">
        <v>44611</v>
      </c>
      <c r="B25" s="1"/>
      <c r="C25" s="1"/>
      <c r="D25" s="1"/>
      <c r="E25" s="10"/>
      <c r="F25" s="4">
        <f t="shared" si="0"/>
        <v>0</v>
      </c>
      <c r="O25" s="8">
        <v>44906</v>
      </c>
      <c r="P25" s="1"/>
      <c r="Q25" s="9"/>
      <c r="R25" s="9"/>
      <c r="S25" s="38"/>
    </row>
    <row r="26" spans="1:19" ht="35.25" customHeight="1" x14ac:dyDescent="0.2">
      <c r="A26" s="8">
        <v>44612</v>
      </c>
      <c r="B26" s="1"/>
      <c r="C26" s="9">
        <v>0.3125</v>
      </c>
      <c r="D26" s="9">
        <v>0.70833333333333337</v>
      </c>
      <c r="E26" s="10">
        <f t="shared" ref="E26:E31" si="3">(D26-C26)*24-1</f>
        <v>8.5</v>
      </c>
      <c r="F26" s="4">
        <f t="shared" si="0"/>
        <v>612</v>
      </c>
      <c r="O26" s="8">
        <v>44907</v>
      </c>
      <c r="P26" s="1"/>
      <c r="Q26" s="9"/>
      <c r="R26" s="9"/>
      <c r="S26" s="38"/>
    </row>
    <row r="27" spans="1:19" ht="35.25" customHeight="1" x14ac:dyDescent="0.2">
      <c r="A27" s="8">
        <v>44613</v>
      </c>
      <c r="B27" s="1"/>
      <c r="C27" s="9">
        <v>0.3125</v>
      </c>
      <c r="D27" s="9">
        <v>0.70833333333333337</v>
      </c>
      <c r="E27" s="10">
        <f t="shared" si="3"/>
        <v>8.5</v>
      </c>
      <c r="F27" s="4">
        <f t="shared" si="0"/>
        <v>612</v>
      </c>
      <c r="O27" s="8">
        <v>44908</v>
      </c>
      <c r="P27" s="1"/>
      <c r="Q27" s="9"/>
      <c r="R27" s="9"/>
      <c r="S27" s="38"/>
    </row>
    <row r="28" spans="1:19" ht="35.25" customHeight="1" x14ac:dyDescent="0.2">
      <c r="A28" s="8">
        <v>44614</v>
      </c>
      <c r="B28" s="1"/>
      <c r="C28" s="9">
        <v>0.3125</v>
      </c>
      <c r="D28" s="9">
        <v>0.70833333333333337</v>
      </c>
      <c r="E28" s="10">
        <f t="shared" si="3"/>
        <v>8.5</v>
      </c>
      <c r="F28" s="4">
        <f t="shared" si="0"/>
        <v>612</v>
      </c>
      <c r="O28" s="8">
        <v>44909</v>
      </c>
      <c r="P28" s="1"/>
      <c r="Q28" s="9"/>
      <c r="R28" s="9"/>
      <c r="S28" s="38"/>
    </row>
    <row r="29" spans="1:19" ht="35.25" customHeight="1" x14ac:dyDescent="0.2">
      <c r="A29" s="8">
        <v>44615</v>
      </c>
      <c r="B29" s="1"/>
      <c r="C29" s="9">
        <v>0.3125</v>
      </c>
      <c r="D29" s="9">
        <v>0.70833333333333337</v>
      </c>
      <c r="E29" s="10">
        <f t="shared" si="3"/>
        <v>8.5</v>
      </c>
      <c r="F29" s="4">
        <f t="shared" si="0"/>
        <v>612</v>
      </c>
      <c r="O29" s="8">
        <v>44910</v>
      </c>
      <c r="P29" s="1"/>
      <c r="Q29" s="9"/>
      <c r="R29" s="9"/>
      <c r="S29" s="38"/>
    </row>
    <row r="30" spans="1:19" ht="35.25" customHeight="1" x14ac:dyDescent="0.2">
      <c r="A30" s="8">
        <v>44616</v>
      </c>
      <c r="B30" s="1"/>
      <c r="C30" s="9">
        <v>0.3125</v>
      </c>
      <c r="D30" s="9">
        <v>0.70833333333333337</v>
      </c>
      <c r="E30" s="10">
        <f t="shared" si="3"/>
        <v>8.5</v>
      </c>
      <c r="F30" s="4">
        <f t="shared" si="0"/>
        <v>612</v>
      </c>
      <c r="O30" s="8">
        <v>44911</v>
      </c>
      <c r="P30" s="1"/>
      <c r="Q30" s="9"/>
      <c r="R30" s="9"/>
      <c r="S30" s="38"/>
    </row>
    <row r="31" spans="1:19" ht="35.25" customHeight="1" x14ac:dyDescent="0.2">
      <c r="A31" s="8">
        <v>44617</v>
      </c>
      <c r="B31" s="1"/>
      <c r="C31" s="9">
        <v>0.33333333333333331</v>
      </c>
      <c r="D31" s="9">
        <v>0.70833333333333337</v>
      </c>
      <c r="E31" s="10">
        <f t="shared" si="3"/>
        <v>8.0000000000000018</v>
      </c>
      <c r="F31" s="4">
        <f t="shared" si="0"/>
        <v>576.00000000000011</v>
      </c>
      <c r="O31" s="8">
        <v>44912</v>
      </c>
      <c r="P31" s="1"/>
      <c r="Q31" s="9"/>
      <c r="R31" s="9"/>
      <c r="S31" s="38"/>
    </row>
    <row r="32" spans="1:19" ht="35.25" customHeight="1" x14ac:dyDescent="0.2">
      <c r="A32" s="8">
        <v>44618</v>
      </c>
      <c r="B32" s="1"/>
      <c r="C32" s="1"/>
      <c r="D32" s="1"/>
      <c r="E32" s="10"/>
      <c r="F32" s="4">
        <f t="shared" si="0"/>
        <v>0</v>
      </c>
      <c r="O32" s="8">
        <v>44913</v>
      </c>
      <c r="P32" s="1"/>
      <c r="Q32" s="9"/>
      <c r="R32" s="9"/>
      <c r="S32" s="38"/>
    </row>
    <row r="33" spans="1:22" ht="35.25" customHeight="1" x14ac:dyDescent="0.2">
      <c r="A33" s="8">
        <v>44619</v>
      </c>
      <c r="B33" s="1"/>
      <c r="C33" s="9">
        <v>0.33333333333333331</v>
      </c>
      <c r="D33" s="9">
        <v>0.70833333333333337</v>
      </c>
      <c r="E33" s="10">
        <f t="shared" ref="E33:E34" si="4">(D33-C33)*24-1</f>
        <v>8.0000000000000018</v>
      </c>
      <c r="F33" s="4">
        <f t="shared" si="0"/>
        <v>576.00000000000011</v>
      </c>
      <c r="O33" s="8">
        <v>44914</v>
      </c>
      <c r="P33" s="1"/>
      <c r="Q33" s="9"/>
      <c r="R33" s="9"/>
      <c r="S33" s="38"/>
    </row>
    <row r="34" spans="1:22" ht="35.25" customHeight="1" x14ac:dyDescent="0.2">
      <c r="A34" s="8">
        <v>44620</v>
      </c>
      <c r="B34" s="1"/>
      <c r="C34" s="9">
        <v>0.33333333333333331</v>
      </c>
      <c r="D34" s="9">
        <v>0.70833333333333337</v>
      </c>
      <c r="E34" s="10">
        <f t="shared" si="4"/>
        <v>8.0000000000000018</v>
      </c>
      <c r="F34" s="4">
        <f t="shared" si="0"/>
        <v>576.00000000000011</v>
      </c>
      <c r="O34" s="8">
        <v>44915</v>
      </c>
      <c r="P34" s="1"/>
      <c r="Q34" s="9"/>
      <c r="R34" s="9"/>
      <c r="S34" s="38"/>
    </row>
    <row r="35" spans="1:22" ht="35.25" customHeight="1" x14ac:dyDescent="0.2">
      <c r="A35" s="8"/>
      <c r="B35" s="1"/>
      <c r="C35" s="9"/>
      <c r="D35" s="9"/>
      <c r="E35" s="10"/>
      <c r="F35" s="1"/>
      <c r="O35" s="8">
        <v>44916</v>
      </c>
      <c r="P35" s="3"/>
      <c r="Q35" s="18"/>
      <c r="R35" s="18"/>
      <c r="S35" s="40"/>
    </row>
    <row r="36" spans="1:22" ht="35.25" customHeight="1" x14ac:dyDescent="0.2">
      <c r="A36" s="8"/>
      <c r="B36" s="1"/>
      <c r="C36" s="9"/>
      <c r="D36" s="9"/>
      <c r="E36" s="23" t="s">
        <v>15</v>
      </c>
      <c r="F36" s="23" t="s">
        <v>16</v>
      </c>
      <c r="O36" s="8">
        <v>44917</v>
      </c>
      <c r="P36" s="3"/>
      <c r="Q36" s="18"/>
      <c r="R36" s="18"/>
      <c r="S36" s="40"/>
    </row>
    <row r="37" spans="1:22" ht="35.25" customHeight="1" x14ac:dyDescent="0.2">
      <c r="A37" s="8"/>
      <c r="B37" s="1"/>
      <c r="C37" s="9"/>
      <c r="D37" s="9"/>
      <c r="E37" s="10">
        <f ca="1">SUM(E4:E350)</f>
        <v>9709858.3330000006</v>
      </c>
      <c r="F37" s="4">
        <f ca="1">E37*F5</f>
        <v>699109800</v>
      </c>
      <c r="O37" s="8">
        <v>44918</v>
      </c>
      <c r="P37" s="1"/>
      <c r="Q37" s="9"/>
      <c r="R37" s="9"/>
      <c r="S37" s="38"/>
    </row>
    <row r="38" spans="1:22" ht="35.25" customHeight="1" x14ac:dyDescent="0.2">
      <c r="O38" s="8">
        <v>44919</v>
      </c>
      <c r="P38" s="1"/>
      <c r="Q38" s="9"/>
      <c r="R38" s="9"/>
      <c r="S38" s="38"/>
    </row>
    <row r="39" spans="1:22" ht="35.25" customHeight="1" x14ac:dyDescent="0.2">
      <c r="A39" s="8"/>
      <c r="B39" s="8"/>
      <c r="C39" s="8"/>
      <c r="D39" s="8"/>
      <c r="E39" s="8"/>
      <c r="F39" s="8"/>
      <c r="O39" s="8">
        <v>44920</v>
      </c>
      <c r="P39" s="1"/>
      <c r="Q39" s="9"/>
      <c r="R39" s="9"/>
      <c r="S39" s="38"/>
    </row>
    <row r="40" spans="1:22" ht="35.25" customHeight="1" x14ac:dyDescent="0.2">
      <c r="A40" s="8"/>
      <c r="B40" s="8"/>
      <c r="C40" s="8"/>
      <c r="D40" s="8"/>
      <c r="E40" s="8"/>
      <c r="F40" s="8"/>
      <c r="O40" s="8">
        <v>44921</v>
      </c>
      <c r="P40" s="1"/>
      <c r="Q40" s="9"/>
      <c r="R40" s="9"/>
      <c r="S40" s="38"/>
    </row>
    <row r="41" spans="1:22" ht="35.25" customHeight="1" x14ac:dyDescent="0.2">
      <c r="A41" s="59"/>
      <c r="B41" s="54"/>
      <c r="D41" s="59"/>
      <c r="E41" s="54"/>
      <c r="F41" s="54"/>
      <c r="O41" s="8">
        <v>44922</v>
      </c>
      <c r="P41" s="1"/>
      <c r="Q41" s="9"/>
      <c r="R41" s="9"/>
      <c r="S41" s="38"/>
    </row>
    <row r="42" spans="1:22" ht="35.25" customHeight="1" x14ac:dyDescent="0.2">
      <c r="O42" s="8">
        <v>44923</v>
      </c>
      <c r="P42" s="1"/>
      <c r="Q42" s="9"/>
      <c r="R42" s="9"/>
      <c r="S42" s="38"/>
    </row>
    <row r="43" spans="1:22" ht="35.25" customHeight="1" x14ac:dyDescent="0.2">
      <c r="O43" s="8">
        <v>44924</v>
      </c>
      <c r="P43" s="1"/>
      <c r="Q43" s="9"/>
      <c r="R43" s="9"/>
      <c r="S43" s="38"/>
    </row>
    <row r="44" spans="1:22" ht="35.25" customHeight="1" x14ac:dyDescent="0.2">
      <c r="O44" s="8">
        <v>44925</v>
      </c>
      <c r="P44" s="1"/>
      <c r="Q44" s="9"/>
      <c r="R44" s="9"/>
      <c r="S44" s="38"/>
    </row>
    <row r="45" spans="1:22" ht="37.5" customHeight="1" x14ac:dyDescent="0.2">
      <c r="O45" s="8">
        <v>44926</v>
      </c>
      <c r="P45" s="1"/>
      <c r="Q45" s="9"/>
      <c r="R45" s="9"/>
      <c r="S45" s="38"/>
    </row>
    <row r="46" spans="1:22" ht="25.5" customHeight="1" x14ac:dyDescent="0.2">
      <c r="O46" s="8"/>
      <c r="P46" s="1"/>
      <c r="Q46" s="9"/>
      <c r="R46" s="18"/>
      <c r="S46" s="3"/>
    </row>
    <row r="47" spans="1:22" ht="25.5" customHeight="1" x14ac:dyDescent="0.2">
      <c r="O47" s="1"/>
      <c r="P47" s="1"/>
      <c r="Q47" s="1"/>
      <c r="R47" s="1"/>
      <c r="S47" s="10"/>
    </row>
    <row r="48" spans="1:22" ht="25.5" customHeight="1" x14ac:dyDescent="0.2">
      <c r="N48" s="41"/>
      <c r="O48" s="41"/>
      <c r="P48" s="41"/>
      <c r="Q48" s="41"/>
      <c r="R48" s="41"/>
      <c r="S48" s="41"/>
      <c r="T48" s="41"/>
      <c r="U48" s="41"/>
      <c r="V48" s="41"/>
    </row>
    <row r="49" spans="1:22" ht="24.75" customHeight="1" x14ac:dyDescent="0.2">
      <c r="A49" s="8">
        <v>44529</v>
      </c>
      <c r="B49" s="11"/>
      <c r="C49" s="9">
        <v>0.33333333333333331</v>
      </c>
      <c r="D49" s="9">
        <v>0.70833333333333337</v>
      </c>
      <c r="E49" s="10">
        <f t="shared" ref="E49:E50" si="5">(D49-C49)*24-1</f>
        <v>8.0000000000000018</v>
      </c>
      <c r="F49" s="4">
        <f t="shared" ref="F49:F50" si="6">E49*$F$5</f>
        <v>576.00000000000011</v>
      </c>
      <c r="O49" s="8"/>
      <c r="P49" s="1"/>
      <c r="Q49" s="9"/>
      <c r="R49" s="9"/>
      <c r="S49" s="38"/>
    </row>
    <row r="50" spans="1:22" ht="24.75" customHeight="1" x14ac:dyDescent="0.2">
      <c r="A50" s="8">
        <v>44530</v>
      </c>
      <c r="B50" s="1"/>
      <c r="C50" s="9">
        <v>0.33333333333333331</v>
      </c>
      <c r="D50" s="9">
        <v>0.70833333333333337</v>
      </c>
      <c r="E50" s="10">
        <f t="shared" si="5"/>
        <v>8.0000000000000018</v>
      </c>
      <c r="F50" s="4">
        <f t="shared" si="6"/>
        <v>576.00000000000011</v>
      </c>
      <c r="O50" s="8"/>
      <c r="P50" s="1"/>
      <c r="Q50" s="9"/>
      <c r="R50" s="9"/>
      <c r="S50" s="38"/>
    </row>
    <row r="51" spans="1:22" ht="25.5" customHeight="1" x14ac:dyDescent="0.2"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2.75" x14ac:dyDescent="0.2"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2.75" x14ac:dyDescent="0.2"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2.75" x14ac:dyDescent="0.2"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2.75" x14ac:dyDescent="0.2"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2.75" x14ac:dyDescent="0.2"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30" customHeight="1" x14ac:dyDescent="0.2">
      <c r="D57" s="1"/>
      <c r="E57" s="1"/>
      <c r="F57" s="1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30" customHeight="1" x14ac:dyDescent="0.2">
      <c r="D58" s="1"/>
      <c r="E58" s="1"/>
      <c r="F58" s="1"/>
      <c r="L58" s="42"/>
      <c r="M58" s="42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30" customHeight="1" x14ac:dyDescent="0.2">
      <c r="D59" s="1"/>
      <c r="E59" s="1"/>
      <c r="F59" s="1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30" customHeight="1" x14ac:dyDescent="0.2">
      <c r="D60" s="1"/>
      <c r="E60" s="1"/>
      <c r="F60" s="1"/>
      <c r="O60" s="8"/>
      <c r="P60" s="1"/>
      <c r="Q60" s="9"/>
      <c r="R60" s="9"/>
      <c r="S60" s="10"/>
      <c r="T60" s="4"/>
    </row>
    <row r="61" spans="1:22" ht="30" customHeight="1" x14ac:dyDescent="0.2">
      <c r="D61" s="1"/>
      <c r="E61" s="1"/>
      <c r="F61" s="1"/>
      <c r="O61" s="8"/>
      <c r="P61" s="1"/>
      <c r="Q61" s="9"/>
      <c r="R61" s="9"/>
      <c r="S61" s="10"/>
      <c r="T61" s="4"/>
    </row>
    <row r="62" spans="1:22" ht="30" customHeight="1" x14ac:dyDescent="0.2">
      <c r="D62" s="1"/>
      <c r="E62" s="1"/>
      <c r="F62" s="1"/>
      <c r="O62" s="8"/>
      <c r="P62" s="1"/>
      <c r="Q62" s="9"/>
      <c r="R62" s="9"/>
      <c r="S62" s="10"/>
      <c r="T62" s="4"/>
    </row>
    <row r="63" spans="1:22" ht="30" customHeight="1" x14ac:dyDescent="0.2">
      <c r="O63" s="8"/>
      <c r="P63" s="1"/>
      <c r="Q63" s="9"/>
      <c r="R63" s="31"/>
      <c r="S63" s="10"/>
      <c r="T63" s="4"/>
    </row>
    <row r="64" spans="1:22" ht="30" customHeight="1" x14ac:dyDescent="0.2">
      <c r="O64" s="8"/>
      <c r="P64" s="1"/>
      <c r="Q64" s="43"/>
      <c r="R64" s="9"/>
      <c r="S64" s="10"/>
      <c r="T64" s="4"/>
    </row>
    <row r="65" spans="11:20" ht="30" customHeight="1" x14ac:dyDescent="0.2">
      <c r="K65" s="1"/>
      <c r="L65" s="1"/>
      <c r="M65" s="1"/>
      <c r="O65" s="8"/>
      <c r="P65" s="1"/>
      <c r="Q65" s="9"/>
      <c r="R65" s="31"/>
      <c r="S65" s="10"/>
      <c r="T65" s="4"/>
    </row>
    <row r="66" spans="11:20" ht="30" customHeight="1" x14ac:dyDescent="0.2">
      <c r="K66" s="1"/>
      <c r="L66" s="1"/>
      <c r="M66" s="1"/>
      <c r="O66" s="8"/>
      <c r="P66" s="1"/>
      <c r="Q66" s="44"/>
      <c r="R66" s="9"/>
      <c r="S66" s="10"/>
      <c r="T66" s="4"/>
    </row>
    <row r="67" spans="11:20" ht="30" customHeight="1" x14ac:dyDescent="0.2">
      <c r="K67" s="1"/>
      <c r="L67" s="1"/>
      <c r="M67" s="1"/>
      <c r="O67" s="8"/>
      <c r="P67" s="1"/>
      <c r="Q67" s="9"/>
      <c r="R67" s="9"/>
      <c r="S67" s="10"/>
      <c r="T67" s="4"/>
    </row>
    <row r="68" spans="11:20" ht="30" customHeight="1" x14ac:dyDescent="0.2">
      <c r="K68" s="1"/>
      <c r="L68" s="1"/>
      <c r="M68" s="1"/>
      <c r="O68" s="8"/>
      <c r="P68" s="1"/>
      <c r="Q68" s="9"/>
      <c r="R68" s="1"/>
      <c r="S68" s="10"/>
      <c r="T68" s="4"/>
    </row>
    <row r="69" spans="11:20" ht="30" customHeight="1" x14ac:dyDescent="0.2">
      <c r="K69" s="1"/>
      <c r="L69" s="1"/>
      <c r="M69" s="1"/>
      <c r="O69" s="8"/>
      <c r="P69" s="1"/>
      <c r="Q69" s="9"/>
      <c r="R69" s="9"/>
      <c r="S69" s="10"/>
      <c r="T69" s="4"/>
    </row>
    <row r="70" spans="11:20" ht="30" customHeight="1" x14ac:dyDescent="0.2">
      <c r="K70" s="1"/>
      <c r="L70" s="1"/>
      <c r="M70" s="1"/>
      <c r="O70" s="8"/>
      <c r="P70" s="1"/>
      <c r="Q70" s="9"/>
      <c r="R70" s="9"/>
      <c r="S70" s="10"/>
      <c r="T70" s="4"/>
    </row>
    <row r="71" spans="11:20" ht="30" customHeight="1" x14ac:dyDescent="0.2">
      <c r="O71" s="8"/>
      <c r="P71" s="1"/>
      <c r="Q71" s="9"/>
      <c r="R71" s="9"/>
      <c r="S71" s="10"/>
      <c r="T71" s="4"/>
    </row>
    <row r="72" spans="11:20" ht="30" customHeight="1" x14ac:dyDescent="0.2">
      <c r="O72" s="8"/>
      <c r="P72" s="1"/>
      <c r="Q72" s="9"/>
      <c r="R72" s="9"/>
      <c r="S72" s="10"/>
      <c r="T72" s="4"/>
    </row>
    <row r="73" spans="11:20" ht="30" customHeight="1" x14ac:dyDescent="0.2">
      <c r="O73" s="8"/>
      <c r="P73" s="1"/>
      <c r="Q73" s="9"/>
      <c r="R73" s="9"/>
      <c r="S73" s="10"/>
      <c r="T73" s="4"/>
    </row>
    <row r="74" spans="11:20" ht="30" customHeight="1" x14ac:dyDescent="0.2">
      <c r="O74" s="8"/>
      <c r="P74" s="1"/>
      <c r="Q74" s="9"/>
      <c r="R74" s="9"/>
      <c r="S74" s="10"/>
      <c r="T74" s="4"/>
    </row>
    <row r="75" spans="11:20" ht="30" customHeight="1" x14ac:dyDescent="0.2">
      <c r="O75" s="8"/>
      <c r="P75" s="1"/>
      <c r="Q75" s="9"/>
      <c r="R75" s="9"/>
      <c r="S75" s="10"/>
      <c r="T75" s="4"/>
    </row>
    <row r="76" spans="11:20" ht="30" customHeight="1" x14ac:dyDescent="0.2">
      <c r="O76" s="8"/>
      <c r="P76" s="1"/>
      <c r="Q76" s="9"/>
      <c r="R76" s="9"/>
      <c r="S76" s="10"/>
      <c r="T76" s="4"/>
    </row>
    <row r="77" spans="11:20" ht="30" customHeight="1" x14ac:dyDescent="0.2">
      <c r="O77" s="8"/>
      <c r="P77" s="1"/>
      <c r="Q77" s="9"/>
      <c r="R77" s="9"/>
      <c r="S77" s="10"/>
      <c r="T77" s="4"/>
    </row>
    <row r="78" spans="11:20" ht="30" customHeight="1" x14ac:dyDescent="0.2">
      <c r="O78" s="8"/>
      <c r="P78" s="1"/>
      <c r="Q78" s="9"/>
      <c r="R78" s="9"/>
      <c r="S78" s="10"/>
      <c r="T78" s="4"/>
    </row>
    <row r="79" spans="11:20" ht="30" customHeight="1" x14ac:dyDescent="0.2">
      <c r="O79" s="8"/>
      <c r="P79" s="1"/>
      <c r="Q79" s="9"/>
      <c r="R79" s="9"/>
      <c r="S79" s="10"/>
      <c r="T79" s="4"/>
    </row>
    <row r="80" spans="11:20" ht="30" customHeight="1" x14ac:dyDescent="0.2">
      <c r="O80" s="8"/>
      <c r="P80" s="1"/>
      <c r="Q80" s="44"/>
      <c r="R80" s="9"/>
      <c r="S80" s="10"/>
      <c r="T80" s="4"/>
    </row>
    <row r="81" spans="15:20" ht="30" customHeight="1" x14ac:dyDescent="0.2">
      <c r="O81" s="8"/>
      <c r="P81" s="1"/>
      <c r="Q81" s="9"/>
      <c r="R81" s="9"/>
      <c r="S81" s="10"/>
      <c r="T81" s="4"/>
    </row>
    <row r="82" spans="15:20" ht="30" customHeight="1" x14ac:dyDescent="0.2">
      <c r="O82" s="8"/>
      <c r="P82" s="1"/>
      <c r="Q82" s="9"/>
      <c r="R82" s="9"/>
      <c r="S82" s="10"/>
      <c r="T82" s="4"/>
    </row>
    <row r="83" spans="15:20" ht="30" customHeight="1" x14ac:dyDescent="0.2">
      <c r="O83" s="8"/>
      <c r="P83" s="1"/>
      <c r="Q83" s="9"/>
      <c r="R83" s="9"/>
      <c r="S83" s="10"/>
      <c r="T83" s="4"/>
    </row>
    <row r="84" spans="15:20" ht="30" customHeight="1" x14ac:dyDescent="0.2">
      <c r="O84" s="8"/>
      <c r="P84" s="1"/>
      <c r="Q84" s="9"/>
      <c r="R84" s="9"/>
      <c r="S84" s="10"/>
      <c r="T84" s="4"/>
    </row>
    <row r="85" spans="15:20" ht="30" customHeight="1" x14ac:dyDescent="0.2">
      <c r="O85" s="8"/>
      <c r="P85" s="1"/>
      <c r="Q85" s="9"/>
      <c r="R85" s="9"/>
      <c r="S85" s="10"/>
      <c r="T85" s="4"/>
    </row>
    <row r="86" spans="15:20" ht="30" customHeight="1" x14ac:dyDescent="0.2">
      <c r="O86" s="8"/>
      <c r="P86" s="1"/>
      <c r="Q86" s="9"/>
      <c r="R86" s="9"/>
      <c r="S86" s="10"/>
      <c r="T86" s="4"/>
    </row>
    <row r="87" spans="15:20" ht="30" customHeight="1" x14ac:dyDescent="0.2">
      <c r="O87" s="8"/>
      <c r="P87" s="1"/>
      <c r="Q87" s="9"/>
      <c r="R87" s="9"/>
      <c r="S87" s="10"/>
      <c r="T87" s="1"/>
    </row>
    <row r="88" spans="15:20" ht="12.75" x14ac:dyDescent="0.2">
      <c r="O88" s="8"/>
      <c r="P88" s="1"/>
      <c r="Q88" s="9"/>
      <c r="R88" s="9"/>
      <c r="S88" s="23"/>
      <c r="T88" s="23"/>
    </row>
    <row r="89" spans="15:20" ht="12.75" x14ac:dyDescent="0.2">
      <c r="O89" s="8"/>
      <c r="P89" s="1"/>
      <c r="Q89" s="9"/>
      <c r="R89" s="9"/>
      <c r="S89" s="10"/>
      <c r="T89" s="1"/>
    </row>
    <row r="90" spans="15:20" ht="12.75" x14ac:dyDescent="0.2">
      <c r="O90" s="8"/>
      <c r="P90" s="1"/>
      <c r="Q90" s="9"/>
      <c r="R90" s="9"/>
      <c r="S90" s="38"/>
    </row>
    <row r="91" spans="15:20" ht="12.75" x14ac:dyDescent="0.2">
      <c r="O91" s="1"/>
      <c r="P91" s="1"/>
      <c r="Q91" s="9"/>
      <c r="R91" s="18"/>
      <c r="S91" s="23"/>
      <c r="T91" s="23"/>
    </row>
    <row r="92" spans="15:20" ht="12.75" x14ac:dyDescent="0.2">
      <c r="O92" s="1"/>
      <c r="P92" s="1"/>
      <c r="Q92" s="1"/>
      <c r="R92" s="1"/>
      <c r="S92" s="10"/>
    </row>
  </sheetData>
  <mergeCells count="6">
    <mergeCell ref="A1:D5"/>
    <mergeCell ref="E1:F3"/>
    <mergeCell ref="N9:P13"/>
    <mergeCell ref="R9:R11"/>
    <mergeCell ref="A41:B41"/>
    <mergeCell ref="D41:F41"/>
  </mergeCells>
  <printOptions horizontalCentered="1" gridLines="1"/>
  <pageMargins left="0" right="0" top="0" bottom="0" header="0" footer="0"/>
  <pageSetup scale="65" pageOrder="overThenDown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E5" sqref="E5"/>
    </sheetView>
  </sheetViews>
  <sheetFormatPr defaultColWidth="12.5703125" defaultRowHeight="15.75" customHeight="1" x14ac:dyDescent="0.2"/>
  <cols>
    <col min="1" max="1" width="6.7109375" customWidth="1"/>
    <col min="2" max="2" width="21.42578125" customWidth="1"/>
    <col min="3" max="8" width="21.7109375" customWidth="1"/>
    <col min="9" max="9" width="14.140625" customWidth="1"/>
    <col min="10" max="10" width="14.28515625" customWidth="1"/>
  </cols>
  <sheetData>
    <row r="1" spans="1:26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46" t="s">
        <v>17</v>
      </c>
      <c r="B2" s="46" t="s">
        <v>18</v>
      </c>
      <c r="C2" s="46" t="s">
        <v>19</v>
      </c>
      <c r="D2" s="52" t="s">
        <v>20</v>
      </c>
      <c r="E2" s="52" t="s">
        <v>21</v>
      </c>
      <c r="F2" s="52" t="s">
        <v>22</v>
      </c>
      <c r="G2" s="52" t="s">
        <v>23</v>
      </c>
      <c r="H2" s="52" t="s">
        <v>32</v>
      </c>
      <c r="I2" s="1"/>
      <c r="J2" s="1"/>
      <c r="K2" s="4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9" customHeight="1" x14ac:dyDescent="0.2">
      <c r="A3" s="50" t="s">
        <v>24</v>
      </c>
      <c r="B3" s="48"/>
      <c r="C3" s="47"/>
      <c r="D3" s="47"/>
      <c r="E3" s="47"/>
      <c r="F3" s="47"/>
      <c r="G3" s="47"/>
      <c r="H3" s="4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9" customHeight="1" x14ac:dyDescent="0.2">
      <c r="A4" s="50" t="s">
        <v>25</v>
      </c>
      <c r="B4" s="48"/>
      <c r="C4" s="48"/>
      <c r="D4" s="48"/>
      <c r="E4" s="48"/>
      <c r="F4" s="48"/>
      <c r="G4" s="47"/>
      <c r="H4" s="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9" customHeight="1" x14ac:dyDescent="0.2">
      <c r="A5" s="50" t="s">
        <v>26</v>
      </c>
      <c r="B5" s="47"/>
      <c r="C5" s="47"/>
      <c r="D5" s="47"/>
      <c r="E5" s="47"/>
      <c r="F5" s="47"/>
      <c r="G5" s="47"/>
      <c r="H5" s="4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9" customHeight="1" x14ac:dyDescent="0.2">
      <c r="A6" s="50" t="s">
        <v>27</v>
      </c>
      <c r="B6" s="47"/>
      <c r="C6" s="47"/>
      <c r="D6" s="47"/>
      <c r="E6" s="47"/>
      <c r="F6" s="47"/>
      <c r="G6" s="47"/>
      <c r="H6" s="4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9" customHeight="1" x14ac:dyDescent="0.2">
      <c r="A7" s="51" t="s">
        <v>28</v>
      </c>
      <c r="B7" s="49"/>
      <c r="C7" s="49"/>
      <c r="D7" s="49"/>
      <c r="E7" s="49"/>
      <c r="F7" s="49"/>
      <c r="G7" s="49"/>
      <c r="H7" s="4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9" customHeight="1" x14ac:dyDescent="0.2">
      <c r="A8" s="50" t="s">
        <v>29</v>
      </c>
      <c r="B8" s="47"/>
      <c r="C8" s="47"/>
      <c r="D8" s="47"/>
      <c r="E8" s="47"/>
      <c r="F8" s="47"/>
      <c r="G8" s="47"/>
      <c r="H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9" customHeight="1" x14ac:dyDescent="0.2">
      <c r="A9" s="50" t="s">
        <v>30</v>
      </c>
      <c r="B9" s="47"/>
      <c r="C9" s="47"/>
      <c r="D9" s="47"/>
      <c r="E9" s="47"/>
      <c r="F9" s="47"/>
      <c r="G9" s="47"/>
      <c r="H9" s="4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 x14ac:dyDescent="0.2">
      <c r="A10" s="50" t="s">
        <v>31</v>
      </c>
      <c r="B10" s="47"/>
      <c r="C10" s="47"/>
      <c r="D10" s="47"/>
      <c r="E10" s="47"/>
      <c r="F10" s="47"/>
      <c r="G10" s="47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9.25" hidden="1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 x14ac:dyDescent="0.2">
      <c r="A12" s="1"/>
      <c r="B12" s="53"/>
      <c r="C12" s="54"/>
      <c r="D12" s="54"/>
      <c r="E12" s="54"/>
      <c r="F12" s="54"/>
      <c r="G12" s="54"/>
      <c r="H12" s="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2:H12"/>
  </mergeCells>
  <printOptions horizontalCentered="1" gridLines="1"/>
  <pageMargins left="0" right="0" top="2.1279187235353547E-2" bottom="0" header="0" footer="0"/>
  <pageSetup paperSize="8" scale="107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Oret</vt:lpstr>
      <vt:lpstr>Sheet4</vt:lpstr>
      <vt:lpstr>Sheet5</vt:lpstr>
      <vt:lpstr>print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Argetim</dc:creator>
  <cp:lastModifiedBy>CCC</cp:lastModifiedBy>
  <cp:lastPrinted>2022-12-30T13:18:31Z</cp:lastPrinted>
  <dcterms:created xsi:type="dcterms:W3CDTF">2022-12-24T14:50:03Z</dcterms:created>
  <dcterms:modified xsi:type="dcterms:W3CDTF">2022-12-31T15:03:44Z</dcterms:modified>
</cp:coreProperties>
</file>